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Est Ctos Sist Educ2004\Gasto\Base Gasto\Fichas\GASTO WEB FÓRMULAS\GASTO EN EDUCACIÓN\2021\"/>
    </mc:Choice>
  </mc:AlternateContent>
  <xr:revisionPtr revIDLastSave="0" documentId="13_ncr:1_{666D8808-168E-48B5-9D43-513A0EAD5C6B}" xr6:coauthVersionLast="47" xr6:coauthVersionMax="47" xr10:uidLastSave="{00000000-0000-0000-0000-000000000000}"/>
  <bookViews>
    <workbookView xWindow="-120" yWindow="-120" windowWidth="24240" windowHeight="13140" xr2:uid="{657A43DC-2B4D-4D07-9D9E-44524363A9AA}"/>
  </bookViews>
  <sheets>
    <sheet name="Gasto Educativo" sheetId="1" r:id="rId1"/>
    <sheet name="Indicador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8" i="1" l="1"/>
  <c r="C13" i="1" l="1"/>
  <c r="C17" i="1"/>
  <c r="C14" i="1"/>
  <c r="C12" i="1"/>
  <c r="C16" i="1"/>
  <c r="C11" i="1"/>
  <c r="C15" i="1"/>
  <c r="D45" i="1"/>
  <c r="C43" i="1" l="1"/>
  <c r="D55" i="1"/>
  <c r="D56" i="1" l="1"/>
  <c r="C56" i="1" s="1"/>
  <c r="F28" i="1"/>
  <c r="C28" i="1" s="1"/>
  <c r="D54" i="1"/>
  <c r="D51" i="1" l="1"/>
  <c r="C51" i="1" s="1"/>
  <c r="D47" i="1"/>
  <c r="C47" i="1" s="1"/>
  <c r="D49" i="1"/>
  <c r="C49" i="1" s="1"/>
  <c r="D53" i="1"/>
  <c r="C53" i="1" s="1"/>
  <c r="C38" i="1"/>
  <c r="C39" i="1"/>
  <c r="C40" i="1"/>
  <c r="C41" i="1"/>
  <c r="C42" i="1"/>
  <c r="C44" i="1"/>
  <c r="C45" i="1"/>
  <c r="C54" i="1"/>
  <c r="D50" i="1"/>
  <c r="C50" i="1" s="1"/>
  <c r="D48" i="1"/>
  <c r="C48" i="1" s="1"/>
  <c r="D52" i="1"/>
  <c r="C52" i="1" s="1"/>
  <c r="C55" i="1"/>
  <c r="F25" i="1"/>
  <c r="C25" i="1" s="1"/>
  <c r="D46" i="1"/>
  <c r="C46" i="1" s="1"/>
  <c r="F27" i="1"/>
  <c r="C27" i="1" s="1"/>
  <c r="F26" i="1"/>
  <c r="C26" i="1" s="1"/>
  <c r="F24" i="1"/>
  <c r="C24" i="1" s="1"/>
  <c r="F23" i="1"/>
  <c r="C23" i="1" s="1"/>
  <c r="F22" i="1"/>
  <c r="C22" i="1" s="1"/>
  <c r="F21" i="1"/>
  <c r="C21" i="1" s="1"/>
  <c r="F18" i="1" l="1"/>
  <c r="C18" i="1" s="1"/>
  <c r="F20" i="1"/>
  <c r="C20" i="1" s="1"/>
  <c r="F19" i="1"/>
  <c r="C19" i="1" s="1"/>
  <c r="F10" i="1" l="1"/>
  <c r="C10" i="1" s="1"/>
  <c r="D57" i="1" l="1"/>
  <c r="J57" i="1" l="1"/>
  <c r="F29" i="1"/>
  <c r="C29" i="1" s="1"/>
  <c r="C57" i="1" l="1"/>
  <c r="J58" i="1" l="1"/>
  <c r="F30" i="1"/>
  <c r="C30" i="1" s="1"/>
  <c r="C58" i="1" l="1"/>
</calcChain>
</file>

<file path=xl/sharedStrings.xml><?xml version="1.0" encoding="utf-8"?>
<sst xmlns="http://schemas.openxmlformats.org/spreadsheetml/2006/main" count="66" uniqueCount="48">
  <si>
    <t>PROVINCIA DE TUCUMÁN</t>
  </si>
  <si>
    <t>GASTO EN EDUCACIÓN</t>
  </si>
  <si>
    <t>Año</t>
  </si>
  <si>
    <t>Total</t>
  </si>
  <si>
    <t>Erogaciones Corrientes</t>
  </si>
  <si>
    <t>Erogaciones de Capital</t>
  </si>
  <si>
    <t>Personal</t>
  </si>
  <si>
    <t>Bienes y Servicios No Personales</t>
  </si>
  <si>
    <t>Transferencias</t>
  </si>
  <si>
    <t>Educ. Priv.</t>
  </si>
  <si>
    <t>Otras</t>
  </si>
  <si>
    <t>Niveles Educativos</t>
  </si>
  <si>
    <t>Sin discriminar</t>
  </si>
  <si>
    <t>Total Gestión Privada**</t>
  </si>
  <si>
    <t>Inicial +Primario</t>
  </si>
  <si>
    <t>Secundario</t>
  </si>
  <si>
    <t>Superior***</t>
  </si>
  <si>
    <t>Inicial</t>
  </si>
  <si>
    <t>Primario</t>
  </si>
  <si>
    <t>n/d</t>
  </si>
  <si>
    <t>2011****</t>
  </si>
  <si>
    <t xml:space="preserve">  - Datos provisorios sujetos a revisión.</t>
  </si>
  <si>
    <t xml:space="preserve">  - Se incluyen las Transferencias No Monetarias efectuadas en el marco del Programa Conectar Igualdad.</t>
  </si>
  <si>
    <t xml:space="preserve">  - Se incluyen a partir del año 2005 los montos transferidos en concepto de infraestructura en el marco del  Ex ¨Programa Nacional 700 Escuelas¨ y Ex "Más Escuelas" a cargo del Ministerio de Educación de la Nación  y del Ministerio del Interior.</t>
  </si>
  <si>
    <t xml:space="preserve">  - No se incluyen las erogaciones correspondientes a la función Cultura.</t>
  </si>
  <si>
    <t xml:space="preserve"> - A partir de 2005 se incluye, en el caso de las provincias que lo informan, el gasto en infraestructura escolar de otros organismos.</t>
  </si>
  <si>
    <t>Gasto Educativo (2)/Gasto Público</t>
  </si>
  <si>
    <t>Gasto Educativo (2)/Ingresos Corrientes</t>
  </si>
  <si>
    <t>Gasto Público en Educ. por alumno de gestión estatal ($) (1)</t>
  </si>
  <si>
    <t>Gasto Público en Educ. (2) por alumno de gestión estatal / Ingresos Corrientes per cápita</t>
  </si>
  <si>
    <r>
      <rPr>
        <sz val="10"/>
        <rFont val="Arial"/>
        <family val="2"/>
      </rPr>
      <t>(1)</t>
    </r>
    <r>
      <rPr>
        <vertAlign val="superscript"/>
        <sz val="9"/>
        <rFont val="Arial"/>
        <family val="2"/>
      </rPr>
      <t xml:space="preserve"> </t>
    </r>
    <r>
      <rPr>
        <sz val="9"/>
        <rFont val="Arial"/>
        <family val="2"/>
      </rPr>
      <t>En el Gasto Público en Educación por alumno se descuentan los montos transferidos a la educación de gestión privada. Información de Matrícula 2017 proveniente del Relevamiento Anual. Datos Provisorios.
(2) Sólo se incluyen las transferencias no automáticas (TNA) del Gobierno Nacional destinadas a cuentas de los gobiernos jurisdiccionales, es decir, no se ncluyen TNA destinadas a escuelas, a personas y aquellas efectivizadas a través de la entrega de bienes.</t>
    </r>
  </si>
  <si>
    <t>Gasto a clasificar</t>
  </si>
  <si>
    <t>Fuente: CGECSE/UGA/Ministerio de Educación de la Nación (ME)  en base a ejecuciones presupuestarias provinciales, Dirección de Contabilidad y Finanzas, Dirección de Presupuesto y Dirección General de la Unidad de Financiamiento Internacional/SsCA/ME; Secretaría de Información y Evaluación Educativa/ME; INDEC y Dirección Nacional de Asuntos Provinciales/Ministerio de Economía de la Nación.</t>
  </si>
  <si>
    <t>* En el caso del gasto en personal, aquellas partidas que no fueron informadas por nivel educativo, se reasignaron a partir de la masa salarial (estimada por esta Coordinación) según nivel con objetivo de disponer de una apertura mínima (Inicial, Primario, Secundario, Superior) comparable entre todas las jurisdicciones.</t>
  </si>
  <si>
    <t>** En el tipo de Educación Común la partida presupuestaria consigna en el Nivel Primario, los tres ciclos de la Educación General Básica ó bien los primeros 7 años/grados de escolaridad, y en el Nivel Secundario, los años restantes.</t>
  </si>
  <si>
    <t>*** El nivel Superior incluye a los Institutos de Formación Docente y de Formación Profesional</t>
  </si>
  <si>
    <t>**** La información no se presenta desagregada por nivel educativo porque gran parte de las jurisdicciones no informa la diferenciación por nivel de ese tipo de gasto.</t>
  </si>
  <si>
    <t>***** En el año 2019, el gasto educativo de la provincia se incrementó significativamente. Se efectuó la consulta correspondiente a la provincia pero no se obtuvo respuesta.</t>
  </si>
  <si>
    <t>Aclaraciones referidas al gasto en educación identificado en la Provincia:</t>
  </si>
  <si>
    <t xml:space="preserve">  - Incluye aquellos gastos financiados con Transferencias No Automáticas del Ministerio de Educación de la Nación, incluso las transferencias directas a escuelas y a personas (becas):</t>
  </si>
  <si>
    <t xml:space="preserve"> - Se incluyen los gastos en infraestructura financiados con el Fondo Federal Solidario durante su período de vigencia</t>
  </si>
  <si>
    <t xml:space="preserve">  - No incluye el gasto ejecutado por las jurisdicciones en concepto de servicio alimentario.</t>
  </si>
  <si>
    <t>- A partir de 2019 incluye las becas PROGRESAR (para años anteriores, a la fecha no se dispone de la distribución por jurisdicción)</t>
  </si>
  <si>
    <t xml:space="preserve">- Se incluyen compras centralizadas realizadas por el Gobierno Nacional </t>
  </si>
  <si>
    <t>Indicadores del Gasto Educativo. Años 2001-2020</t>
  </si>
  <si>
    <t>Gasto en Educación clasificado por objeto del gasto. Años 2001-2021</t>
  </si>
  <si>
    <t>Gasto en Educación clasificado por Nivel Educativo (estimado). Años 2001-2021*</t>
  </si>
  <si>
    <t>Fuente: CGECSE/SEIE/ME en base a ejecuciones presupuestarias provinciales, Dirección de Contabilidad y Finanzas, Dirección de Presupuesto y Dirección General de la Unidad de Financiamiento Internacional/SsCA/ME; Secretaría de Información y Evaluación Educativa/ME y Ministerio del Interior.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</si>
</sst>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%"/>
    <numFmt numFmtId="165" formatCode="0.0"/>
    <numFmt numFmtId="166" formatCode="&quot;$&quot;\ #,##0"/>
    <numFmt numFmtId="167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93">
    <xf numFmtId="0" fontId="0" fillId="0" borderId="0" xfId="0"/>
    <xf numFmtId="0" fontId="2" fillId="3" borderId="2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0" fillId="0" borderId="1" xfId="2" applyNumberFormat="1" applyFont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166" fontId="2" fillId="0" borderId="1" xfId="0" applyNumberFormat="1" applyFont="1" applyBorder="1" applyAlignment="1">
      <alignment vertical="center"/>
    </xf>
    <xf numFmtId="166" fontId="2" fillId="0" borderId="3" xfId="0" applyNumberFormat="1" applyFont="1" applyBorder="1" applyAlignment="1">
      <alignment vertical="center"/>
    </xf>
    <xf numFmtId="43" fontId="2" fillId="0" borderId="4" xfId="1" applyFont="1" applyFill="1" applyBorder="1" applyAlignment="1">
      <alignment vertical="center"/>
    </xf>
    <xf numFmtId="43" fontId="2" fillId="0" borderId="5" xfId="1" applyFont="1" applyFill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0" fontId="0" fillId="0" borderId="6" xfId="0" applyBorder="1"/>
    <xf numFmtId="0" fontId="7" fillId="0" borderId="6" xfId="0" applyFont="1" applyBorder="1" applyAlignment="1">
      <alignment vertical="center"/>
    </xf>
    <xf numFmtId="0" fontId="5" fillId="0" borderId="6" xfId="3" applyFont="1" applyBorder="1" applyAlignment="1">
      <alignment vertical="center"/>
    </xf>
    <xf numFmtId="0" fontId="7" fillId="0" borderId="6" xfId="3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11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/>
    </xf>
    <xf numFmtId="0" fontId="7" fillId="0" borderId="9" xfId="3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0" fillId="0" borderId="9" xfId="0" applyBorder="1"/>
    <xf numFmtId="0" fontId="2" fillId="3" borderId="11" xfId="0" applyFont="1" applyFill="1" applyBorder="1" applyAlignment="1">
      <alignment horizontal="center" vertical="center"/>
    </xf>
    <xf numFmtId="0" fontId="0" fillId="0" borderId="10" xfId="0" applyBorder="1"/>
    <xf numFmtId="164" fontId="2" fillId="0" borderId="12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2" borderId="1" xfId="3" applyFill="1" applyBorder="1" applyAlignment="1">
      <alignment vertical="center" wrapText="1"/>
    </xf>
    <xf numFmtId="0" fontId="2" fillId="0" borderId="12" xfId="3" applyBorder="1" applyAlignment="1">
      <alignment vertical="center" wrapText="1"/>
    </xf>
    <xf numFmtId="0" fontId="2" fillId="0" borderId="12" xfId="0" applyFont="1" applyBorder="1" applyAlignment="1">
      <alignment vertical="center"/>
    </xf>
    <xf numFmtId="0" fontId="2" fillId="2" borderId="1" xfId="3" applyFill="1" applyBorder="1" applyAlignment="1">
      <alignment horizontal="left" vertical="center" wrapText="1"/>
    </xf>
    <xf numFmtId="0" fontId="2" fillId="0" borderId="12" xfId="3" applyBorder="1" applyAlignment="1">
      <alignment wrapText="1"/>
    </xf>
    <xf numFmtId="0" fontId="5" fillId="0" borderId="10" xfId="3" applyFont="1" applyBorder="1" applyAlignment="1">
      <alignment vertical="center"/>
    </xf>
    <xf numFmtId="0" fontId="7" fillId="0" borderId="10" xfId="3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2" fillId="2" borderId="4" xfId="3" applyFill="1" applyBorder="1" applyAlignment="1">
      <alignment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6" xfId="0" applyFont="1" applyBorder="1" applyAlignment="1">
      <alignment vertical="center"/>
    </xf>
    <xf numFmtId="49" fontId="14" fillId="0" borderId="6" xfId="0" applyNumberFormat="1" applyFont="1" applyBorder="1" applyAlignment="1">
      <alignment horizontal="left" vertical="center"/>
    </xf>
    <xf numFmtId="164" fontId="2" fillId="0" borderId="14" xfId="0" applyNumberFormat="1" applyFont="1" applyBorder="1" applyAlignment="1">
      <alignment vertical="center"/>
    </xf>
    <xf numFmtId="166" fontId="2" fillId="0" borderId="14" xfId="0" applyNumberFormat="1" applyFont="1" applyBorder="1" applyAlignment="1">
      <alignment vertical="center"/>
    </xf>
    <xf numFmtId="43" fontId="2" fillId="0" borderId="15" xfId="1" applyFont="1" applyFill="1" applyBorder="1" applyAlignment="1">
      <alignment vertical="center"/>
    </xf>
    <xf numFmtId="164" fontId="2" fillId="0" borderId="17" xfId="0" applyNumberFormat="1" applyFont="1" applyBorder="1" applyAlignment="1">
      <alignment vertical="center"/>
    </xf>
    <xf numFmtId="164" fontId="2" fillId="0" borderId="16" xfId="0" applyNumberFormat="1" applyFont="1" applyBorder="1" applyAlignment="1">
      <alignment vertical="center"/>
    </xf>
    <xf numFmtId="164" fontId="2" fillId="0" borderId="18" xfId="0" applyNumberFormat="1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165" fontId="2" fillId="0" borderId="6" xfId="0" applyNumberFormat="1" applyFont="1" applyBorder="1" applyAlignment="1">
      <alignment vertical="center"/>
    </xf>
    <xf numFmtId="9" fontId="2" fillId="0" borderId="6" xfId="2" applyFont="1" applyBorder="1" applyAlignment="1">
      <alignment vertical="center"/>
    </xf>
    <xf numFmtId="0" fontId="11" fillId="0" borderId="6" xfId="3" quotePrefix="1" applyFont="1" applyBorder="1" applyAlignment="1">
      <alignment horizontal="left" vertical="center" wrapText="1"/>
    </xf>
    <xf numFmtId="0" fontId="11" fillId="0" borderId="6" xfId="3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2" fillId="4" borderId="20" xfId="0" applyFont="1" applyFill="1" applyBorder="1" applyAlignment="1">
      <alignment horizontal="center" vertical="center" wrapText="1"/>
    </xf>
    <xf numFmtId="3" fontId="2" fillId="4" borderId="20" xfId="0" applyNumberFormat="1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3" fontId="2" fillId="0" borderId="20" xfId="0" applyNumberFormat="1" applyFont="1" applyBorder="1" applyAlignment="1">
      <alignment vertical="center"/>
    </xf>
    <xf numFmtId="3" fontId="9" fillId="0" borderId="20" xfId="0" applyNumberFormat="1" applyFont="1" applyBorder="1" applyAlignment="1">
      <alignment vertical="center"/>
    </xf>
    <xf numFmtId="43" fontId="9" fillId="0" borderId="20" xfId="1" applyFont="1" applyBorder="1" applyAlignment="1">
      <alignment horizontal="right" vertical="center"/>
    </xf>
    <xf numFmtId="167" fontId="9" fillId="0" borderId="20" xfId="1" applyNumberFormat="1" applyFont="1" applyBorder="1" applyAlignment="1">
      <alignment horizontal="right" vertical="center"/>
    </xf>
    <xf numFmtId="0" fontId="2" fillId="0" borderId="20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3" fontId="10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164" fontId="2" fillId="0" borderId="6" xfId="2" applyNumberFormat="1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4" fillId="0" borderId="6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/>
    </xf>
    <xf numFmtId="0" fontId="10" fillId="0" borderId="6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49" fontId="14" fillId="0" borderId="6" xfId="0" applyNumberFormat="1" applyFont="1" applyBorder="1" applyAlignment="1">
      <alignment horizontal="left" vertical="center" wrapText="1"/>
    </xf>
    <xf numFmtId="49" fontId="14" fillId="0" borderId="6" xfId="0" quotePrefix="1" applyNumberFormat="1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165" fontId="2" fillId="0" borderId="7" xfId="0" applyNumberFormat="1" applyFont="1" applyBorder="1" applyAlignment="1">
      <alignment vertical="center"/>
    </xf>
    <xf numFmtId="9" fontId="2" fillId="0" borderId="7" xfId="2" applyFont="1" applyBorder="1" applyAlignment="1">
      <alignment vertical="center"/>
    </xf>
    <xf numFmtId="0" fontId="2" fillId="0" borderId="8" xfId="0" applyFont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3" fontId="10" fillId="0" borderId="8" xfId="0" applyNumberFormat="1" applyFont="1" applyBorder="1" applyAlignment="1">
      <alignment vertical="center"/>
    </xf>
    <xf numFmtId="0" fontId="8" fillId="0" borderId="9" xfId="0" applyFont="1" applyBorder="1" applyAlignment="1">
      <alignment vertical="center"/>
    </xf>
    <xf numFmtId="9" fontId="2" fillId="0" borderId="10" xfId="2" applyFont="1" applyBorder="1" applyAlignment="1">
      <alignment vertical="center"/>
    </xf>
    <xf numFmtId="9" fontId="2" fillId="0" borderId="10" xfId="2" applyFont="1" applyBorder="1" applyAlignment="1">
      <alignment horizontal="center" vertical="center"/>
    </xf>
    <xf numFmtId="164" fontId="2" fillId="0" borderId="10" xfId="2" applyNumberFormat="1" applyFont="1" applyBorder="1" applyAlignment="1">
      <alignment vertical="center"/>
    </xf>
    <xf numFmtId="164" fontId="9" fillId="0" borderId="10" xfId="2" applyNumberFormat="1" applyFont="1" applyBorder="1" applyAlignment="1">
      <alignment vertical="center"/>
    </xf>
  </cellXfs>
  <cellStyles count="4">
    <cellStyle name="Millares" xfId="1" builtinId="3"/>
    <cellStyle name="Normal" xfId="0" builtinId="0"/>
    <cellStyle name="Normal 2" xfId="3" xr:uid="{ABB0DC15-A38C-4C6E-A5CD-A8FB351E04EC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A5F01-60B7-4299-9550-FA26A00963CD}">
  <dimension ref="A1:R79"/>
  <sheetViews>
    <sheetView tabSelected="1" zoomScale="80" zoomScaleNormal="80" workbookViewId="0">
      <selection activeCell="B1" sqref="B1"/>
    </sheetView>
  </sheetViews>
  <sheetFormatPr baseColWidth="10" defaultRowHeight="12.75" x14ac:dyDescent="0.25"/>
  <cols>
    <col min="1" max="1" width="5.7109375" style="10" customWidth="1"/>
    <col min="2" max="2" width="15" style="10" customWidth="1"/>
    <col min="3" max="3" width="14.5703125" style="10" bestFit="1" customWidth="1"/>
    <col min="4" max="11" width="16.28515625" style="10" customWidth="1"/>
    <col min="12" max="12" width="14.28515625" style="10" customWidth="1"/>
    <col min="13" max="13" width="13.5703125" style="10" bestFit="1" customWidth="1"/>
    <col min="14" max="256" width="11.42578125" style="10"/>
    <col min="257" max="257" width="5.7109375" style="10" customWidth="1"/>
    <col min="258" max="258" width="15" style="10" customWidth="1"/>
    <col min="259" max="259" width="12" style="10" customWidth="1"/>
    <col min="260" max="267" width="16.28515625" style="10" customWidth="1"/>
    <col min="268" max="512" width="11.42578125" style="10"/>
    <col min="513" max="513" width="5.7109375" style="10" customWidth="1"/>
    <col min="514" max="514" width="15" style="10" customWidth="1"/>
    <col min="515" max="515" width="12" style="10" customWidth="1"/>
    <col min="516" max="523" width="16.28515625" style="10" customWidth="1"/>
    <col min="524" max="768" width="11.42578125" style="10"/>
    <col min="769" max="769" width="5.7109375" style="10" customWidth="1"/>
    <col min="770" max="770" width="15" style="10" customWidth="1"/>
    <col min="771" max="771" width="12" style="10" customWidth="1"/>
    <col min="772" max="779" width="16.28515625" style="10" customWidth="1"/>
    <col min="780" max="1024" width="11.42578125" style="10"/>
    <col min="1025" max="1025" width="5.7109375" style="10" customWidth="1"/>
    <col min="1026" max="1026" width="15" style="10" customWidth="1"/>
    <col min="1027" max="1027" width="12" style="10" customWidth="1"/>
    <col min="1028" max="1035" width="16.28515625" style="10" customWidth="1"/>
    <col min="1036" max="1280" width="11.42578125" style="10"/>
    <col min="1281" max="1281" width="5.7109375" style="10" customWidth="1"/>
    <col min="1282" max="1282" width="15" style="10" customWidth="1"/>
    <col min="1283" max="1283" width="12" style="10" customWidth="1"/>
    <col min="1284" max="1291" width="16.28515625" style="10" customWidth="1"/>
    <col min="1292" max="1536" width="11.42578125" style="10"/>
    <col min="1537" max="1537" width="5.7109375" style="10" customWidth="1"/>
    <col min="1538" max="1538" width="15" style="10" customWidth="1"/>
    <col min="1539" max="1539" width="12" style="10" customWidth="1"/>
    <col min="1540" max="1547" width="16.28515625" style="10" customWidth="1"/>
    <col min="1548" max="1792" width="11.42578125" style="10"/>
    <col min="1793" max="1793" width="5.7109375" style="10" customWidth="1"/>
    <col min="1794" max="1794" width="15" style="10" customWidth="1"/>
    <col min="1795" max="1795" width="12" style="10" customWidth="1"/>
    <col min="1796" max="1803" width="16.28515625" style="10" customWidth="1"/>
    <col min="1804" max="2048" width="11.42578125" style="10"/>
    <col min="2049" max="2049" width="5.7109375" style="10" customWidth="1"/>
    <col min="2050" max="2050" width="15" style="10" customWidth="1"/>
    <col min="2051" max="2051" width="12" style="10" customWidth="1"/>
    <col min="2052" max="2059" width="16.28515625" style="10" customWidth="1"/>
    <col min="2060" max="2304" width="11.42578125" style="10"/>
    <col min="2305" max="2305" width="5.7109375" style="10" customWidth="1"/>
    <col min="2306" max="2306" width="15" style="10" customWidth="1"/>
    <col min="2307" max="2307" width="12" style="10" customWidth="1"/>
    <col min="2308" max="2315" width="16.28515625" style="10" customWidth="1"/>
    <col min="2316" max="2560" width="11.42578125" style="10"/>
    <col min="2561" max="2561" width="5.7109375" style="10" customWidth="1"/>
    <col min="2562" max="2562" width="15" style="10" customWidth="1"/>
    <col min="2563" max="2563" width="12" style="10" customWidth="1"/>
    <col min="2564" max="2571" width="16.28515625" style="10" customWidth="1"/>
    <col min="2572" max="2816" width="11.42578125" style="10"/>
    <col min="2817" max="2817" width="5.7109375" style="10" customWidth="1"/>
    <col min="2818" max="2818" width="15" style="10" customWidth="1"/>
    <col min="2819" max="2819" width="12" style="10" customWidth="1"/>
    <col min="2820" max="2827" width="16.28515625" style="10" customWidth="1"/>
    <col min="2828" max="3072" width="11.42578125" style="10"/>
    <col min="3073" max="3073" width="5.7109375" style="10" customWidth="1"/>
    <col min="3074" max="3074" width="15" style="10" customWidth="1"/>
    <col min="3075" max="3075" width="12" style="10" customWidth="1"/>
    <col min="3076" max="3083" width="16.28515625" style="10" customWidth="1"/>
    <col min="3084" max="3328" width="11.42578125" style="10"/>
    <col min="3329" max="3329" width="5.7109375" style="10" customWidth="1"/>
    <col min="3330" max="3330" width="15" style="10" customWidth="1"/>
    <col min="3331" max="3331" width="12" style="10" customWidth="1"/>
    <col min="3332" max="3339" width="16.28515625" style="10" customWidth="1"/>
    <col min="3340" max="3584" width="11.42578125" style="10"/>
    <col min="3585" max="3585" width="5.7109375" style="10" customWidth="1"/>
    <col min="3586" max="3586" width="15" style="10" customWidth="1"/>
    <col min="3587" max="3587" width="12" style="10" customWidth="1"/>
    <col min="3588" max="3595" width="16.28515625" style="10" customWidth="1"/>
    <col min="3596" max="3840" width="11.42578125" style="10"/>
    <col min="3841" max="3841" width="5.7109375" style="10" customWidth="1"/>
    <col min="3842" max="3842" width="15" style="10" customWidth="1"/>
    <col min="3843" max="3843" width="12" style="10" customWidth="1"/>
    <col min="3844" max="3851" width="16.28515625" style="10" customWidth="1"/>
    <col min="3852" max="4096" width="11.42578125" style="10"/>
    <col min="4097" max="4097" width="5.7109375" style="10" customWidth="1"/>
    <col min="4098" max="4098" width="15" style="10" customWidth="1"/>
    <col min="4099" max="4099" width="12" style="10" customWidth="1"/>
    <col min="4100" max="4107" width="16.28515625" style="10" customWidth="1"/>
    <col min="4108" max="4352" width="11.42578125" style="10"/>
    <col min="4353" max="4353" width="5.7109375" style="10" customWidth="1"/>
    <col min="4354" max="4354" width="15" style="10" customWidth="1"/>
    <col min="4355" max="4355" width="12" style="10" customWidth="1"/>
    <col min="4356" max="4363" width="16.28515625" style="10" customWidth="1"/>
    <col min="4364" max="4608" width="11.42578125" style="10"/>
    <col min="4609" max="4609" width="5.7109375" style="10" customWidth="1"/>
    <col min="4610" max="4610" width="15" style="10" customWidth="1"/>
    <col min="4611" max="4611" width="12" style="10" customWidth="1"/>
    <col min="4612" max="4619" width="16.28515625" style="10" customWidth="1"/>
    <col min="4620" max="4864" width="11.42578125" style="10"/>
    <col min="4865" max="4865" width="5.7109375" style="10" customWidth="1"/>
    <col min="4866" max="4866" width="15" style="10" customWidth="1"/>
    <col min="4867" max="4867" width="12" style="10" customWidth="1"/>
    <col min="4868" max="4875" width="16.28515625" style="10" customWidth="1"/>
    <col min="4876" max="5120" width="11.42578125" style="10"/>
    <col min="5121" max="5121" width="5.7109375" style="10" customWidth="1"/>
    <col min="5122" max="5122" width="15" style="10" customWidth="1"/>
    <col min="5123" max="5123" width="12" style="10" customWidth="1"/>
    <col min="5124" max="5131" width="16.28515625" style="10" customWidth="1"/>
    <col min="5132" max="5376" width="11.42578125" style="10"/>
    <col min="5377" max="5377" width="5.7109375" style="10" customWidth="1"/>
    <col min="5378" max="5378" width="15" style="10" customWidth="1"/>
    <col min="5379" max="5379" width="12" style="10" customWidth="1"/>
    <col min="5380" max="5387" width="16.28515625" style="10" customWidth="1"/>
    <col min="5388" max="5632" width="11.42578125" style="10"/>
    <col min="5633" max="5633" width="5.7109375" style="10" customWidth="1"/>
    <col min="5634" max="5634" width="15" style="10" customWidth="1"/>
    <col min="5635" max="5635" width="12" style="10" customWidth="1"/>
    <col min="5636" max="5643" width="16.28515625" style="10" customWidth="1"/>
    <col min="5644" max="5888" width="11.42578125" style="10"/>
    <col min="5889" max="5889" width="5.7109375" style="10" customWidth="1"/>
    <col min="5890" max="5890" width="15" style="10" customWidth="1"/>
    <col min="5891" max="5891" width="12" style="10" customWidth="1"/>
    <col min="5892" max="5899" width="16.28515625" style="10" customWidth="1"/>
    <col min="5900" max="6144" width="11.42578125" style="10"/>
    <col min="6145" max="6145" width="5.7109375" style="10" customWidth="1"/>
    <col min="6146" max="6146" width="15" style="10" customWidth="1"/>
    <col min="6147" max="6147" width="12" style="10" customWidth="1"/>
    <col min="6148" max="6155" width="16.28515625" style="10" customWidth="1"/>
    <col min="6156" max="6400" width="11.42578125" style="10"/>
    <col min="6401" max="6401" width="5.7109375" style="10" customWidth="1"/>
    <col min="6402" max="6402" width="15" style="10" customWidth="1"/>
    <col min="6403" max="6403" width="12" style="10" customWidth="1"/>
    <col min="6404" max="6411" width="16.28515625" style="10" customWidth="1"/>
    <col min="6412" max="6656" width="11.42578125" style="10"/>
    <col min="6657" max="6657" width="5.7109375" style="10" customWidth="1"/>
    <col min="6658" max="6658" width="15" style="10" customWidth="1"/>
    <col min="6659" max="6659" width="12" style="10" customWidth="1"/>
    <col min="6660" max="6667" width="16.28515625" style="10" customWidth="1"/>
    <col min="6668" max="6912" width="11.42578125" style="10"/>
    <col min="6913" max="6913" width="5.7109375" style="10" customWidth="1"/>
    <col min="6914" max="6914" width="15" style="10" customWidth="1"/>
    <col min="6915" max="6915" width="12" style="10" customWidth="1"/>
    <col min="6916" max="6923" width="16.28515625" style="10" customWidth="1"/>
    <col min="6924" max="7168" width="11.42578125" style="10"/>
    <col min="7169" max="7169" width="5.7109375" style="10" customWidth="1"/>
    <col min="7170" max="7170" width="15" style="10" customWidth="1"/>
    <col min="7171" max="7171" width="12" style="10" customWidth="1"/>
    <col min="7172" max="7179" width="16.28515625" style="10" customWidth="1"/>
    <col min="7180" max="7424" width="11.42578125" style="10"/>
    <col min="7425" max="7425" width="5.7109375" style="10" customWidth="1"/>
    <col min="7426" max="7426" width="15" style="10" customWidth="1"/>
    <col min="7427" max="7427" width="12" style="10" customWidth="1"/>
    <col min="7428" max="7435" width="16.28515625" style="10" customWidth="1"/>
    <col min="7436" max="7680" width="11.42578125" style="10"/>
    <col min="7681" max="7681" width="5.7109375" style="10" customWidth="1"/>
    <col min="7682" max="7682" width="15" style="10" customWidth="1"/>
    <col min="7683" max="7683" width="12" style="10" customWidth="1"/>
    <col min="7684" max="7691" width="16.28515625" style="10" customWidth="1"/>
    <col min="7692" max="7936" width="11.42578125" style="10"/>
    <col min="7937" max="7937" width="5.7109375" style="10" customWidth="1"/>
    <col min="7938" max="7938" width="15" style="10" customWidth="1"/>
    <col min="7939" max="7939" width="12" style="10" customWidth="1"/>
    <col min="7940" max="7947" width="16.28515625" style="10" customWidth="1"/>
    <col min="7948" max="8192" width="11.42578125" style="10"/>
    <col min="8193" max="8193" width="5.7109375" style="10" customWidth="1"/>
    <col min="8194" max="8194" width="15" style="10" customWidth="1"/>
    <col min="8195" max="8195" width="12" style="10" customWidth="1"/>
    <col min="8196" max="8203" width="16.28515625" style="10" customWidth="1"/>
    <col min="8204" max="8448" width="11.42578125" style="10"/>
    <col min="8449" max="8449" width="5.7109375" style="10" customWidth="1"/>
    <col min="8450" max="8450" width="15" style="10" customWidth="1"/>
    <col min="8451" max="8451" width="12" style="10" customWidth="1"/>
    <col min="8452" max="8459" width="16.28515625" style="10" customWidth="1"/>
    <col min="8460" max="8704" width="11.42578125" style="10"/>
    <col min="8705" max="8705" width="5.7109375" style="10" customWidth="1"/>
    <col min="8706" max="8706" width="15" style="10" customWidth="1"/>
    <col min="8707" max="8707" width="12" style="10" customWidth="1"/>
    <col min="8708" max="8715" width="16.28515625" style="10" customWidth="1"/>
    <col min="8716" max="8960" width="11.42578125" style="10"/>
    <col min="8961" max="8961" width="5.7109375" style="10" customWidth="1"/>
    <col min="8962" max="8962" width="15" style="10" customWidth="1"/>
    <col min="8963" max="8963" width="12" style="10" customWidth="1"/>
    <col min="8964" max="8971" width="16.28515625" style="10" customWidth="1"/>
    <col min="8972" max="9216" width="11.42578125" style="10"/>
    <col min="9217" max="9217" width="5.7109375" style="10" customWidth="1"/>
    <col min="9218" max="9218" width="15" style="10" customWidth="1"/>
    <col min="9219" max="9219" width="12" style="10" customWidth="1"/>
    <col min="9220" max="9227" width="16.28515625" style="10" customWidth="1"/>
    <col min="9228" max="9472" width="11.42578125" style="10"/>
    <col min="9473" max="9473" width="5.7109375" style="10" customWidth="1"/>
    <col min="9474" max="9474" width="15" style="10" customWidth="1"/>
    <col min="9475" max="9475" width="12" style="10" customWidth="1"/>
    <col min="9476" max="9483" width="16.28515625" style="10" customWidth="1"/>
    <col min="9484" max="9728" width="11.42578125" style="10"/>
    <col min="9729" max="9729" width="5.7109375" style="10" customWidth="1"/>
    <col min="9730" max="9730" width="15" style="10" customWidth="1"/>
    <col min="9731" max="9731" width="12" style="10" customWidth="1"/>
    <col min="9732" max="9739" width="16.28515625" style="10" customWidth="1"/>
    <col min="9740" max="9984" width="11.42578125" style="10"/>
    <col min="9985" max="9985" width="5.7109375" style="10" customWidth="1"/>
    <col min="9986" max="9986" width="15" style="10" customWidth="1"/>
    <col min="9987" max="9987" width="12" style="10" customWidth="1"/>
    <col min="9988" max="9995" width="16.28515625" style="10" customWidth="1"/>
    <col min="9996" max="10240" width="11.42578125" style="10"/>
    <col min="10241" max="10241" width="5.7109375" style="10" customWidth="1"/>
    <col min="10242" max="10242" width="15" style="10" customWidth="1"/>
    <col min="10243" max="10243" width="12" style="10" customWidth="1"/>
    <col min="10244" max="10251" width="16.28515625" style="10" customWidth="1"/>
    <col min="10252" max="10496" width="11.42578125" style="10"/>
    <col min="10497" max="10497" width="5.7109375" style="10" customWidth="1"/>
    <col min="10498" max="10498" width="15" style="10" customWidth="1"/>
    <col min="10499" max="10499" width="12" style="10" customWidth="1"/>
    <col min="10500" max="10507" width="16.28515625" style="10" customWidth="1"/>
    <col min="10508" max="10752" width="11.42578125" style="10"/>
    <col min="10753" max="10753" width="5.7109375" style="10" customWidth="1"/>
    <col min="10754" max="10754" width="15" style="10" customWidth="1"/>
    <col min="10755" max="10755" width="12" style="10" customWidth="1"/>
    <col min="10756" max="10763" width="16.28515625" style="10" customWidth="1"/>
    <col min="10764" max="11008" width="11.42578125" style="10"/>
    <col min="11009" max="11009" width="5.7109375" style="10" customWidth="1"/>
    <col min="11010" max="11010" width="15" style="10" customWidth="1"/>
    <col min="11011" max="11011" width="12" style="10" customWidth="1"/>
    <col min="11012" max="11019" width="16.28515625" style="10" customWidth="1"/>
    <col min="11020" max="11264" width="11.42578125" style="10"/>
    <col min="11265" max="11265" width="5.7109375" style="10" customWidth="1"/>
    <col min="11266" max="11266" width="15" style="10" customWidth="1"/>
    <col min="11267" max="11267" width="12" style="10" customWidth="1"/>
    <col min="11268" max="11275" width="16.28515625" style="10" customWidth="1"/>
    <col min="11276" max="11520" width="11.42578125" style="10"/>
    <col min="11521" max="11521" width="5.7109375" style="10" customWidth="1"/>
    <col min="11522" max="11522" width="15" style="10" customWidth="1"/>
    <col min="11523" max="11523" width="12" style="10" customWidth="1"/>
    <col min="11524" max="11531" width="16.28515625" style="10" customWidth="1"/>
    <col min="11532" max="11776" width="11.42578125" style="10"/>
    <col min="11777" max="11777" width="5.7109375" style="10" customWidth="1"/>
    <col min="11778" max="11778" width="15" style="10" customWidth="1"/>
    <col min="11779" max="11779" width="12" style="10" customWidth="1"/>
    <col min="11780" max="11787" width="16.28515625" style="10" customWidth="1"/>
    <col min="11788" max="12032" width="11.42578125" style="10"/>
    <col min="12033" max="12033" width="5.7109375" style="10" customWidth="1"/>
    <col min="12034" max="12034" width="15" style="10" customWidth="1"/>
    <col min="12035" max="12035" width="12" style="10" customWidth="1"/>
    <col min="12036" max="12043" width="16.28515625" style="10" customWidth="1"/>
    <col min="12044" max="12288" width="11.42578125" style="10"/>
    <col min="12289" max="12289" width="5.7109375" style="10" customWidth="1"/>
    <col min="12290" max="12290" width="15" style="10" customWidth="1"/>
    <col min="12291" max="12291" width="12" style="10" customWidth="1"/>
    <col min="12292" max="12299" width="16.28515625" style="10" customWidth="1"/>
    <col min="12300" max="12544" width="11.42578125" style="10"/>
    <col min="12545" max="12545" width="5.7109375" style="10" customWidth="1"/>
    <col min="12546" max="12546" width="15" style="10" customWidth="1"/>
    <col min="12547" max="12547" width="12" style="10" customWidth="1"/>
    <col min="12548" max="12555" width="16.28515625" style="10" customWidth="1"/>
    <col min="12556" max="12800" width="11.42578125" style="10"/>
    <col min="12801" max="12801" width="5.7109375" style="10" customWidth="1"/>
    <col min="12802" max="12802" width="15" style="10" customWidth="1"/>
    <col min="12803" max="12803" width="12" style="10" customWidth="1"/>
    <col min="12804" max="12811" width="16.28515625" style="10" customWidth="1"/>
    <col min="12812" max="13056" width="11.42578125" style="10"/>
    <col min="13057" max="13057" width="5.7109375" style="10" customWidth="1"/>
    <col min="13058" max="13058" width="15" style="10" customWidth="1"/>
    <col min="13059" max="13059" width="12" style="10" customWidth="1"/>
    <col min="13060" max="13067" width="16.28515625" style="10" customWidth="1"/>
    <col min="13068" max="13312" width="11.42578125" style="10"/>
    <col min="13313" max="13313" width="5.7109375" style="10" customWidth="1"/>
    <col min="13314" max="13314" width="15" style="10" customWidth="1"/>
    <col min="13315" max="13315" width="12" style="10" customWidth="1"/>
    <col min="13316" max="13323" width="16.28515625" style="10" customWidth="1"/>
    <col min="13324" max="13568" width="11.42578125" style="10"/>
    <col min="13569" max="13569" width="5.7109375" style="10" customWidth="1"/>
    <col min="13570" max="13570" width="15" style="10" customWidth="1"/>
    <col min="13571" max="13571" width="12" style="10" customWidth="1"/>
    <col min="13572" max="13579" width="16.28515625" style="10" customWidth="1"/>
    <col min="13580" max="13824" width="11.42578125" style="10"/>
    <col min="13825" max="13825" width="5.7109375" style="10" customWidth="1"/>
    <col min="13826" max="13826" width="15" style="10" customWidth="1"/>
    <col min="13827" max="13827" width="12" style="10" customWidth="1"/>
    <col min="13828" max="13835" width="16.28515625" style="10" customWidth="1"/>
    <col min="13836" max="14080" width="11.42578125" style="10"/>
    <col min="14081" max="14081" width="5.7109375" style="10" customWidth="1"/>
    <col min="14082" max="14082" width="15" style="10" customWidth="1"/>
    <col min="14083" max="14083" width="12" style="10" customWidth="1"/>
    <col min="14084" max="14091" width="16.28515625" style="10" customWidth="1"/>
    <col min="14092" max="14336" width="11.42578125" style="10"/>
    <col min="14337" max="14337" width="5.7109375" style="10" customWidth="1"/>
    <col min="14338" max="14338" width="15" style="10" customWidth="1"/>
    <col min="14339" max="14339" width="12" style="10" customWidth="1"/>
    <col min="14340" max="14347" width="16.28515625" style="10" customWidth="1"/>
    <col min="14348" max="14592" width="11.42578125" style="10"/>
    <col min="14593" max="14593" width="5.7109375" style="10" customWidth="1"/>
    <col min="14594" max="14594" width="15" style="10" customWidth="1"/>
    <col min="14595" max="14595" width="12" style="10" customWidth="1"/>
    <col min="14596" max="14603" width="16.28515625" style="10" customWidth="1"/>
    <col min="14604" max="14848" width="11.42578125" style="10"/>
    <col min="14849" max="14849" width="5.7109375" style="10" customWidth="1"/>
    <col min="14850" max="14850" width="15" style="10" customWidth="1"/>
    <col min="14851" max="14851" width="12" style="10" customWidth="1"/>
    <col min="14852" max="14859" width="16.28515625" style="10" customWidth="1"/>
    <col min="14860" max="15104" width="11.42578125" style="10"/>
    <col min="15105" max="15105" width="5.7109375" style="10" customWidth="1"/>
    <col min="15106" max="15106" width="15" style="10" customWidth="1"/>
    <col min="15107" max="15107" width="12" style="10" customWidth="1"/>
    <col min="15108" max="15115" width="16.28515625" style="10" customWidth="1"/>
    <col min="15116" max="15360" width="11.42578125" style="10"/>
    <col min="15361" max="15361" width="5.7109375" style="10" customWidth="1"/>
    <col min="15362" max="15362" width="15" style="10" customWidth="1"/>
    <col min="15363" max="15363" width="12" style="10" customWidth="1"/>
    <col min="15364" max="15371" width="16.28515625" style="10" customWidth="1"/>
    <col min="15372" max="15616" width="11.42578125" style="10"/>
    <col min="15617" max="15617" width="5.7109375" style="10" customWidth="1"/>
    <col min="15618" max="15618" width="15" style="10" customWidth="1"/>
    <col min="15619" max="15619" width="12" style="10" customWidth="1"/>
    <col min="15620" max="15627" width="16.28515625" style="10" customWidth="1"/>
    <col min="15628" max="15872" width="11.42578125" style="10"/>
    <col min="15873" max="15873" width="5.7109375" style="10" customWidth="1"/>
    <col min="15874" max="15874" width="15" style="10" customWidth="1"/>
    <col min="15875" max="15875" width="12" style="10" customWidth="1"/>
    <col min="15876" max="15883" width="16.28515625" style="10" customWidth="1"/>
    <col min="15884" max="16128" width="11.42578125" style="10"/>
    <col min="16129" max="16129" width="5.7109375" style="10" customWidth="1"/>
    <col min="16130" max="16130" width="15" style="10" customWidth="1"/>
    <col min="16131" max="16131" width="12" style="10" customWidth="1"/>
    <col min="16132" max="16139" width="16.28515625" style="10" customWidth="1"/>
    <col min="16140" max="16384" width="11.42578125" style="10"/>
  </cols>
  <sheetData>
    <row r="1" spans="1:13" ht="21" customHeight="1" x14ac:dyDescent="0.25">
      <c r="B1" s="57" t="s">
        <v>0</v>
      </c>
      <c r="C1" s="56"/>
      <c r="F1" s="11"/>
      <c r="G1" s="11"/>
      <c r="H1" s="11"/>
      <c r="I1" s="11"/>
      <c r="J1" s="11"/>
    </row>
    <row r="2" spans="1:13" ht="7.5" customHeight="1" x14ac:dyDescent="0.25"/>
    <row r="3" spans="1:13" ht="15" x14ac:dyDescent="0.25">
      <c r="B3" s="16" t="s">
        <v>1</v>
      </c>
      <c r="F3" s="68"/>
    </row>
    <row r="4" spans="1:13" ht="6" customHeight="1" x14ac:dyDescent="0.25">
      <c r="B4" s="13"/>
    </row>
    <row r="5" spans="1:13" ht="17.25" customHeight="1" x14ac:dyDescent="0.25">
      <c r="B5" s="69" t="s">
        <v>45</v>
      </c>
      <c r="G5" s="70"/>
      <c r="H5" s="71"/>
      <c r="I5" s="71"/>
      <c r="J5" s="71"/>
    </row>
    <row r="6" spans="1:13" ht="8.25" customHeight="1" x14ac:dyDescent="0.25">
      <c r="B6" s="22"/>
      <c r="C6" s="22"/>
      <c r="D6" s="22"/>
      <c r="E6" s="22"/>
      <c r="F6" s="22"/>
      <c r="G6" s="22"/>
      <c r="H6" s="22"/>
      <c r="I6" s="22"/>
      <c r="J6" s="22"/>
    </row>
    <row r="7" spans="1:13" ht="18" customHeight="1" x14ac:dyDescent="0.25">
      <c r="A7" s="82"/>
      <c r="B7" s="58" t="s">
        <v>2</v>
      </c>
      <c r="C7" s="59" t="s">
        <v>3</v>
      </c>
      <c r="D7" s="60" t="s">
        <v>4</v>
      </c>
      <c r="E7" s="60"/>
      <c r="F7" s="60"/>
      <c r="G7" s="60"/>
      <c r="H7" s="60"/>
      <c r="I7" s="58" t="s">
        <v>5</v>
      </c>
      <c r="J7" s="58" t="s">
        <v>31</v>
      </c>
      <c r="K7" s="85"/>
    </row>
    <row r="8" spans="1:13" ht="18" customHeight="1" x14ac:dyDescent="0.25">
      <c r="A8" s="82"/>
      <c r="B8" s="58"/>
      <c r="C8" s="59"/>
      <c r="D8" s="58" t="s">
        <v>6</v>
      </c>
      <c r="E8" s="58" t="s">
        <v>7</v>
      </c>
      <c r="F8" s="60" t="s">
        <v>8</v>
      </c>
      <c r="G8" s="60"/>
      <c r="H8" s="60"/>
      <c r="I8" s="58"/>
      <c r="J8" s="58"/>
      <c r="K8" s="85"/>
    </row>
    <row r="9" spans="1:13" ht="18" customHeight="1" x14ac:dyDescent="0.25">
      <c r="A9" s="82"/>
      <c r="B9" s="58"/>
      <c r="C9" s="59"/>
      <c r="D9" s="58"/>
      <c r="E9" s="58"/>
      <c r="F9" s="61" t="s">
        <v>3</v>
      </c>
      <c r="G9" s="61" t="s">
        <v>9</v>
      </c>
      <c r="H9" s="61" t="s">
        <v>10</v>
      </c>
      <c r="I9" s="58"/>
      <c r="J9" s="58"/>
      <c r="K9" s="85"/>
    </row>
    <row r="10" spans="1:13" ht="15" customHeight="1" x14ac:dyDescent="0.25">
      <c r="A10" s="82"/>
      <c r="B10" s="62">
        <v>2001</v>
      </c>
      <c r="C10" s="63">
        <f>+D10+E10+F10+I10+J10</f>
        <v>294093697.56999999</v>
      </c>
      <c r="D10" s="63">
        <v>249507613.43130746</v>
      </c>
      <c r="E10" s="63">
        <v>2541800.52</v>
      </c>
      <c r="F10" s="63">
        <f>+G10+H10</f>
        <v>40703970.618692525</v>
      </c>
      <c r="G10" s="64">
        <v>38699957.618692525</v>
      </c>
      <c r="H10" s="64">
        <v>2004013</v>
      </c>
      <c r="I10" s="63">
        <v>1340313</v>
      </c>
      <c r="J10" s="63"/>
      <c r="K10" s="86"/>
      <c r="L10" s="11"/>
      <c r="M10" s="11"/>
    </row>
    <row r="11" spans="1:13" ht="15" customHeight="1" x14ac:dyDescent="0.25">
      <c r="A11" s="82"/>
      <c r="B11" s="62">
        <v>2002</v>
      </c>
      <c r="C11" s="63">
        <f t="shared" ref="C11:C28" si="0">+D11+E11+F11+I11+J11</f>
        <v>290301852.50999999</v>
      </c>
      <c r="D11" s="63">
        <v>243510698.81022146</v>
      </c>
      <c r="E11" s="63">
        <v>2167525.5699999998</v>
      </c>
      <c r="F11" s="63">
        <v>43059047.129778534</v>
      </c>
      <c r="G11" s="63">
        <v>38092308.129778534</v>
      </c>
      <c r="H11" s="63">
        <v>4966739</v>
      </c>
      <c r="I11" s="63">
        <v>1564580.9999999998</v>
      </c>
      <c r="J11" s="63"/>
      <c r="K11" s="86"/>
      <c r="L11" s="11"/>
      <c r="M11" s="11"/>
    </row>
    <row r="12" spans="1:13" ht="15" customHeight="1" x14ac:dyDescent="0.25">
      <c r="A12" s="82"/>
      <c r="B12" s="62">
        <v>2003</v>
      </c>
      <c r="C12" s="63">
        <f t="shared" si="0"/>
        <v>313175243.50999999</v>
      </c>
      <c r="D12" s="63">
        <v>262665133.88</v>
      </c>
      <c r="E12" s="63">
        <v>3037113.9699999997</v>
      </c>
      <c r="F12" s="63">
        <v>45518957.659999996</v>
      </c>
      <c r="G12" s="63">
        <v>39076107.659999996</v>
      </c>
      <c r="H12" s="63">
        <v>6442850</v>
      </c>
      <c r="I12" s="63">
        <v>1954038</v>
      </c>
      <c r="J12" s="63"/>
      <c r="K12" s="86"/>
      <c r="L12" s="11"/>
      <c r="M12" s="11"/>
    </row>
    <row r="13" spans="1:13" ht="15" customHeight="1" x14ac:dyDescent="0.25">
      <c r="A13" s="82"/>
      <c r="B13" s="62">
        <v>2004</v>
      </c>
      <c r="C13" s="63">
        <f t="shared" si="0"/>
        <v>382579657.96999991</v>
      </c>
      <c r="D13" s="63">
        <v>320517414.08999991</v>
      </c>
      <c r="E13" s="63">
        <v>5795551.1799999997</v>
      </c>
      <c r="F13" s="63">
        <v>52810179.70000001</v>
      </c>
      <c r="G13" s="63">
        <v>47172263.20000001</v>
      </c>
      <c r="H13" s="63">
        <v>5637916.5</v>
      </c>
      <c r="I13" s="63">
        <v>3456513</v>
      </c>
      <c r="J13" s="63"/>
      <c r="K13" s="86"/>
      <c r="L13" s="11"/>
      <c r="M13" s="11"/>
    </row>
    <row r="14" spans="1:13" ht="15" customHeight="1" x14ac:dyDescent="0.25">
      <c r="A14" s="82"/>
      <c r="B14" s="62">
        <v>2005</v>
      </c>
      <c r="C14" s="63">
        <f t="shared" si="0"/>
        <v>549223747.11000001</v>
      </c>
      <c r="D14" s="63">
        <v>434111235.19</v>
      </c>
      <c r="E14" s="63">
        <v>8150201.5299999993</v>
      </c>
      <c r="F14" s="63">
        <v>69629516.850000024</v>
      </c>
      <c r="G14" s="63">
        <v>61149289.350000016</v>
      </c>
      <c r="H14" s="63">
        <v>8480227.5</v>
      </c>
      <c r="I14" s="63">
        <v>37332793.540000007</v>
      </c>
      <c r="J14" s="63"/>
      <c r="K14" s="86"/>
      <c r="L14" s="11"/>
      <c r="M14" s="11"/>
    </row>
    <row r="15" spans="1:13" s="51" customFormat="1" ht="15" customHeight="1" x14ac:dyDescent="0.25">
      <c r="A15" s="83"/>
      <c r="B15" s="62">
        <v>2006</v>
      </c>
      <c r="C15" s="63">
        <f t="shared" si="0"/>
        <v>739907773.20000005</v>
      </c>
      <c r="D15" s="63">
        <v>575602659.36000001</v>
      </c>
      <c r="E15" s="63">
        <v>14994585.920000002</v>
      </c>
      <c r="F15" s="63">
        <v>84514254.230000019</v>
      </c>
      <c r="G15" s="63">
        <v>72852972.730000019</v>
      </c>
      <c r="H15" s="63">
        <v>11661281.5</v>
      </c>
      <c r="I15" s="63">
        <v>64796273.689999998</v>
      </c>
      <c r="J15" s="63"/>
      <c r="K15" s="86"/>
      <c r="L15" s="11"/>
      <c r="M15" s="11"/>
    </row>
    <row r="16" spans="1:13" s="51" customFormat="1" ht="15" customHeight="1" x14ac:dyDescent="0.25">
      <c r="A16" s="83"/>
      <c r="B16" s="62">
        <v>2007</v>
      </c>
      <c r="C16" s="63">
        <f t="shared" si="0"/>
        <v>1097459461.9798</v>
      </c>
      <c r="D16" s="63">
        <v>784282884.00999999</v>
      </c>
      <c r="E16" s="63">
        <v>19762417.719999999</v>
      </c>
      <c r="F16" s="63">
        <v>150309132.03999996</v>
      </c>
      <c r="G16" s="63">
        <v>101970925.36999997</v>
      </c>
      <c r="H16" s="63">
        <v>48338206.670000002</v>
      </c>
      <c r="I16" s="63">
        <v>143105028.20979995</v>
      </c>
      <c r="J16" s="63"/>
      <c r="K16" s="86"/>
      <c r="L16" s="11"/>
      <c r="M16" s="11"/>
    </row>
    <row r="17" spans="1:13" s="51" customFormat="1" ht="15" customHeight="1" x14ac:dyDescent="0.25">
      <c r="A17" s="83"/>
      <c r="B17" s="62">
        <v>2008</v>
      </c>
      <c r="C17" s="63">
        <f t="shared" si="0"/>
        <v>1461651667.5128</v>
      </c>
      <c r="D17" s="63">
        <v>1109579868.8300002</v>
      </c>
      <c r="E17" s="63">
        <v>21907069.070000004</v>
      </c>
      <c r="F17" s="63">
        <v>210325879.94999993</v>
      </c>
      <c r="G17" s="63">
        <v>137362484.11999995</v>
      </c>
      <c r="H17" s="63">
        <v>72963395.829999998</v>
      </c>
      <c r="I17" s="63">
        <v>119838849.66280003</v>
      </c>
      <c r="J17" s="63"/>
      <c r="K17" s="86"/>
      <c r="L17" s="11"/>
      <c r="M17" s="11"/>
    </row>
    <row r="18" spans="1:13" s="51" customFormat="1" ht="15" customHeight="1" x14ac:dyDescent="0.25">
      <c r="A18" s="83"/>
      <c r="B18" s="62">
        <v>2009</v>
      </c>
      <c r="C18" s="63">
        <f t="shared" si="0"/>
        <v>1783898361.3100002</v>
      </c>
      <c r="D18" s="63">
        <v>1385759754.1000001</v>
      </c>
      <c r="E18" s="63">
        <v>32092419.529999997</v>
      </c>
      <c r="F18" s="63">
        <f t="shared" ref="F18:F29" si="1">+G18+H18</f>
        <v>263625018.93999994</v>
      </c>
      <c r="G18" s="63">
        <v>167710797.29999995</v>
      </c>
      <c r="H18" s="63">
        <v>95914221.640000001</v>
      </c>
      <c r="I18" s="63">
        <v>102421168.74000001</v>
      </c>
      <c r="J18" s="63"/>
      <c r="K18" s="86"/>
      <c r="L18" s="11"/>
      <c r="M18" s="11"/>
    </row>
    <row r="19" spans="1:13" s="52" customFormat="1" ht="15" customHeight="1" x14ac:dyDescent="0.25">
      <c r="A19" s="84"/>
      <c r="B19" s="62">
        <v>2010</v>
      </c>
      <c r="C19" s="63">
        <f t="shared" si="0"/>
        <v>2237730974.8900003</v>
      </c>
      <c r="D19" s="63">
        <v>1749380330.0400002</v>
      </c>
      <c r="E19" s="63">
        <v>41038285.350000001</v>
      </c>
      <c r="F19" s="63">
        <f t="shared" si="1"/>
        <v>328918037.48000002</v>
      </c>
      <c r="G19" s="63">
        <v>228186895.21000001</v>
      </c>
      <c r="H19" s="63">
        <v>100731142.27000001</v>
      </c>
      <c r="I19" s="63">
        <v>118394322.02</v>
      </c>
      <c r="J19" s="63"/>
      <c r="K19" s="86"/>
      <c r="L19" s="11"/>
      <c r="M19" s="11"/>
    </row>
    <row r="20" spans="1:13" s="52" customFormat="1" ht="15" customHeight="1" x14ac:dyDescent="0.25">
      <c r="A20" s="84"/>
      <c r="B20" s="62">
        <v>2011</v>
      </c>
      <c r="C20" s="63">
        <f t="shared" si="0"/>
        <v>3061338486.9403572</v>
      </c>
      <c r="D20" s="63">
        <v>2447395862.29</v>
      </c>
      <c r="E20" s="63">
        <v>53892831.939999998</v>
      </c>
      <c r="F20" s="63">
        <f t="shared" si="1"/>
        <v>371832350.15000004</v>
      </c>
      <c r="G20" s="63">
        <v>292805924.35000002</v>
      </c>
      <c r="H20" s="63">
        <v>79026425.799999997</v>
      </c>
      <c r="I20" s="63">
        <v>188217442.56035715</v>
      </c>
      <c r="J20" s="63"/>
      <c r="K20" s="86"/>
      <c r="L20" s="11"/>
      <c r="M20" s="11"/>
    </row>
    <row r="21" spans="1:13" s="52" customFormat="1" ht="15" customHeight="1" x14ac:dyDescent="0.25">
      <c r="A21" s="84"/>
      <c r="B21" s="62">
        <v>2012</v>
      </c>
      <c r="C21" s="63">
        <f t="shared" si="0"/>
        <v>3853962683.5133333</v>
      </c>
      <c r="D21" s="63">
        <v>3117664442.9909997</v>
      </c>
      <c r="E21" s="63">
        <v>67411188.879999995</v>
      </c>
      <c r="F21" s="63">
        <f t="shared" si="1"/>
        <v>447623360.03900003</v>
      </c>
      <c r="G21" s="64">
        <v>386614208.92900002</v>
      </c>
      <c r="H21" s="64">
        <v>61009151.109999999</v>
      </c>
      <c r="I21" s="63">
        <v>221263691.60333332</v>
      </c>
      <c r="J21" s="63"/>
      <c r="K21" s="86"/>
      <c r="L21" s="11"/>
      <c r="M21" s="11"/>
    </row>
    <row r="22" spans="1:13" s="52" customFormat="1" ht="15" customHeight="1" x14ac:dyDescent="0.25">
      <c r="A22" s="84"/>
      <c r="B22" s="62">
        <v>2013</v>
      </c>
      <c r="C22" s="63">
        <f t="shared" si="0"/>
        <v>5288710478.0950012</v>
      </c>
      <c r="D22" s="63">
        <v>4165895631.190001</v>
      </c>
      <c r="E22" s="63">
        <v>67424407.810000002</v>
      </c>
      <c r="F22" s="63">
        <f t="shared" si="1"/>
        <v>636391912.25999999</v>
      </c>
      <c r="G22" s="63">
        <v>448040238.13</v>
      </c>
      <c r="H22" s="64">
        <v>188351674.13000003</v>
      </c>
      <c r="I22" s="63">
        <v>418998526.83499992</v>
      </c>
      <c r="J22" s="63"/>
      <c r="K22" s="86"/>
      <c r="L22" s="11"/>
      <c r="M22" s="11"/>
    </row>
    <row r="23" spans="1:13" s="52" customFormat="1" ht="15" customHeight="1" x14ac:dyDescent="0.25">
      <c r="A23" s="84"/>
      <c r="B23" s="62">
        <v>2014</v>
      </c>
      <c r="C23" s="63">
        <f t="shared" si="0"/>
        <v>6434925464.8349991</v>
      </c>
      <c r="D23" s="63">
        <v>5394887952.8899994</v>
      </c>
      <c r="E23" s="63">
        <v>86675273.439999998</v>
      </c>
      <c r="F23" s="63">
        <f t="shared" si="1"/>
        <v>605168313.43000007</v>
      </c>
      <c r="G23" s="63">
        <v>597862798.93000007</v>
      </c>
      <c r="H23" s="63">
        <v>7305514.5</v>
      </c>
      <c r="I23" s="63">
        <v>348193925.07500005</v>
      </c>
      <c r="J23" s="63"/>
      <c r="K23" s="86"/>
      <c r="L23" s="11"/>
      <c r="M23" s="11"/>
    </row>
    <row r="24" spans="1:13" s="52" customFormat="1" ht="15" customHeight="1" x14ac:dyDescent="0.25">
      <c r="A24" s="84"/>
      <c r="B24" s="62">
        <v>2015</v>
      </c>
      <c r="C24" s="63">
        <f t="shared" si="0"/>
        <v>8614713152.0899982</v>
      </c>
      <c r="D24" s="63">
        <v>7036032139.4799986</v>
      </c>
      <c r="E24" s="63">
        <v>158891388.01999998</v>
      </c>
      <c r="F24" s="63">
        <f t="shared" si="1"/>
        <v>989984272.86999989</v>
      </c>
      <c r="G24" s="64">
        <v>761934532.04999995</v>
      </c>
      <c r="H24" s="64">
        <v>228049740.81999996</v>
      </c>
      <c r="I24" s="63">
        <v>429805351.72000003</v>
      </c>
      <c r="J24" s="63"/>
      <c r="K24" s="86"/>
      <c r="L24" s="11"/>
      <c r="M24" s="11"/>
    </row>
    <row r="25" spans="1:13" s="52" customFormat="1" ht="15" customHeight="1" x14ac:dyDescent="0.25">
      <c r="A25" s="84"/>
      <c r="B25" s="62">
        <v>2016</v>
      </c>
      <c r="C25" s="63">
        <f t="shared" si="0"/>
        <v>11372466942.120003</v>
      </c>
      <c r="D25" s="63">
        <v>9555659366.5800018</v>
      </c>
      <c r="E25" s="63">
        <v>111597377.38</v>
      </c>
      <c r="F25" s="63">
        <f t="shared" si="1"/>
        <v>1274185910.8000002</v>
      </c>
      <c r="G25" s="63">
        <v>1051854501.7400001</v>
      </c>
      <c r="H25" s="64">
        <v>222331409.06</v>
      </c>
      <c r="I25" s="63">
        <v>431024287.36000001</v>
      </c>
      <c r="J25" s="63"/>
      <c r="K25" s="86"/>
      <c r="L25" s="11"/>
      <c r="M25" s="11"/>
    </row>
    <row r="26" spans="1:13" s="52" customFormat="1" ht="15" customHeight="1" x14ac:dyDescent="0.25">
      <c r="A26" s="84"/>
      <c r="B26" s="62">
        <v>2017</v>
      </c>
      <c r="C26" s="63">
        <f t="shared" si="0"/>
        <v>13551129820.65</v>
      </c>
      <c r="D26" s="63">
        <v>11687825276.139999</v>
      </c>
      <c r="E26" s="63">
        <v>180339172.82000002</v>
      </c>
      <c r="F26" s="63">
        <f t="shared" si="1"/>
        <v>1224012678.2399998</v>
      </c>
      <c r="G26" s="63">
        <v>1199247654.1999998</v>
      </c>
      <c r="H26" s="63">
        <v>24765024.039999999</v>
      </c>
      <c r="I26" s="63">
        <v>458952693.44999999</v>
      </c>
      <c r="J26" s="63"/>
      <c r="K26" s="86"/>
      <c r="L26" s="11"/>
      <c r="M26" s="11"/>
    </row>
    <row r="27" spans="1:13" s="52" customFormat="1" ht="15" customHeight="1" x14ac:dyDescent="0.25">
      <c r="A27" s="84"/>
      <c r="B27" s="62">
        <v>2018</v>
      </c>
      <c r="C27" s="63">
        <f t="shared" si="0"/>
        <v>16830681710.185965</v>
      </c>
      <c r="D27" s="63">
        <v>14694480938.025963</v>
      </c>
      <c r="E27" s="63">
        <v>254725533.28</v>
      </c>
      <c r="F27" s="63">
        <f t="shared" si="1"/>
        <v>1587427088.2</v>
      </c>
      <c r="G27" s="63">
        <v>1561384466.6500001</v>
      </c>
      <c r="H27" s="63">
        <v>26042621.550000001</v>
      </c>
      <c r="I27" s="63">
        <v>294048150.68000007</v>
      </c>
      <c r="J27" s="63"/>
      <c r="K27" s="86"/>
      <c r="L27" s="11"/>
      <c r="M27" s="11"/>
    </row>
    <row r="28" spans="1:13" ht="17.25" customHeight="1" x14ac:dyDescent="0.25">
      <c r="A28" s="82"/>
      <c r="B28" s="62">
        <v>2019</v>
      </c>
      <c r="C28" s="63">
        <f t="shared" si="0"/>
        <v>27785215719.18</v>
      </c>
      <c r="D28" s="63">
        <v>23776131336.279999</v>
      </c>
      <c r="E28" s="63">
        <v>329168427.83999997</v>
      </c>
      <c r="F28" s="63">
        <f t="shared" si="1"/>
        <v>2828811357.4099998</v>
      </c>
      <c r="G28" s="63">
        <v>2416388127.6900001</v>
      </c>
      <c r="H28" s="63">
        <v>412423229.71999997</v>
      </c>
      <c r="I28" s="63">
        <v>613933974.73999989</v>
      </c>
      <c r="J28" s="63">
        <v>237170622.91000003</v>
      </c>
      <c r="K28" s="86"/>
      <c r="L28" s="11"/>
      <c r="M28" s="11"/>
    </row>
    <row r="29" spans="1:13" ht="15.75" customHeight="1" x14ac:dyDescent="0.25">
      <c r="A29" s="82"/>
      <c r="B29" s="62">
        <v>2020</v>
      </c>
      <c r="C29" s="63">
        <f>+D29+E29+F29+I29+J29</f>
        <v>35032939963.114883</v>
      </c>
      <c r="D29" s="63">
        <v>30167987390.48</v>
      </c>
      <c r="E29" s="63">
        <v>481055328.89488471</v>
      </c>
      <c r="F29" s="63">
        <f t="shared" si="1"/>
        <v>3721727732.3499994</v>
      </c>
      <c r="G29" s="63">
        <v>3165904604.7299995</v>
      </c>
      <c r="H29" s="63">
        <v>555823127.61999989</v>
      </c>
      <c r="I29" s="63">
        <v>662169511.3900001</v>
      </c>
      <c r="J29" s="63">
        <v>0</v>
      </c>
      <c r="K29" s="86"/>
      <c r="L29" s="11"/>
      <c r="M29" s="11"/>
    </row>
    <row r="30" spans="1:13" ht="15.75" customHeight="1" x14ac:dyDescent="0.25">
      <c r="A30" s="82"/>
      <c r="B30" s="62">
        <v>2021</v>
      </c>
      <c r="C30" s="63">
        <f>+D30+E30+F30+I30+J30</f>
        <v>47594874881.261787</v>
      </c>
      <c r="D30" s="63">
        <v>39746098213.709999</v>
      </c>
      <c r="E30" s="63">
        <v>987599088.11216664</v>
      </c>
      <c r="F30" s="63">
        <f t="shared" ref="F30" si="2">+G30+H30</f>
        <v>5166999246.5132847</v>
      </c>
      <c r="G30" s="63">
        <v>4179108361.0499997</v>
      </c>
      <c r="H30" s="63">
        <v>987890885.46328497</v>
      </c>
      <c r="I30" s="63">
        <v>1694178332.9263372</v>
      </c>
      <c r="J30" s="63"/>
      <c r="K30" s="86"/>
      <c r="L30" s="11"/>
      <c r="M30" s="11"/>
    </row>
    <row r="31" spans="1:13" ht="13.5" customHeight="1" x14ac:dyDescent="0.25">
      <c r="B31" s="27"/>
      <c r="C31" s="27"/>
      <c r="D31" s="27"/>
      <c r="E31" s="27"/>
      <c r="F31" s="27"/>
      <c r="G31" s="27"/>
      <c r="H31" s="27"/>
      <c r="I31" s="27"/>
      <c r="J31" s="27"/>
    </row>
    <row r="32" spans="1:13" ht="13.5" customHeight="1" x14ac:dyDescent="0.25"/>
    <row r="33" spans="1:13" ht="18" customHeight="1" x14ac:dyDescent="0.25">
      <c r="B33" s="69" t="s">
        <v>46</v>
      </c>
      <c r="C33" s="71"/>
      <c r="D33" s="71"/>
      <c r="E33" s="71"/>
      <c r="F33" s="71"/>
      <c r="G33" s="71"/>
      <c r="H33" s="71"/>
      <c r="I33" s="71"/>
      <c r="J33" s="71"/>
    </row>
    <row r="34" spans="1:13" ht="4.5" customHeight="1" x14ac:dyDescent="0.25">
      <c r="B34" s="88"/>
      <c r="C34" s="88"/>
      <c r="D34" s="88"/>
      <c r="E34" s="88"/>
      <c r="F34" s="88"/>
      <c r="G34" s="22"/>
      <c r="H34" s="22"/>
      <c r="I34" s="22"/>
      <c r="J34" s="22"/>
    </row>
    <row r="35" spans="1:13" ht="16.5" customHeight="1" x14ac:dyDescent="0.25">
      <c r="A35" s="82"/>
      <c r="B35" s="58" t="s">
        <v>2</v>
      </c>
      <c r="C35" s="59" t="s">
        <v>3</v>
      </c>
      <c r="D35" s="60" t="s">
        <v>11</v>
      </c>
      <c r="E35" s="60"/>
      <c r="F35" s="60"/>
      <c r="G35" s="60"/>
      <c r="H35" s="60"/>
      <c r="I35" s="58" t="s">
        <v>12</v>
      </c>
      <c r="J35" s="58" t="s">
        <v>13</v>
      </c>
      <c r="K35" s="85"/>
    </row>
    <row r="36" spans="1:13" ht="16.5" customHeight="1" x14ac:dyDescent="0.25">
      <c r="A36" s="82"/>
      <c r="B36" s="58"/>
      <c r="C36" s="59"/>
      <c r="D36" s="60" t="s">
        <v>14</v>
      </c>
      <c r="E36" s="60"/>
      <c r="F36" s="60"/>
      <c r="G36" s="58" t="s">
        <v>15</v>
      </c>
      <c r="H36" s="58" t="s">
        <v>16</v>
      </c>
      <c r="I36" s="58"/>
      <c r="J36" s="58"/>
      <c r="K36" s="85"/>
    </row>
    <row r="37" spans="1:13" ht="16.5" customHeight="1" x14ac:dyDescent="0.25">
      <c r="A37" s="82"/>
      <c r="B37" s="58"/>
      <c r="C37" s="59"/>
      <c r="D37" s="61" t="s">
        <v>3</v>
      </c>
      <c r="E37" s="61" t="s">
        <v>17</v>
      </c>
      <c r="F37" s="61" t="s">
        <v>18</v>
      </c>
      <c r="G37" s="58"/>
      <c r="H37" s="58"/>
      <c r="I37" s="58"/>
      <c r="J37" s="58"/>
      <c r="K37" s="85"/>
    </row>
    <row r="38" spans="1:13" ht="15.75" customHeight="1" x14ac:dyDescent="0.25">
      <c r="A38" s="82"/>
      <c r="B38" s="62">
        <v>2001</v>
      </c>
      <c r="C38" s="63">
        <f t="shared" ref="C38:C57" si="3">+D38+G38+H38+I38+J38</f>
        <v>294093697.56999999</v>
      </c>
      <c r="D38" s="63">
        <v>163422143.96487823</v>
      </c>
      <c r="E38" s="65" t="s">
        <v>19</v>
      </c>
      <c r="F38" s="65" t="s">
        <v>19</v>
      </c>
      <c r="G38" s="63">
        <v>71497411.07754834</v>
      </c>
      <c r="H38" s="63">
        <v>6744683.9688809011</v>
      </c>
      <c r="I38" s="63">
        <v>13729500.939999999</v>
      </c>
      <c r="J38" s="64">
        <v>38699957.618692525</v>
      </c>
      <c r="K38" s="87"/>
      <c r="L38" s="11"/>
      <c r="M38" s="11"/>
    </row>
    <row r="39" spans="1:13" ht="15.75" customHeight="1" x14ac:dyDescent="0.25">
      <c r="A39" s="82"/>
      <c r="B39" s="62">
        <v>2002</v>
      </c>
      <c r="C39" s="63">
        <f t="shared" si="3"/>
        <v>290301852.50999999</v>
      </c>
      <c r="D39" s="63">
        <v>169498965.87763146</v>
      </c>
      <c r="E39" s="65" t="s">
        <v>19</v>
      </c>
      <c r="F39" s="65" t="s">
        <v>19</v>
      </c>
      <c r="G39" s="63">
        <v>71048396.474149421</v>
      </c>
      <c r="H39" s="63">
        <v>6524361.2484405693</v>
      </c>
      <c r="I39" s="63">
        <v>5137820.7800000012</v>
      </c>
      <c r="J39" s="63">
        <v>38092308.129778534</v>
      </c>
      <c r="K39" s="87"/>
      <c r="L39" s="11"/>
      <c r="M39" s="11"/>
    </row>
    <row r="40" spans="1:13" ht="15.75" customHeight="1" x14ac:dyDescent="0.25">
      <c r="A40" s="82"/>
      <c r="B40" s="62">
        <v>2003</v>
      </c>
      <c r="C40" s="63">
        <f t="shared" si="3"/>
        <v>313175243.50999999</v>
      </c>
      <c r="D40" s="63">
        <v>173725349.98240393</v>
      </c>
      <c r="E40" s="65" t="s">
        <v>19</v>
      </c>
      <c r="F40" s="65" t="s">
        <v>19</v>
      </c>
      <c r="G40" s="63">
        <v>84404305.123035789</v>
      </c>
      <c r="H40" s="63">
        <v>8675866.3945603184</v>
      </c>
      <c r="I40" s="63">
        <v>7293614.3499999996</v>
      </c>
      <c r="J40" s="63">
        <v>39076107.659999996</v>
      </c>
      <c r="K40" s="87"/>
      <c r="L40" s="11"/>
      <c r="M40" s="11"/>
    </row>
    <row r="41" spans="1:13" ht="15.75" customHeight="1" x14ac:dyDescent="0.25">
      <c r="A41" s="82"/>
      <c r="B41" s="62">
        <v>2004</v>
      </c>
      <c r="C41" s="63">
        <f t="shared" si="3"/>
        <v>382579657.96999997</v>
      </c>
      <c r="D41" s="63">
        <v>208254471.15314746</v>
      </c>
      <c r="E41" s="65" t="s">
        <v>19</v>
      </c>
      <c r="F41" s="65" t="s">
        <v>19</v>
      </c>
      <c r="G41" s="63">
        <v>107417109.62726407</v>
      </c>
      <c r="H41" s="63">
        <v>9904295.1695884727</v>
      </c>
      <c r="I41" s="63">
        <v>9831518.8200000003</v>
      </c>
      <c r="J41" s="63">
        <v>47172263.20000001</v>
      </c>
      <c r="K41" s="87"/>
      <c r="L41" s="11"/>
      <c r="M41" s="11"/>
    </row>
    <row r="42" spans="1:13" ht="15.75" customHeight="1" x14ac:dyDescent="0.25">
      <c r="A42" s="82"/>
      <c r="B42" s="62">
        <v>2005</v>
      </c>
      <c r="C42" s="63">
        <f t="shared" si="3"/>
        <v>549223747.11000001</v>
      </c>
      <c r="D42" s="63">
        <v>276290556.19127172</v>
      </c>
      <c r="E42" s="65" t="s">
        <v>19</v>
      </c>
      <c r="F42" s="65" t="s">
        <v>19</v>
      </c>
      <c r="G42" s="63">
        <v>149815047.54411811</v>
      </c>
      <c r="H42" s="63">
        <v>12740985.124610187</v>
      </c>
      <c r="I42" s="63">
        <v>49227868.899999999</v>
      </c>
      <c r="J42" s="63">
        <v>61149289.350000016</v>
      </c>
      <c r="K42" s="87"/>
      <c r="L42" s="11"/>
      <c r="M42" s="11"/>
    </row>
    <row r="43" spans="1:13" s="51" customFormat="1" ht="15.75" customHeight="1" x14ac:dyDescent="0.25">
      <c r="A43" s="83"/>
      <c r="B43" s="62">
        <v>2006</v>
      </c>
      <c r="C43" s="63">
        <f t="shared" si="3"/>
        <v>739907773.20000005</v>
      </c>
      <c r="D43" s="63">
        <v>340556572.7803216</v>
      </c>
      <c r="E43" s="65" t="s">
        <v>19</v>
      </c>
      <c r="F43" s="65" t="s">
        <v>19</v>
      </c>
      <c r="G43" s="63">
        <v>226322515.95759916</v>
      </c>
      <c r="H43" s="63">
        <v>17686664.772079267</v>
      </c>
      <c r="I43" s="63">
        <v>82489046.960000008</v>
      </c>
      <c r="J43" s="63">
        <v>72852972.730000019</v>
      </c>
      <c r="K43" s="87"/>
      <c r="L43" s="11"/>
      <c r="M43" s="11"/>
    </row>
    <row r="44" spans="1:13" s="51" customFormat="1" ht="15.75" customHeight="1" x14ac:dyDescent="0.25">
      <c r="A44" s="83"/>
      <c r="B44" s="62">
        <v>2007</v>
      </c>
      <c r="C44" s="63">
        <f t="shared" si="3"/>
        <v>1097459461.9798</v>
      </c>
      <c r="D44" s="63">
        <v>465892014.26233554</v>
      </c>
      <c r="E44" s="65" t="s">
        <v>19</v>
      </c>
      <c r="F44" s="65" t="s">
        <v>19</v>
      </c>
      <c r="G44" s="63">
        <v>310943791.88066119</v>
      </c>
      <c r="H44" s="63">
        <v>34545114.757003263</v>
      </c>
      <c r="I44" s="63">
        <v>184107615.70979995</v>
      </c>
      <c r="J44" s="63">
        <v>101970925.36999997</v>
      </c>
      <c r="K44" s="87"/>
      <c r="L44" s="11"/>
      <c r="M44" s="11"/>
    </row>
    <row r="45" spans="1:13" s="51" customFormat="1" ht="15.75" customHeight="1" x14ac:dyDescent="0.25">
      <c r="A45" s="83"/>
      <c r="B45" s="62">
        <v>2008</v>
      </c>
      <c r="C45" s="63">
        <f t="shared" si="3"/>
        <v>1461651667.5128</v>
      </c>
      <c r="D45" s="63">
        <f t="shared" ref="D45:D57" si="4">+E45+F45</f>
        <v>632824934.01008749</v>
      </c>
      <c r="E45" s="66">
        <v>54194418.506572239</v>
      </c>
      <c r="F45" s="66">
        <v>578630515.50351524</v>
      </c>
      <c r="G45" s="63">
        <v>479354260.75809342</v>
      </c>
      <c r="H45" s="63">
        <v>48815826.001819104</v>
      </c>
      <c r="I45" s="63">
        <v>163294162.62280002</v>
      </c>
      <c r="J45" s="63">
        <v>137362484.11999995</v>
      </c>
      <c r="K45" s="87"/>
      <c r="L45" s="11"/>
      <c r="M45" s="11"/>
    </row>
    <row r="46" spans="1:13" s="51" customFormat="1" ht="15.75" customHeight="1" x14ac:dyDescent="0.25">
      <c r="A46" s="83"/>
      <c r="B46" s="62">
        <v>2009</v>
      </c>
      <c r="C46" s="63">
        <f t="shared" si="3"/>
        <v>1783898361.3099999</v>
      </c>
      <c r="D46" s="63">
        <f t="shared" si="4"/>
        <v>809005855.97077286</v>
      </c>
      <c r="E46" s="64">
        <v>65831269.963729188</v>
      </c>
      <c r="F46" s="64">
        <v>743174586.00704372</v>
      </c>
      <c r="G46" s="64">
        <v>610087968.71039498</v>
      </c>
      <c r="H46" s="64">
        <v>50192884.7488323</v>
      </c>
      <c r="I46" s="64">
        <v>146900854.58000001</v>
      </c>
      <c r="J46" s="63">
        <v>167710797.29999995</v>
      </c>
      <c r="K46" s="87"/>
      <c r="L46" s="11"/>
      <c r="M46" s="11"/>
    </row>
    <row r="47" spans="1:13" s="52" customFormat="1" ht="15.75" customHeight="1" x14ac:dyDescent="0.25">
      <c r="A47" s="84"/>
      <c r="B47" s="62">
        <v>2010</v>
      </c>
      <c r="C47" s="63">
        <f t="shared" si="3"/>
        <v>2237730974.8899999</v>
      </c>
      <c r="D47" s="63">
        <f t="shared" si="4"/>
        <v>1006940722.6633655</v>
      </c>
      <c r="E47" s="63">
        <v>143054500.07695317</v>
      </c>
      <c r="F47" s="63">
        <v>863886222.58641231</v>
      </c>
      <c r="G47" s="63">
        <v>769500551.88735545</v>
      </c>
      <c r="H47" s="63">
        <v>70926172.859279126</v>
      </c>
      <c r="I47" s="63">
        <v>162176632.27000001</v>
      </c>
      <c r="J47" s="63">
        <v>228186895.21000001</v>
      </c>
      <c r="K47" s="87"/>
      <c r="L47" s="11"/>
      <c r="M47" s="11"/>
    </row>
    <row r="48" spans="1:13" s="52" customFormat="1" ht="15.75" customHeight="1" x14ac:dyDescent="0.25">
      <c r="A48" s="84"/>
      <c r="B48" s="67" t="s">
        <v>20</v>
      </c>
      <c r="C48" s="63">
        <f t="shared" si="3"/>
        <v>3061338486.9403567</v>
      </c>
      <c r="D48" s="63">
        <f t="shared" si="4"/>
        <v>1439286349.9087629</v>
      </c>
      <c r="E48" s="63">
        <v>335112109.42901039</v>
      </c>
      <c r="F48" s="63">
        <v>1104174240.4797525</v>
      </c>
      <c r="G48" s="63">
        <v>1016875183.806427</v>
      </c>
      <c r="H48" s="63">
        <v>102926813.34516737</v>
      </c>
      <c r="I48" s="63">
        <v>209444215.52999997</v>
      </c>
      <c r="J48" s="63">
        <v>292805924.35000002</v>
      </c>
      <c r="K48" s="87"/>
      <c r="L48" s="11"/>
      <c r="M48" s="11"/>
    </row>
    <row r="49" spans="1:13" s="52" customFormat="1" ht="15.75" customHeight="1" x14ac:dyDescent="0.25">
      <c r="A49" s="84"/>
      <c r="B49" s="62">
        <v>2012</v>
      </c>
      <c r="C49" s="63">
        <f t="shared" si="3"/>
        <v>3853962683.5133328</v>
      </c>
      <c r="D49" s="63">
        <f t="shared" si="4"/>
        <v>1662916582.0758255</v>
      </c>
      <c r="E49" s="64">
        <v>155081085.38830402</v>
      </c>
      <c r="F49" s="64">
        <v>1507835496.6875215</v>
      </c>
      <c r="G49" s="64">
        <v>1397905998.3533647</v>
      </c>
      <c r="H49" s="64">
        <v>132362608.46514258</v>
      </c>
      <c r="I49" s="64">
        <v>274163285.69000006</v>
      </c>
      <c r="J49" s="64">
        <v>386614208.92900002</v>
      </c>
      <c r="K49" s="87"/>
      <c r="L49" s="11"/>
      <c r="M49" s="11"/>
    </row>
    <row r="50" spans="1:13" s="52" customFormat="1" ht="15.75" customHeight="1" x14ac:dyDescent="0.25">
      <c r="A50" s="84"/>
      <c r="B50" s="62">
        <v>2013</v>
      </c>
      <c r="C50" s="63">
        <f t="shared" si="3"/>
        <v>5288710478.0950003</v>
      </c>
      <c r="D50" s="63">
        <f t="shared" si="4"/>
        <v>2177812610.5914021</v>
      </c>
      <c r="E50" s="64">
        <v>210386595.5977397</v>
      </c>
      <c r="F50" s="64">
        <v>1967426014.9936624</v>
      </c>
      <c r="G50" s="64">
        <v>2088685180.079633</v>
      </c>
      <c r="H50" s="64">
        <v>154080455.25396532</v>
      </c>
      <c r="I50" s="64">
        <v>420091994.04000002</v>
      </c>
      <c r="J50" s="63">
        <v>448040238.13</v>
      </c>
      <c r="K50" s="87"/>
      <c r="L50" s="11"/>
      <c r="M50" s="11"/>
    </row>
    <row r="51" spans="1:13" s="52" customFormat="1" ht="15.75" customHeight="1" x14ac:dyDescent="0.25">
      <c r="A51" s="84"/>
      <c r="B51" s="62">
        <v>2014</v>
      </c>
      <c r="C51" s="63">
        <f t="shared" si="3"/>
        <v>6434925464.835</v>
      </c>
      <c r="D51" s="63">
        <f t="shared" si="4"/>
        <v>2733981669.7665677</v>
      </c>
      <c r="E51" s="64">
        <v>267230201.63117898</v>
      </c>
      <c r="F51" s="64">
        <v>2466751468.1353889</v>
      </c>
      <c r="G51" s="64">
        <v>2540046805.7943244</v>
      </c>
      <c r="H51" s="64">
        <v>201411001.35410804</v>
      </c>
      <c r="I51" s="64">
        <v>361623188.99000001</v>
      </c>
      <c r="J51" s="63">
        <v>597862798.93000007</v>
      </c>
      <c r="K51" s="87"/>
      <c r="L51" s="11"/>
      <c r="M51" s="11"/>
    </row>
    <row r="52" spans="1:13" s="52" customFormat="1" ht="15.75" customHeight="1" x14ac:dyDescent="0.25">
      <c r="A52" s="84"/>
      <c r="B52" s="62">
        <v>2015</v>
      </c>
      <c r="C52" s="63">
        <f t="shared" si="3"/>
        <v>8614713152.0899982</v>
      </c>
      <c r="D52" s="63">
        <f t="shared" si="4"/>
        <v>3528359239.4023476</v>
      </c>
      <c r="E52" s="64">
        <v>340809342.70727497</v>
      </c>
      <c r="F52" s="64">
        <v>3187549896.6950727</v>
      </c>
      <c r="G52" s="64">
        <v>3312075289.6471977</v>
      </c>
      <c r="H52" s="64">
        <v>269528486.64045352</v>
      </c>
      <c r="I52" s="64">
        <v>742815604.3499999</v>
      </c>
      <c r="J52" s="64">
        <v>761934532.04999995</v>
      </c>
      <c r="K52" s="87"/>
      <c r="L52" s="11"/>
      <c r="M52" s="11"/>
    </row>
    <row r="53" spans="1:13" s="52" customFormat="1" ht="15.75" customHeight="1" x14ac:dyDescent="0.25">
      <c r="A53" s="84"/>
      <c r="B53" s="62">
        <v>2016</v>
      </c>
      <c r="C53" s="63">
        <f t="shared" si="3"/>
        <v>11372466942.119999</v>
      </c>
      <c r="D53" s="63">
        <f t="shared" si="4"/>
        <v>4802625581.3173943</v>
      </c>
      <c r="E53" s="64">
        <v>534085064.90593684</v>
      </c>
      <c r="F53" s="64">
        <v>4268540516.4114571</v>
      </c>
      <c r="G53" s="64">
        <v>4384858700.5504208</v>
      </c>
      <c r="H53" s="64">
        <v>368130486.41218412</v>
      </c>
      <c r="I53" s="64">
        <v>764997672.10000002</v>
      </c>
      <c r="J53" s="63">
        <v>1051854501.7400001</v>
      </c>
      <c r="K53" s="87"/>
      <c r="L53" s="11"/>
      <c r="M53" s="11"/>
    </row>
    <row r="54" spans="1:13" s="52" customFormat="1" ht="15.75" customHeight="1" x14ac:dyDescent="0.25">
      <c r="A54" s="84"/>
      <c r="B54" s="62">
        <v>2017</v>
      </c>
      <c r="C54" s="63">
        <f t="shared" si="3"/>
        <v>13551129820.650002</v>
      </c>
      <c r="D54" s="63">
        <f t="shared" si="4"/>
        <v>5831800933.7257385</v>
      </c>
      <c r="E54" s="64">
        <v>657672481.60484004</v>
      </c>
      <c r="F54" s="64">
        <v>5174128452.1208982</v>
      </c>
      <c r="G54" s="64">
        <v>5281974554.8503132</v>
      </c>
      <c r="H54" s="64">
        <v>449670747.69395047</v>
      </c>
      <c r="I54" s="64">
        <v>788435930.18000007</v>
      </c>
      <c r="J54" s="63">
        <v>1199247654.1999998</v>
      </c>
      <c r="K54" s="87"/>
      <c r="L54" s="11"/>
      <c r="M54" s="11"/>
    </row>
    <row r="55" spans="1:13" s="52" customFormat="1" ht="15.75" customHeight="1" x14ac:dyDescent="0.25">
      <c r="A55" s="84"/>
      <c r="B55" s="62">
        <v>2018</v>
      </c>
      <c r="C55" s="63">
        <f t="shared" si="3"/>
        <v>16830681710.185963</v>
      </c>
      <c r="D55" s="63">
        <f t="shared" si="4"/>
        <v>7365329842.5194063</v>
      </c>
      <c r="E55" s="63">
        <v>965645676.53160262</v>
      </c>
      <c r="F55" s="63">
        <v>6399684165.9878035</v>
      </c>
      <c r="G55" s="63">
        <v>6410725934.1753263</v>
      </c>
      <c r="H55" s="63">
        <v>583387943.52123129</v>
      </c>
      <c r="I55" s="63">
        <v>909853523.32000005</v>
      </c>
      <c r="J55" s="63">
        <v>1561384466.6500001</v>
      </c>
      <c r="K55" s="87"/>
      <c r="L55" s="11"/>
      <c r="M55" s="11"/>
    </row>
    <row r="56" spans="1:13" s="52" customFormat="1" ht="15.75" customHeight="1" x14ac:dyDescent="0.25">
      <c r="A56" s="84"/>
      <c r="B56" s="62">
        <v>2019</v>
      </c>
      <c r="C56" s="63">
        <f t="shared" si="3"/>
        <v>27785215719.18</v>
      </c>
      <c r="D56" s="63">
        <f t="shared" si="4"/>
        <v>11695671487.585291</v>
      </c>
      <c r="E56" s="63">
        <v>1999792111.6894622</v>
      </c>
      <c r="F56" s="63">
        <v>9695879375.8958282</v>
      </c>
      <c r="G56" s="63">
        <v>10667696869.884216</v>
      </c>
      <c r="H56" s="63">
        <v>947633295.76698923</v>
      </c>
      <c r="I56" s="63">
        <v>2057825938.2535048</v>
      </c>
      <c r="J56" s="63">
        <v>2416388127.6900001</v>
      </c>
      <c r="K56" s="87"/>
      <c r="L56" s="11"/>
      <c r="M56" s="11"/>
    </row>
    <row r="57" spans="1:13" s="52" customFormat="1" ht="15.75" customHeight="1" x14ac:dyDescent="0.25">
      <c r="A57" s="84"/>
      <c r="B57" s="62">
        <v>2020</v>
      </c>
      <c r="C57" s="63">
        <f t="shared" si="3"/>
        <v>35032939963.114883</v>
      </c>
      <c r="D57" s="63">
        <f t="shared" si="4"/>
        <v>14534649845.239315</v>
      </c>
      <c r="E57" s="63">
        <v>1938994313.2578073</v>
      </c>
      <c r="F57" s="63">
        <v>12595655531.981508</v>
      </c>
      <c r="G57" s="63">
        <v>13636277403.331612</v>
      </c>
      <c r="H57" s="63">
        <v>1169176696.0059981</v>
      </c>
      <c r="I57" s="63">
        <v>2526931413.8079615</v>
      </c>
      <c r="J57" s="63">
        <f>+G29</f>
        <v>3165904604.7299995</v>
      </c>
      <c r="K57" s="87"/>
      <c r="L57" s="11"/>
      <c r="M57" s="11"/>
    </row>
    <row r="58" spans="1:13" s="52" customFormat="1" ht="15.75" customHeight="1" x14ac:dyDescent="0.25">
      <c r="A58" s="84"/>
      <c r="B58" s="62">
        <v>2021</v>
      </c>
      <c r="C58" s="63">
        <f>+D58+G58+H58+I58+J58</f>
        <v>47594874881.261795</v>
      </c>
      <c r="D58" s="63">
        <f t="shared" ref="D58" si="5">+E58+F58</f>
        <v>20086333547.972256</v>
      </c>
      <c r="E58" s="63">
        <v>3752651863.5848417</v>
      </c>
      <c r="F58" s="63">
        <v>16333681684.387413</v>
      </c>
      <c r="G58" s="63">
        <v>18284752844.954369</v>
      </c>
      <c r="H58" s="63">
        <v>1607186649.3022432</v>
      </c>
      <c r="I58" s="63">
        <v>3437493477.9829273</v>
      </c>
      <c r="J58" s="63">
        <f>+G30</f>
        <v>4179108361.0499997</v>
      </c>
      <c r="K58" s="87"/>
      <c r="L58" s="11"/>
      <c r="M58" s="11"/>
    </row>
    <row r="59" spans="1:13" s="52" customFormat="1" ht="15.75" customHeight="1" x14ac:dyDescent="0.25">
      <c r="B59" s="89"/>
      <c r="C59" s="90"/>
      <c r="D59" s="89"/>
      <c r="E59" s="91"/>
      <c r="F59" s="92"/>
      <c r="G59" s="92"/>
      <c r="H59" s="91"/>
      <c r="I59" s="91"/>
      <c r="J59" s="91"/>
      <c r="K59" s="72"/>
      <c r="L59" s="11"/>
    </row>
    <row r="60" spans="1:13" s="52" customFormat="1" ht="15.75" customHeight="1" x14ac:dyDescent="0.25">
      <c r="B60" s="73"/>
      <c r="C60" s="12"/>
      <c r="D60" s="12"/>
      <c r="E60" s="12"/>
      <c r="F60" s="12"/>
      <c r="G60" s="12"/>
      <c r="H60" s="12"/>
      <c r="I60" s="12"/>
      <c r="J60" s="12"/>
      <c r="K60" s="74"/>
      <c r="L60" s="72"/>
    </row>
    <row r="61" spans="1:13" s="75" customFormat="1" ht="32.25" customHeight="1" x14ac:dyDescent="0.25">
      <c r="B61" s="76" t="s">
        <v>33</v>
      </c>
      <c r="C61" s="76"/>
      <c r="D61" s="76"/>
      <c r="E61" s="76"/>
      <c r="F61" s="76"/>
      <c r="G61" s="76"/>
      <c r="H61" s="76"/>
      <c r="I61" s="76"/>
      <c r="J61" s="76"/>
      <c r="K61" s="12"/>
      <c r="L61" s="12"/>
    </row>
    <row r="62" spans="1:13" ht="32.25" customHeight="1" x14ac:dyDescent="0.25">
      <c r="B62" s="76" t="s">
        <v>34</v>
      </c>
      <c r="C62" s="76"/>
      <c r="D62" s="76"/>
      <c r="E62" s="76"/>
      <c r="F62" s="76"/>
      <c r="G62" s="76"/>
      <c r="H62" s="76"/>
      <c r="I62" s="76"/>
      <c r="J62" s="76"/>
      <c r="K62" s="12"/>
      <c r="L62" s="12"/>
    </row>
    <row r="63" spans="1:13" ht="15" customHeight="1" x14ac:dyDescent="0.25">
      <c r="B63" s="77" t="s">
        <v>35</v>
      </c>
      <c r="C63" s="12"/>
      <c r="D63" s="12"/>
      <c r="E63" s="12"/>
      <c r="F63" s="12"/>
      <c r="G63" s="12"/>
      <c r="H63" s="12"/>
      <c r="I63" s="12"/>
      <c r="J63" s="12"/>
      <c r="K63" s="38"/>
      <c r="L63" s="38"/>
    </row>
    <row r="64" spans="1:13" ht="26.25" customHeight="1" x14ac:dyDescent="0.25">
      <c r="B64" s="76" t="s">
        <v>36</v>
      </c>
      <c r="C64" s="76"/>
      <c r="D64" s="76"/>
      <c r="E64" s="76"/>
      <c r="F64" s="76"/>
      <c r="G64" s="76"/>
      <c r="H64" s="76"/>
      <c r="I64" s="76"/>
      <c r="J64" s="76"/>
      <c r="K64" s="12"/>
      <c r="L64" s="12"/>
    </row>
    <row r="65" spans="2:18" s="75" customFormat="1" ht="12.75" customHeight="1" x14ac:dyDescent="0.25">
      <c r="B65" s="77" t="s">
        <v>37</v>
      </c>
      <c r="C65" s="38"/>
      <c r="D65" s="38"/>
      <c r="E65" s="38"/>
      <c r="F65" s="38"/>
      <c r="G65" s="38"/>
      <c r="H65" s="38"/>
      <c r="I65" s="38"/>
      <c r="J65" s="38"/>
      <c r="K65" s="38"/>
      <c r="L65" s="38"/>
    </row>
    <row r="66" spans="2:18" s="75" customFormat="1" x14ac:dyDescent="0.25">
      <c r="B66" s="38"/>
      <c r="C66" s="78"/>
      <c r="D66" s="78"/>
      <c r="E66" s="78"/>
      <c r="F66" s="78"/>
      <c r="G66" s="78"/>
      <c r="H66" s="78"/>
      <c r="I66" s="78"/>
      <c r="J66" s="78"/>
      <c r="K66" s="38"/>
      <c r="L66" s="38"/>
    </row>
    <row r="67" spans="2:18" s="75" customFormat="1" ht="23.25" customHeight="1" x14ac:dyDescent="0.25">
      <c r="B67" s="79" t="s">
        <v>38</v>
      </c>
      <c r="C67" s="39"/>
      <c r="D67" s="39"/>
      <c r="E67" s="39"/>
      <c r="F67" s="39"/>
      <c r="G67" s="39"/>
      <c r="H67" s="39"/>
      <c r="I67" s="39"/>
      <c r="J67" s="39"/>
      <c r="K67" s="78"/>
      <c r="L67" s="78"/>
    </row>
    <row r="68" spans="2:18" s="75" customFormat="1" ht="12" customHeight="1" x14ac:dyDescent="0.25">
      <c r="B68" s="39" t="s">
        <v>21</v>
      </c>
      <c r="C68" s="12"/>
      <c r="D68" s="12"/>
      <c r="E68" s="12"/>
      <c r="F68" s="12"/>
      <c r="G68" s="12"/>
      <c r="H68" s="12"/>
      <c r="I68" s="12"/>
      <c r="J68" s="12"/>
      <c r="K68" s="39"/>
      <c r="L68" s="39"/>
    </row>
    <row r="69" spans="2:18" s="75" customFormat="1" ht="20.25" customHeight="1" x14ac:dyDescent="0.25">
      <c r="B69" s="76" t="s">
        <v>39</v>
      </c>
      <c r="C69" s="76"/>
      <c r="D69" s="76"/>
      <c r="E69" s="76"/>
      <c r="F69" s="76"/>
      <c r="G69" s="76"/>
      <c r="H69" s="76"/>
      <c r="I69" s="76"/>
      <c r="J69" s="76"/>
      <c r="K69" s="12"/>
      <c r="L69" s="12"/>
    </row>
    <row r="70" spans="2:18" s="75" customFormat="1" ht="27" customHeight="1" x14ac:dyDescent="0.25">
      <c r="B70" s="76" t="s">
        <v>22</v>
      </c>
      <c r="C70" s="76"/>
      <c r="D70" s="76"/>
      <c r="E70" s="76"/>
      <c r="F70" s="76"/>
      <c r="G70" s="76"/>
      <c r="H70" s="76"/>
      <c r="I70" s="76"/>
      <c r="J70" s="76"/>
      <c r="K70" s="12"/>
      <c r="L70" s="12"/>
    </row>
    <row r="71" spans="2:18" s="75" customFormat="1" ht="14.25" customHeight="1" x14ac:dyDescent="0.25">
      <c r="B71" s="80" t="s">
        <v>40</v>
      </c>
      <c r="C71" s="80"/>
      <c r="D71" s="80"/>
      <c r="E71" s="80"/>
      <c r="F71" s="80"/>
      <c r="G71" s="80"/>
      <c r="H71" s="80"/>
      <c r="I71" s="80"/>
      <c r="J71" s="80"/>
      <c r="K71" s="12"/>
      <c r="L71" s="12"/>
    </row>
    <row r="72" spans="2:18" ht="29.25" customHeight="1" x14ac:dyDescent="0.25">
      <c r="B72" s="76" t="s">
        <v>23</v>
      </c>
      <c r="C72" s="76"/>
      <c r="D72" s="76"/>
      <c r="E72" s="76"/>
      <c r="F72" s="76"/>
      <c r="G72" s="76"/>
      <c r="H72" s="76"/>
      <c r="I72" s="76"/>
      <c r="J72" s="76"/>
      <c r="K72" s="12"/>
      <c r="L72" s="12"/>
    </row>
    <row r="73" spans="2:18" ht="15.75" customHeight="1" x14ac:dyDescent="0.25">
      <c r="B73" s="76" t="s">
        <v>24</v>
      </c>
      <c r="C73" s="76"/>
      <c r="D73" s="76"/>
      <c r="E73" s="76"/>
      <c r="F73" s="76"/>
      <c r="G73" s="76"/>
      <c r="H73" s="76"/>
      <c r="I73" s="76"/>
      <c r="J73" s="76"/>
      <c r="K73" s="12"/>
      <c r="L73" s="12"/>
    </row>
    <row r="74" spans="2:18" ht="15.75" customHeight="1" x14ac:dyDescent="0.25">
      <c r="B74" s="39" t="s">
        <v>41</v>
      </c>
      <c r="C74" s="12"/>
      <c r="D74" s="12"/>
      <c r="E74" s="12"/>
      <c r="F74" s="12"/>
      <c r="G74" s="12"/>
      <c r="H74" s="12"/>
      <c r="I74" s="12"/>
      <c r="J74" s="12"/>
      <c r="K74" s="39"/>
      <c r="L74" s="39"/>
    </row>
    <row r="75" spans="2:18" ht="40.5" customHeight="1" x14ac:dyDescent="0.25">
      <c r="B75" s="40" t="s">
        <v>25</v>
      </c>
      <c r="C75" s="40"/>
      <c r="D75" s="40"/>
      <c r="E75" s="40"/>
      <c r="F75" s="40"/>
      <c r="G75" s="40"/>
      <c r="H75" s="40"/>
      <c r="I75" s="40"/>
      <c r="J75" s="40"/>
      <c r="K75" s="12"/>
      <c r="L75" s="12"/>
      <c r="M75" s="17"/>
      <c r="N75" s="17"/>
      <c r="O75" s="17"/>
      <c r="P75" s="17"/>
      <c r="Q75" s="17"/>
      <c r="R75" s="17"/>
    </row>
    <row r="76" spans="2:18" ht="12.75" customHeight="1" x14ac:dyDescent="0.25">
      <c r="B76" s="81" t="s">
        <v>42</v>
      </c>
      <c r="C76" s="40"/>
      <c r="D76" s="40"/>
      <c r="E76" s="40"/>
      <c r="F76" s="40"/>
      <c r="G76" s="40"/>
      <c r="H76" s="40"/>
      <c r="I76" s="40"/>
      <c r="J76" s="40"/>
      <c r="K76" s="40"/>
      <c r="L76" s="40"/>
    </row>
    <row r="77" spans="2:18" ht="15" x14ac:dyDescent="0.25">
      <c r="B77" s="81" t="s">
        <v>43</v>
      </c>
      <c r="C77" s="12"/>
      <c r="D77" s="12"/>
      <c r="E77" s="12"/>
      <c r="F77" s="12"/>
      <c r="G77" s="12"/>
      <c r="H77" s="12"/>
      <c r="I77" s="12"/>
      <c r="J77" s="12"/>
      <c r="K77" s="40"/>
      <c r="L77" s="40"/>
    </row>
    <row r="78" spans="2:18" ht="15" x14ac:dyDescent="0.25">
      <c r="B78" s="81"/>
      <c r="C78" s="12"/>
      <c r="D78" s="12"/>
      <c r="E78" s="12"/>
      <c r="F78" s="12"/>
      <c r="G78" s="12"/>
      <c r="H78" s="12"/>
      <c r="I78" s="12"/>
      <c r="J78" s="12"/>
      <c r="K78" s="40"/>
      <c r="L78" s="40"/>
    </row>
    <row r="79" spans="2:18" ht="30.75" customHeight="1" x14ac:dyDescent="0.25">
      <c r="B79" s="76" t="s">
        <v>47</v>
      </c>
      <c r="C79" s="76"/>
      <c r="D79" s="76"/>
      <c r="E79" s="76"/>
      <c r="F79" s="76"/>
      <c r="G79" s="76"/>
      <c r="H79" s="76"/>
      <c r="I79" s="76"/>
      <c r="J79" s="76"/>
      <c r="K79" s="12"/>
      <c r="L79" s="12"/>
    </row>
  </sheetData>
  <mergeCells count="25">
    <mergeCell ref="D7:H7"/>
    <mergeCell ref="I7:I9"/>
    <mergeCell ref="D8:D9"/>
    <mergeCell ref="F8:H8"/>
    <mergeCell ref="B61:J61"/>
    <mergeCell ref="B64:J64"/>
    <mergeCell ref="B69:J69"/>
    <mergeCell ref="B70:J70"/>
    <mergeCell ref="B7:B9"/>
    <mergeCell ref="J7:J9"/>
    <mergeCell ref="C35:C37"/>
    <mergeCell ref="B35:B37"/>
    <mergeCell ref="J35:J37"/>
    <mergeCell ref="D36:F36"/>
    <mergeCell ref="G36:G37"/>
    <mergeCell ref="H36:H37"/>
    <mergeCell ref="I35:I37"/>
    <mergeCell ref="D35:H35"/>
    <mergeCell ref="E8:E9"/>
    <mergeCell ref="C7:C9"/>
    <mergeCell ref="B71:J71"/>
    <mergeCell ref="B72:J72"/>
    <mergeCell ref="B73:J73"/>
    <mergeCell ref="B79:J79"/>
    <mergeCell ref="B62:J6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3B755-817C-4907-9C39-1859A369A115}">
  <dimension ref="A2:U19"/>
  <sheetViews>
    <sheetView zoomScale="90" zoomScaleNormal="90" workbookViewId="0">
      <pane xSplit="1" ySplit="7" topLeftCell="I8" activePane="bottomRight" state="frozen"/>
      <selection pane="topRight" activeCell="B1" sqref="B1"/>
      <selection pane="bottomLeft" activeCell="A8" sqref="A8"/>
      <selection pane="bottomRight" activeCell="U15" sqref="U15"/>
    </sheetView>
  </sheetViews>
  <sheetFormatPr baseColWidth="10" defaultRowHeight="15" x14ac:dyDescent="0.25"/>
  <cols>
    <col min="1" max="1" width="50.5703125" style="12" customWidth="1"/>
    <col min="2" max="17" width="10.42578125" style="12" customWidth="1"/>
    <col min="18" max="255" width="11.42578125" style="12"/>
    <col min="256" max="256" width="3" style="12" customWidth="1"/>
    <col min="257" max="257" width="37.85546875" style="12" customWidth="1"/>
    <col min="258" max="273" width="10.42578125" style="12" customWidth="1"/>
    <col min="274" max="511" width="11.42578125" style="12"/>
    <col min="512" max="512" width="3" style="12" customWidth="1"/>
    <col min="513" max="513" width="37.85546875" style="12" customWidth="1"/>
    <col min="514" max="529" width="10.42578125" style="12" customWidth="1"/>
    <col min="530" max="767" width="11.42578125" style="12"/>
    <col min="768" max="768" width="3" style="12" customWidth="1"/>
    <col min="769" max="769" width="37.85546875" style="12" customWidth="1"/>
    <col min="770" max="785" width="10.42578125" style="12" customWidth="1"/>
    <col min="786" max="1023" width="11.42578125" style="12"/>
    <col min="1024" max="1024" width="3" style="12" customWidth="1"/>
    <col min="1025" max="1025" width="37.85546875" style="12" customWidth="1"/>
    <col min="1026" max="1041" width="10.42578125" style="12" customWidth="1"/>
    <col min="1042" max="1279" width="11.42578125" style="12"/>
    <col min="1280" max="1280" width="3" style="12" customWidth="1"/>
    <col min="1281" max="1281" width="37.85546875" style="12" customWidth="1"/>
    <col min="1282" max="1297" width="10.42578125" style="12" customWidth="1"/>
    <col min="1298" max="1535" width="11.42578125" style="12"/>
    <col min="1536" max="1536" width="3" style="12" customWidth="1"/>
    <col min="1537" max="1537" width="37.85546875" style="12" customWidth="1"/>
    <col min="1538" max="1553" width="10.42578125" style="12" customWidth="1"/>
    <col min="1554" max="1791" width="11.42578125" style="12"/>
    <col min="1792" max="1792" width="3" style="12" customWidth="1"/>
    <col min="1793" max="1793" width="37.85546875" style="12" customWidth="1"/>
    <col min="1794" max="1809" width="10.42578125" style="12" customWidth="1"/>
    <col min="1810" max="2047" width="11.42578125" style="12"/>
    <col min="2048" max="2048" width="3" style="12" customWidth="1"/>
    <col min="2049" max="2049" width="37.85546875" style="12" customWidth="1"/>
    <col min="2050" max="2065" width="10.42578125" style="12" customWidth="1"/>
    <col min="2066" max="2303" width="11.42578125" style="12"/>
    <col min="2304" max="2304" width="3" style="12" customWidth="1"/>
    <col min="2305" max="2305" width="37.85546875" style="12" customWidth="1"/>
    <col min="2306" max="2321" width="10.42578125" style="12" customWidth="1"/>
    <col min="2322" max="2559" width="11.42578125" style="12"/>
    <col min="2560" max="2560" width="3" style="12" customWidth="1"/>
    <col min="2561" max="2561" width="37.85546875" style="12" customWidth="1"/>
    <col min="2562" max="2577" width="10.42578125" style="12" customWidth="1"/>
    <col min="2578" max="2815" width="11.42578125" style="12"/>
    <col min="2816" max="2816" width="3" style="12" customWidth="1"/>
    <col min="2817" max="2817" width="37.85546875" style="12" customWidth="1"/>
    <col min="2818" max="2833" width="10.42578125" style="12" customWidth="1"/>
    <col min="2834" max="3071" width="11.42578125" style="12"/>
    <col min="3072" max="3072" width="3" style="12" customWidth="1"/>
    <col min="3073" max="3073" width="37.85546875" style="12" customWidth="1"/>
    <col min="3074" max="3089" width="10.42578125" style="12" customWidth="1"/>
    <col min="3090" max="3327" width="11.42578125" style="12"/>
    <col min="3328" max="3328" width="3" style="12" customWidth="1"/>
    <col min="3329" max="3329" width="37.85546875" style="12" customWidth="1"/>
    <col min="3330" max="3345" width="10.42578125" style="12" customWidth="1"/>
    <col min="3346" max="3583" width="11.42578125" style="12"/>
    <col min="3584" max="3584" width="3" style="12" customWidth="1"/>
    <col min="3585" max="3585" width="37.85546875" style="12" customWidth="1"/>
    <col min="3586" max="3601" width="10.42578125" style="12" customWidth="1"/>
    <col min="3602" max="3839" width="11.42578125" style="12"/>
    <col min="3840" max="3840" width="3" style="12" customWidth="1"/>
    <col min="3841" max="3841" width="37.85546875" style="12" customWidth="1"/>
    <col min="3842" max="3857" width="10.42578125" style="12" customWidth="1"/>
    <col min="3858" max="4095" width="11.42578125" style="12"/>
    <col min="4096" max="4096" width="3" style="12" customWidth="1"/>
    <col min="4097" max="4097" width="37.85546875" style="12" customWidth="1"/>
    <col min="4098" max="4113" width="10.42578125" style="12" customWidth="1"/>
    <col min="4114" max="4351" width="11.42578125" style="12"/>
    <col min="4352" max="4352" width="3" style="12" customWidth="1"/>
    <col min="4353" max="4353" width="37.85546875" style="12" customWidth="1"/>
    <col min="4354" max="4369" width="10.42578125" style="12" customWidth="1"/>
    <col min="4370" max="4607" width="11.42578125" style="12"/>
    <col min="4608" max="4608" width="3" style="12" customWidth="1"/>
    <col min="4609" max="4609" width="37.85546875" style="12" customWidth="1"/>
    <col min="4610" max="4625" width="10.42578125" style="12" customWidth="1"/>
    <col min="4626" max="4863" width="11.42578125" style="12"/>
    <col min="4864" max="4864" width="3" style="12" customWidth="1"/>
    <col min="4865" max="4865" width="37.85546875" style="12" customWidth="1"/>
    <col min="4866" max="4881" width="10.42578125" style="12" customWidth="1"/>
    <col min="4882" max="5119" width="11.42578125" style="12"/>
    <col min="5120" max="5120" width="3" style="12" customWidth="1"/>
    <col min="5121" max="5121" width="37.85546875" style="12" customWidth="1"/>
    <col min="5122" max="5137" width="10.42578125" style="12" customWidth="1"/>
    <col min="5138" max="5375" width="11.42578125" style="12"/>
    <col min="5376" max="5376" width="3" style="12" customWidth="1"/>
    <col min="5377" max="5377" width="37.85546875" style="12" customWidth="1"/>
    <col min="5378" max="5393" width="10.42578125" style="12" customWidth="1"/>
    <col min="5394" max="5631" width="11.42578125" style="12"/>
    <col min="5632" max="5632" width="3" style="12" customWidth="1"/>
    <col min="5633" max="5633" width="37.85546875" style="12" customWidth="1"/>
    <col min="5634" max="5649" width="10.42578125" style="12" customWidth="1"/>
    <col min="5650" max="5887" width="11.42578125" style="12"/>
    <col min="5888" max="5888" width="3" style="12" customWidth="1"/>
    <col min="5889" max="5889" width="37.85546875" style="12" customWidth="1"/>
    <col min="5890" max="5905" width="10.42578125" style="12" customWidth="1"/>
    <col min="5906" max="6143" width="11.42578125" style="12"/>
    <col min="6144" max="6144" width="3" style="12" customWidth="1"/>
    <col min="6145" max="6145" width="37.85546875" style="12" customWidth="1"/>
    <col min="6146" max="6161" width="10.42578125" style="12" customWidth="1"/>
    <col min="6162" max="6399" width="11.42578125" style="12"/>
    <col min="6400" max="6400" width="3" style="12" customWidth="1"/>
    <col min="6401" max="6401" width="37.85546875" style="12" customWidth="1"/>
    <col min="6402" max="6417" width="10.42578125" style="12" customWidth="1"/>
    <col min="6418" max="6655" width="11.42578125" style="12"/>
    <col min="6656" max="6656" width="3" style="12" customWidth="1"/>
    <col min="6657" max="6657" width="37.85546875" style="12" customWidth="1"/>
    <col min="6658" max="6673" width="10.42578125" style="12" customWidth="1"/>
    <col min="6674" max="6911" width="11.42578125" style="12"/>
    <col min="6912" max="6912" width="3" style="12" customWidth="1"/>
    <col min="6913" max="6913" width="37.85546875" style="12" customWidth="1"/>
    <col min="6914" max="6929" width="10.42578125" style="12" customWidth="1"/>
    <col min="6930" max="7167" width="11.42578125" style="12"/>
    <col min="7168" max="7168" width="3" style="12" customWidth="1"/>
    <col min="7169" max="7169" width="37.85546875" style="12" customWidth="1"/>
    <col min="7170" max="7185" width="10.42578125" style="12" customWidth="1"/>
    <col min="7186" max="7423" width="11.42578125" style="12"/>
    <col min="7424" max="7424" width="3" style="12" customWidth="1"/>
    <col min="7425" max="7425" width="37.85546875" style="12" customWidth="1"/>
    <col min="7426" max="7441" width="10.42578125" style="12" customWidth="1"/>
    <col min="7442" max="7679" width="11.42578125" style="12"/>
    <col min="7680" max="7680" width="3" style="12" customWidth="1"/>
    <col min="7681" max="7681" width="37.85546875" style="12" customWidth="1"/>
    <col min="7682" max="7697" width="10.42578125" style="12" customWidth="1"/>
    <col min="7698" max="7935" width="11.42578125" style="12"/>
    <col min="7936" max="7936" width="3" style="12" customWidth="1"/>
    <col min="7937" max="7937" width="37.85546875" style="12" customWidth="1"/>
    <col min="7938" max="7953" width="10.42578125" style="12" customWidth="1"/>
    <col min="7954" max="8191" width="11.42578125" style="12"/>
    <col min="8192" max="8192" width="3" style="12" customWidth="1"/>
    <col min="8193" max="8193" width="37.85546875" style="12" customWidth="1"/>
    <col min="8194" max="8209" width="10.42578125" style="12" customWidth="1"/>
    <col min="8210" max="8447" width="11.42578125" style="12"/>
    <col min="8448" max="8448" width="3" style="12" customWidth="1"/>
    <col min="8449" max="8449" width="37.85546875" style="12" customWidth="1"/>
    <col min="8450" max="8465" width="10.42578125" style="12" customWidth="1"/>
    <col min="8466" max="8703" width="11.42578125" style="12"/>
    <col min="8704" max="8704" width="3" style="12" customWidth="1"/>
    <col min="8705" max="8705" width="37.85546875" style="12" customWidth="1"/>
    <col min="8706" max="8721" width="10.42578125" style="12" customWidth="1"/>
    <col min="8722" max="8959" width="11.42578125" style="12"/>
    <col min="8960" max="8960" width="3" style="12" customWidth="1"/>
    <col min="8961" max="8961" width="37.85546875" style="12" customWidth="1"/>
    <col min="8962" max="8977" width="10.42578125" style="12" customWidth="1"/>
    <col min="8978" max="9215" width="11.42578125" style="12"/>
    <col min="9216" max="9216" width="3" style="12" customWidth="1"/>
    <col min="9217" max="9217" width="37.85546875" style="12" customWidth="1"/>
    <col min="9218" max="9233" width="10.42578125" style="12" customWidth="1"/>
    <col min="9234" max="9471" width="11.42578125" style="12"/>
    <col min="9472" max="9472" width="3" style="12" customWidth="1"/>
    <col min="9473" max="9473" width="37.85546875" style="12" customWidth="1"/>
    <col min="9474" max="9489" width="10.42578125" style="12" customWidth="1"/>
    <col min="9490" max="9727" width="11.42578125" style="12"/>
    <col min="9728" max="9728" width="3" style="12" customWidth="1"/>
    <col min="9729" max="9729" width="37.85546875" style="12" customWidth="1"/>
    <col min="9730" max="9745" width="10.42578125" style="12" customWidth="1"/>
    <col min="9746" max="9983" width="11.42578125" style="12"/>
    <col min="9984" max="9984" width="3" style="12" customWidth="1"/>
    <col min="9985" max="9985" width="37.85546875" style="12" customWidth="1"/>
    <col min="9986" max="10001" width="10.42578125" style="12" customWidth="1"/>
    <col min="10002" max="10239" width="11.42578125" style="12"/>
    <col min="10240" max="10240" width="3" style="12" customWidth="1"/>
    <col min="10241" max="10241" width="37.85546875" style="12" customWidth="1"/>
    <col min="10242" max="10257" width="10.42578125" style="12" customWidth="1"/>
    <col min="10258" max="10495" width="11.42578125" style="12"/>
    <col min="10496" max="10496" width="3" style="12" customWidth="1"/>
    <col min="10497" max="10497" width="37.85546875" style="12" customWidth="1"/>
    <col min="10498" max="10513" width="10.42578125" style="12" customWidth="1"/>
    <col min="10514" max="10751" width="11.42578125" style="12"/>
    <col min="10752" max="10752" width="3" style="12" customWidth="1"/>
    <col min="10753" max="10753" width="37.85546875" style="12" customWidth="1"/>
    <col min="10754" max="10769" width="10.42578125" style="12" customWidth="1"/>
    <col min="10770" max="11007" width="11.42578125" style="12"/>
    <col min="11008" max="11008" width="3" style="12" customWidth="1"/>
    <col min="11009" max="11009" width="37.85546875" style="12" customWidth="1"/>
    <col min="11010" max="11025" width="10.42578125" style="12" customWidth="1"/>
    <col min="11026" max="11263" width="11.42578125" style="12"/>
    <col min="11264" max="11264" width="3" style="12" customWidth="1"/>
    <col min="11265" max="11265" width="37.85546875" style="12" customWidth="1"/>
    <col min="11266" max="11281" width="10.42578125" style="12" customWidth="1"/>
    <col min="11282" max="11519" width="11.42578125" style="12"/>
    <col min="11520" max="11520" width="3" style="12" customWidth="1"/>
    <col min="11521" max="11521" width="37.85546875" style="12" customWidth="1"/>
    <col min="11522" max="11537" width="10.42578125" style="12" customWidth="1"/>
    <col min="11538" max="11775" width="11.42578125" style="12"/>
    <col min="11776" max="11776" width="3" style="12" customWidth="1"/>
    <col min="11777" max="11777" width="37.85546875" style="12" customWidth="1"/>
    <col min="11778" max="11793" width="10.42578125" style="12" customWidth="1"/>
    <col min="11794" max="12031" width="11.42578125" style="12"/>
    <col min="12032" max="12032" width="3" style="12" customWidth="1"/>
    <col min="12033" max="12033" width="37.85546875" style="12" customWidth="1"/>
    <col min="12034" max="12049" width="10.42578125" style="12" customWidth="1"/>
    <col min="12050" max="12287" width="11.42578125" style="12"/>
    <col min="12288" max="12288" width="3" style="12" customWidth="1"/>
    <col min="12289" max="12289" width="37.85546875" style="12" customWidth="1"/>
    <col min="12290" max="12305" width="10.42578125" style="12" customWidth="1"/>
    <col min="12306" max="12543" width="11.42578125" style="12"/>
    <col min="12544" max="12544" width="3" style="12" customWidth="1"/>
    <col min="12545" max="12545" width="37.85546875" style="12" customWidth="1"/>
    <col min="12546" max="12561" width="10.42578125" style="12" customWidth="1"/>
    <col min="12562" max="12799" width="11.42578125" style="12"/>
    <col min="12800" max="12800" width="3" style="12" customWidth="1"/>
    <col min="12801" max="12801" width="37.85546875" style="12" customWidth="1"/>
    <col min="12802" max="12817" width="10.42578125" style="12" customWidth="1"/>
    <col min="12818" max="13055" width="11.42578125" style="12"/>
    <col min="13056" max="13056" width="3" style="12" customWidth="1"/>
    <col min="13057" max="13057" width="37.85546875" style="12" customWidth="1"/>
    <col min="13058" max="13073" width="10.42578125" style="12" customWidth="1"/>
    <col min="13074" max="13311" width="11.42578125" style="12"/>
    <col min="13312" max="13312" width="3" style="12" customWidth="1"/>
    <col min="13313" max="13313" width="37.85546875" style="12" customWidth="1"/>
    <col min="13314" max="13329" width="10.42578125" style="12" customWidth="1"/>
    <col min="13330" max="13567" width="11.42578125" style="12"/>
    <col min="13568" max="13568" width="3" style="12" customWidth="1"/>
    <col min="13569" max="13569" width="37.85546875" style="12" customWidth="1"/>
    <col min="13570" max="13585" width="10.42578125" style="12" customWidth="1"/>
    <col min="13586" max="13823" width="11.42578125" style="12"/>
    <col min="13824" max="13824" width="3" style="12" customWidth="1"/>
    <col min="13825" max="13825" width="37.85546875" style="12" customWidth="1"/>
    <col min="13826" max="13841" width="10.42578125" style="12" customWidth="1"/>
    <col min="13842" max="14079" width="11.42578125" style="12"/>
    <col min="14080" max="14080" width="3" style="12" customWidth="1"/>
    <col min="14081" max="14081" width="37.85546875" style="12" customWidth="1"/>
    <col min="14082" max="14097" width="10.42578125" style="12" customWidth="1"/>
    <col min="14098" max="14335" width="11.42578125" style="12"/>
    <col min="14336" max="14336" width="3" style="12" customWidth="1"/>
    <col min="14337" max="14337" width="37.85546875" style="12" customWidth="1"/>
    <col min="14338" max="14353" width="10.42578125" style="12" customWidth="1"/>
    <col min="14354" max="14591" width="11.42578125" style="12"/>
    <col min="14592" max="14592" width="3" style="12" customWidth="1"/>
    <col min="14593" max="14593" width="37.85546875" style="12" customWidth="1"/>
    <col min="14594" max="14609" width="10.42578125" style="12" customWidth="1"/>
    <col min="14610" max="14847" width="11.42578125" style="12"/>
    <col min="14848" max="14848" width="3" style="12" customWidth="1"/>
    <col min="14849" max="14849" width="37.85546875" style="12" customWidth="1"/>
    <col min="14850" max="14865" width="10.42578125" style="12" customWidth="1"/>
    <col min="14866" max="15103" width="11.42578125" style="12"/>
    <col min="15104" max="15104" width="3" style="12" customWidth="1"/>
    <col min="15105" max="15105" width="37.85546875" style="12" customWidth="1"/>
    <col min="15106" max="15121" width="10.42578125" style="12" customWidth="1"/>
    <col min="15122" max="15359" width="11.42578125" style="12"/>
    <col min="15360" max="15360" width="3" style="12" customWidth="1"/>
    <col min="15361" max="15361" width="37.85546875" style="12" customWidth="1"/>
    <col min="15362" max="15377" width="10.42578125" style="12" customWidth="1"/>
    <col min="15378" max="15615" width="11.42578125" style="12"/>
    <col min="15616" max="15616" width="3" style="12" customWidth="1"/>
    <col min="15617" max="15617" width="37.85546875" style="12" customWidth="1"/>
    <col min="15618" max="15633" width="10.42578125" style="12" customWidth="1"/>
    <col min="15634" max="15871" width="11.42578125" style="12"/>
    <col min="15872" max="15872" width="3" style="12" customWidth="1"/>
    <col min="15873" max="15873" width="37.85546875" style="12" customWidth="1"/>
    <col min="15874" max="15889" width="10.42578125" style="12" customWidth="1"/>
    <col min="15890" max="16127" width="11.42578125" style="12"/>
    <col min="16128" max="16128" width="3" style="12" customWidth="1"/>
    <col min="16129" max="16129" width="37.85546875" style="12" customWidth="1"/>
    <col min="16130" max="16145" width="10.42578125" style="12" customWidth="1"/>
    <col min="16146" max="16384" width="11.42578125" style="12"/>
  </cols>
  <sheetData>
    <row r="2" spans="1:21" ht="15.75" x14ac:dyDescent="0.25">
      <c r="A2" s="9" t="s">
        <v>0</v>
      </c>
      <c r="B2" s="10"/>
      <c r="C2" s="10"/>
      <c r="D2" s="10"/>
      <c r="E2" s="10"/>
      <c r="F2" s="11"/>
      <c r="G2" s="10"/>
      <c r="H2" s="10"/>
    </row>
    <row r="3" spans="1:21" x14ac:dyDescent="0.25">
      <c r="A3" s="13"/>
      <c r="B3" s="10"/>
      <c r="C3" s="10"/>
      <c r="D3" s="10"/>
      <c r="E3" s="10"/>
      <c r="F3" s="10"/>
      <c r="G3" s="10"/>
      <c r="H3" s="10"/>
    </row>
    <row r="4" spans="1:21" x14ac:dyDescent="0.25">
      <c r="A4" s="14" t="s">
        <v>44</v>
      </c>
      <c r="B4" s="15"/>
      <c r="C4" s="15"/>
      <c r="D4" s="16"/>
      <c r="E4" s="13"/>
      <c r="F4" s="13"/>
      <c r="G4" s="10"/>
      <c r="H4" s="10"/>
    </row>
    <row r="5" spans="1:21" ht="15.75" thickBot="1" x14ac:dyDescent="0.3">
      <c r="A5" s="14"/>
      <c r="B5" s="19"/>
      <c r="C5" s="19"/>
      <c r="D5" s="20"/>
      <c r="E5" s="21"/>
      <c r="F5" s="21"/>
      <c r="G5" s="22"/>
      <c r="H5" s="22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spans="1:21" ht="20.25" customHeight="1" thickBot="1" x14ac:dyDescent="0.3">
      <c r="A6" s="18"/>
      <c r="B6" s="1">
        <v>2001</v>
      </c>
      <c r="C6" s="1">
        <v>2002</v>
      </c>
      <c r="D6" s="24">
        <v>2003</v>
      </c>
      <c r="E6" s="1">
        <v>2004</v>
      </c>
      <c r="F6" s="1">
        <v>2005</v>
      </c>
      <c r="G6" s="1">
        <v>2006</v>
      </c>
      <c r="H6" s="1">
        <v>2007</v>
      </c>
      <c r="I6" s="24">
        <v>2008</v>
      </c>
      <c r="J6" s="1">
        <v>2009</v>
      </c>
      <c r="K6" s="1">
        <v>2010</v>
      </c>
      <c r="L6" s="1">
        <v>2011</v>
      </c>
      <c r="M6" s="1">
        <v>2012</v>
      </c>
      <c r="N6" s="1">
        <v>2013</v>
      </c>
      <c r="O6" s="1">
        <v>2014</v>
      </c>
      <c r="P6" s="1">
        <v>2015</v>
      </c>
      <c r="Q6" s="1">
        <v>2016</v>
      </c>
      <c r="R6" s="1">
        <v>2017</v>
      </c>
      <c r="S6" s="1">
        <v>2018</v>
      </c>
      <c r="T6" s="1">
        <v>2019</v>
      </c>
      <c r="U6" s="1">
        <v>2020</v>
      </c>
    </row>
    <row r="7" spans="1:21" x14ac:dyDescent="0.25">
      <c r="A7" s="23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45"/>
      <c r="U7" s="44"/>
    </row>
    <row r="8" spans="1:21" x14ac:dyDescent="0.25">
      <c r="A8" s="28" t="s">
        <v>26</v>
      </c>
      <c r="B8" s="2">
        <v>0.24843937998328755</v>
      </c>
      <c r="C8" s="2">
        <v>0.25071702375419497</v>
      </c>
      <c r="D8" s="2">
        <v>0.24301764704545975</v>
      </c>
      <c r="E8" s="2">
        <v>0.18862552960429524</v>
      </c>
      <c r="F8" s="2">
        <v>0.21791709619510549</v>
      </c>
      <c r="G8" s="2">
        <v>0.21856059167744452</v>
      </c>
      <c r="H8" s="2">
        <v>0.22547906392210978</v>
      </c>
      <c r="I8" s="2">
        <v>0.24042299804341341</v>
      </c>
      <c r="J8" s="2">
        <v>0.2683776501991077</v>
      </c>
      <c r="K8" s="2">
        <v>0.26204226424775717</v>
      </c>
      <c r="L8" s="2">
        <v>0.25978354267574794</v>
      </c>
      <c r="M8" s="2">
        <v>0.27122015428730928</v>
      </c>
      <c r="N8" s="2">
        <v>0.2726028660552634</v>
      </c>
      <c r="O8" s="2">
        <v>0.25311525482301389</v>
      </c>
      <c r="P8" s="3">
        <v>0.25355031408013012</v>
      </c>
      <c r="Q8" s="3">
        <v>0.26130816823059083</v>
      </c>
      <c r="R8" s="2">
        <v>0.23752748399361381</v>
      </c>
      <c r="S8" s="2">
        <v>0.22990139502142296</v>
      </c>
      <c r="T8" s="41">
        <v>0.23410749883164214</v>
      </c>
      <c r="U8" s="4">
        <v>0.21763627390922238</v>
      </c>
    </row>
    <row r="9" spans="1:21" x14ac:dyDescent="0.25">
      <c r="A9" s="29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46"/>
      <c r="U9" s="44"/>
    </row>
    <row r="10" spans="1:21" x14ac:dyDescent="0.25">
      <c r="A10" s="28" t="s">
        <v>27</v>
      </c>
      <c r="B10" s="2">
        <v>0.29691581176420628</v>
      </c>
      <c r="C10" s="2">
        <v>0.29756870028389709</v>
      </c>
      <c r="D10" s="2">
        <v>0.24089890435836345</v>
      </c>
      <c r="E10" s="2">
        <v>0.20621143074573162</v>
      </c>
      <c r="F10" s="2">
        <v>0.23192823347922281</v>
      </c>
      <c r="G10" s="2">
        <v>0.25462233901714065</v>
      </c>
      <c r="H10" s="2">
        <v>0.26279556789411529</v>
      </c>
      <c r="I10" s="2">
        <v>0.29118890687558158</v>
      </c>
      <c r="J10" s="2">
        <v>0.31816235263110082</v>
      </c>
      <c r="K10" s="2">
        <v>0.27911871400741706</v>
      </c>
      <c r="L10" s="2">
        <v>0.3004545331346884</v>
      </c>
      <c r="M10" s="2">
        <v>0.29151548656305376</v>
      </c>
      <c r="N10" s="2">
        <v>0.30060161655850676</v>
      </c>
      <c r="O10" s="2">
        <v>0.27879131295537901</v>
      </c>
      <c r="P10" s="2">
        <v>0.27235513745143425</v>
      </c>
      <c r="Q10" s="2">
        <v>0.28636114958105613</v>
      </c>
      <c r="R10" s="2">
        <v>0.25346131092838398</v>
      </c>
      <c r="S10" s="2">
        <v>0.23796485763119588</v>
      </c>
      <c r="T10" s="41">
        <v>0.26780578591330312</v>
      </c>
      <c r="U10" s="4">
        <v>0.22493315798979802</v>
      </c>
    </row>
    <row r="11" spans="1:21" x14ac:dyDescent="0.25">
      <c r="A11" s="29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47"/>
      <c r="U11" s="48"/>
    </row>
    <row r="12" spans="1:21" ht="25.5" x14ac:dyDescent="0.25">
      <c r="A12" s="31" t="s">
        <v>28</v>
      </c>
      <c r="B12" s="5">
        <v>939.72101801977919</v>
      </c>
      <c r="C12" s="5">
        <v>911.043160500157</v>
      </c>
      <c r="D12" s="5">
        <v>961.28588911334168</v>
      </c>
      <c r="E12" s="5">
        <v>1146.895840525495</v>
      </c>
      <c r="F12" s="5">
        <v>1512.2697096906095</v>
      </c>
      <c r="G12" s="5">
        <v>2186.4627462272688</v>
      </c>
      <c r="H12" s="5">
        <v>3125.0621146124627</v>
      </c>
      <c r="I12" s="5">
        <v>4096.5294857651943</v>
      </c>
      <c r="J12" s="5">
        <v>4847.2151662137921</v>
      </c>
      <c r="K12" s="5">
        <v>5926.0580993975291</v>
      </c>
      <c r="L12" s="5">
        <v>8087.935176306316</v>
      </c>
      <c r="M12" s="5">
        <v>10253.513033943298</v>
      </c>
      <c r="N12" s="5">
        <v>14400.070919349948</v>
      </c>
      <c r="O12" s="5">
        <v>16877.684124116291</v>
      </c>
      <c r="P12" s="5">
        <v>22611.458427029698</v>
      </c>
      <c r="Q12" s="5">
        <v>29927.136503662379</v>
      </c>
      <c r="R12" s="5">
        <v>36072.315187343032</v>
      </c>
      <c r="S12" s="5">
        <v>46050.431766216148</v>
      </c>
      <c r="T12" s="42">
        <v>73597.471377731752</v>
      </c>
      <c r="U12" s="6">
        <v>97061.493303397569</v>
      </c>
    </row>
    <row r="13" spans="1:21" x14ac:dyDescent="0.25">
      <c r="A13" s="32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50"/>
      <c r="U13" s="49"/>
    </row>
    <row r="14" spans="1:21" ht="26.25" thickBot="1" x14ac:dyDescent="0.3">
      <c r="A14" s="37" t="s">
        <v>29</v>
      </c>
      <c r="B14" s="7">
        <v>1.2786211524156108</v>
      </c>
      <c r="C14" s="7">
        <v>1.3011981469190268</v>
      </c>
      <c r="D14" s="7">
        <v>1.0426131867191137</v>
      </c>
      <c r="E14" s="7">
        <v>0.88098016197165796</v>
      </c>
      <c r="F14" s="7">
        <v>0.96632607158206274</v>
      </c>
      <c r="G14" s="7">
        <v>1.1411908505794515</v>
      </c>
      <c r="H14" s="7">
        <v>1.2258288085883977</v>
      </c>
      <c r="I14" s="7">
        <v>1.2868256987523012</v>
      </c>
      <c r="J14" s="7">
        <v>1.3623124120233581</v>
      </c>
      <c r="K14" s="7">
        <v>1.1133609450705519</v>
      </c>
      <c r="L14" s="7">
        <v>1.1905192048185576</v>
      </c>
      <c r="M14" s="7">
        <v>1.1618280627239042</v>
      </c>
      <c r="N14" s="7">
        <v>1.2632982026718913</v>
      </c>
      <c r="O14" s="7">
        <v>1.0719255555549747</v>
      </c>
      <c r="P14" s="7">
        <v>1.0744468068391375</v>
      </c>
      <c r="Q14" s="7">
        <v>1.1085039276899009</v>
      </c>
      <c r="R14" s="7">
        <v>0.98716428469702278</v>
      </c>
      <c r="S14" s="7">
        <v>0.91236464153988639</v>
      </c>
      <c r="T14" s="43">
        <v>1.0314547628066981</v>
      </c>
      <c r="U14" s="8">
        <v>1.0895614764000574</v>
      </c>
    </row>
    <row r="15" spans="1:21" ht="16.5" customHeight="1" x14ac:dyDescent="0.25">
      <c r="A15" s="33"/>
      <c r="B15" s="34"/>
      <c r="C15" s="34"/>
      <c r="D15" s="35"/>
      <c r="E15" s="36"/>
      <c r="F15" s="36"/>
      <c r="G15" s="27"/>
      <c r="H15" s="27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</row>
    <row r="16" spans="1:21" ht="40.5" customHeight="1" x14ac:dyDescent="0.25">
      <c r="A16" s="53" t="s">
        <v>30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10"/>
      <c r="S16" s="10"/>
    </row>
    <row r="17" spans="1:17" ht="36" customHeight="1" x14ac:dyDescent="0.25">
      <c r="A17" s="55" t="s">
        <v>32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</row>
    <row r="18" spans="1:17" x14ac:dyDescent="0.25">
      <c r="A18" s="17"/>
      <c r="B18" s="17"/>
      <c r="C18" s="17"/>
      <c r="D18" s="17"/>
      <c r="E18" s="17"/>
      <c r="F18" s="17"/>
    </row>
    <row r="19" spans="1:17" x14ac:dyDescent="0.25">
      <c r="A19" s="17"/>
      <c r="B19" s="17"/>
      <c r="C19" s="17"/>
      <c r="D19" s="17"/>
      <c r="E19" s="17"/>
      <c r="F19" s="17"/>
    </row>
  </sheetData>
  <mergeCells count="2">
    <mergeCell ref="A16:Q16"/>
    <mergeCell ref="A17:Q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Gasto Educativo</vt:lpstr>
      <vt:lpstr>Indicadores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Sofia Costas</dc:creator>
  <cp:lastModifiedBy>Sofia Costas</cp:lastModifiedBy>
  <dcterms:created xsi:type="dcterms:W3CDTF">2020-08-13T05:34:31Z</dcterms:created>
  <dcterms:modified xsi:type="dcterms:W3CDTF">2023-03-17T17:11:32Z</dcterms:modified>
</cp:coreProperties>
</file>