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 Ctos Sist Educ2004\Gasto\Base Gasto\Fichas\GASTO WEB FÓRMULAS\GASTO EN EDUCACIÓN\2021\"/>
    </mc:Choice>
  </mc:AlternateContent>
  <xr:revisionPtr revIDLastSave="0" documentId="13_ncr:1_{22BBEA59-4C8E-4632-9D4D-EE440F23499F}" xr6:coauthVersionLast="47" xr6:coauthVersionMax="47" xr10:uidLastSave="{00000000-0000-0000-0000-000000000000}"/>
  <bookViews>
    <workbookView xWindow="-120" yWindow="-120" windowWidth="24240" windowHeight="13140" xr2:uid="{8EB2D4D7-54A2-40A0-A2CA-65A405E54E29}"/>
  </bookViews>
  <sheets>
    <sheet name="Gasto Educativo" sheetId="1" r:id="rId1"/>
    <sheet name="Indicado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C30" i="1" s="1"/>
  <c r="H57" i="1"/>
  <c r="C57" i="1" l="1"/>
  <c r="H38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F17" i="1" l="1"/>
  <c r="F21" i="1"/>
  <c r="F25" i="1"/>
  <c r="F19" i="1"/>
  <c r="F24" i="1"/>
  <c r="F22" i="1"/>
  <c r="F28" i="1"/>
  <c r="C28" i="1" s="1"/>
  <c r="F14" i="1"/>
  <c r="F27" i="1"/>
  <c r="F26" i="1"/>
  <c r="F16" i="1"/>
  <c r="F20" i="1"/>
  <c r="F15" i="1"/>
  <c r="F23" i="1"/>
  <c r="F18" i="1"/>
  <c r="F13" i="1"/>
  <c r="C55" i="1" l="1"/>
  <c r="C27" i="1" l="1"/>
  <c r="C20" i="1" l="1"/>
  <c r="C23" i="1"/>
  <c r="C22" i="1"/>
  <c r="C19" i="1"/>
  <c r="C15" i="1"/>
  <c r="C18" i="1"/>
  <c r="C26" i="1"/>
  <c r="C25" i="1"/>
  <c r="C24" i="1"/>
  <c r="C49" i="1"/>
  <c r="C39" i="1"/>
  <c r="F12" i="1"/>
  <c r="C52" i="1"/>
  <c r="C43" i="1"/>
  <c r="C47" i="1"/>
  <c r="C38" i="1"/>
  <c r="C42" i="1"/>
  <c r="C44" i="1"/>
  <c r="C21" i="1"/>
  <c r="C14" i="1"/>
  <c r="C48" i="1"/>
  <c r="C45" i="1"/>
  <c r="C46" i="1"/>
  <c r="C41" i="1"/>
  <c r="C40" i="1"/>
  <c r="C53" i="1"/>
  <c r="C50" i="1"/>
  <c r="C51" i="1"/>
  <c r="C54" i="1"/>
  <c r="F10" i="1"/>
  <c r="C10" i="1" s="1"/>
  <c r="C17" i="1"/>
  <c r="C16" i="1"/>
  <c r="F11" i="1"/>
  <c r="C13" i="1" l="1"/>
  <c r="C12" i="1"/>
  <c r="C11" i="1"/>
  <c r="C37" i="1" l="1"/>
  <c r="F29" i="1" l="1"/>
  <c r="C29" i="1" s="1"/>
  <c r="H56" i="1"/>
  <c r="C56" i="1" l="1"/>
</calcChain>
</file>

<file path=xl/sharedStrings.xml><?xml version="1.0" encoding="utf-8"?>
<sst xmlns="http://schemas.openxmlformats.org/spreadsheetml/2006/main" count="44" uniqueCount="41">
  <si>
    <t>TOTAL  PAÍS</t>
  </si>
  <si>
    <t>Año</t>
  </si>
  <si>
    <t>Total</t>
  </si>
  <si>
    <t>Erogaciones Corrientes</t>
  </si>
  <si>
    <t>Otras Erogaciones Corrientes</t>
  </si>
  <si>
    <t>Erogaciones de Capital</t>
  </si>
  <si>
    <t>Personal</t>
  </si>
  <si>
    <t>Bienes y Servicios     No Personales</t>
  </si>
  <si>
    <t>Transferencias</t>
  </si>
  <si>
    <t>Educ. Priv.</t>
  </si>
  <si>
    <t>Otras</t>
  </si>
  <si>
    <t>Niveles Educativos</t>
  </si>
  <si>
    <t>Sin discriminar</t>
  </si>
  <si>
    <t>Total Gestión Privada**</t>
  </si>
  <si>
    <t>Inicial+Primario****</t>
  </si>
  <si>
    <t>Secundario</t>
  </si>
  <si>
    <t xml:space="preserve">***El nivel Superior incluye a los Institutos de Formación Docente y de Formación Profesional. </t>
  </si>
  <si>
    <t>**** La información no se presenta desagregada por nivel educativo porque gran parte de las jurisdicciones no informa la diferenciación por nivel de ese tipo de gasto.</t>
  </si>
  <si>
    <t>Aclaraciones referidas al gasto educativo en la Provincia:</t>
  </si>
  <si>
    <t xml:space="preserve">  - Datos provisorios sujetos a revisión.</t>
  </si>
  <si>
    <t xml:space="preserve">  - Incluye aquellos gastos financiados con Transferencias No Automáticas del Ministerio de Educación de la Nación , en base a información suministrada por la provincia. En los años en que no se informa se imputó según datos obrantes en la Dirección de Contabilidad y Finanzas/SsCA/ME y UFI/SsCA/ME</t>
  </si>
  <si>
    <t xml:space="preserve">  - Se incluyen las Transferencias No Monetarias efectuadas en el marco del Programa Conectar Igualdad.</t>
  </si>
  <si>
    <t xml:space="preserve"> - Se incluyen los gastos en infraestructura financiados con el Fondo Federal Solidario</t>
  </si>
  <si>
    <t xml:space="preserve">  - Se incluyen a partir del año 2005 los montos transferidos en concepto de infraestructura en el marco del  Ex ¨Programa Nacional 700 Escuelas¨ y Ex "Más Escuelas" a cargo del Ministerio de Educación de la Nación  y del Ministerio del Interior.</t>
  </si>
  <si>
    <t xml:space="preserve">  - No se incluyen las erogaciones correspondientes a la función Cultura.</t>
  </si>
  <si>
    <t xml:space="preserve">  - No incluye el gasto ejecutado en concepto de servicio alimentario.</t>
  </si>
  <si>
    <t xml:space="preserve"> - A partir de 2005 se incluye, en el caso de las provincias que lo informan, el gasto en infraestructura escolar de otros organismos.</t>
  </si>
  <si>
    <t>TOTAL DEL PAÍS</t>
  </si>
  <si>
    <t>Gasto Educativo (2)/Gasto Público</t>
  </si>
  <si>
    <t>Gasto Educativo (2)/Ingresos Corrientes</t>
  </si>
  <si>
    <t>Gasto Público en Educ. por alumno de gestión estatal ($) (1)</t>
  </si>
  <si>
    <t>Gasto Público en Educ. (2) por alumno de gestión estatal / Ingresos Corrientes per cápita</t>
  </si>
  <si>
    <r>
      <rPr>
        <sz val="10"/>
        <rFont val="Arial"/>
        <family val="2"/>
      </rP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En el Gasto Público en Educación por alumno se descuentan los montos transferidos a la educación de gestión privada. Información de Matrícula 2017 proveniente del Relevamiento Anual. Datos Provisorios.
(2) Sólo se incluyen las transferencias no automáticas (TNA) del Gobierno Nacional destinadas a cuentas de los gobiernos jurisdiccionales, es decir, no se ncluyen TNA destinadas a escuelas, a personas y aquellas efectivizadas a través de la entrega de bienes.</t>
    </r>
  </si>
  <si>
    <t>Otros Gastos</t>
  </si>
  <si>
    <t>Superior no Universitario***</t>
  </si>
  <si>
    <t>Indicadores del Gasto Educativo. Años 2001-2019</t>
  </si>
  <si>
    <t>Fuente: CGECSE/UGA/Ministerio de Educación de la Nación (ME)  en base a ejecuciones presupuestarias provinciales, Dirección de Contabilidad y Finanzas, Dirección de Presupuesto y Dirección General de la Unidad de Financiamiento Internacional/SsCA/ME; Secretaría de Información y Evaluación Educativa/ME; INDEC y Dirección Nacional de Asuntos Provinciales/Ministerio de Economía de la Nación.</t>
  </si>
  <si>
    <t>GASTO EN EDUCACIÓN</t>
  </si>
  <si>
    <t>Gasto en Educación clasificado por objeto del gasto. Años 2001-2021</t>
  </si>
  <si>
    <t>Gasto en Educación clasificado por Nivel Educativo (estimado). Años 2001-2021*</t>
  </si>
  <si>
    <t>Fuente: CGECSE/SEIE/Ministerio de Educación de la Nación (ME) en base a ejecuciones presupuestarias provinciales, Dirección de Contabilidad y Finanzas, Dirección de Presupuesto y Dirección General de la Unidad de Financiamiento Internacional/SsCA/ME; Secretaría de Información y Evaluación Educativa/ME.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</si>
</sst>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000"/>
    <numFmt numFmtId="166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0" fillId="0" borderId="3" xfId="0" applyBorder="1"/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/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7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vertical="center"/>
    </xf>
    <xf numFmtId="0" fontId="5" fillId="2" borderId="2" xfId="2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2" xfId="2" applyBorder="1" applyAlignment="1">
      <alignment vertical="center" wrapText="1"/>
    </xf>
    <xf numFmtId="0" fontId="5" fillId="2" borderId="2" xfId="2" applyFill="1" applyBorder="1" applyAlignment="1">
      <alignment horizontal="left" vertical="center" wrapText="1"/>
    </xf>
    <xf numFmtId="166" fontId="5" fillId="0" borderId="2" xfId="0" applyNumberFormat="1" applyFont="1" applyBorder="1" applyAlignment="1">
      <alignment vertical="center"/>
    </xf>
    <xf numFmtId="0" fontId="5" fillId="0" borderId="2" xfId="2" applyBorder="1" applyAlignment="1">
      <alignment wrapText="1"/>
    </xf>
    <xf numFmtId="43" fontId="5" fillId="0" borderId="2" xfId="1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0" borderId="1" xfId="2" quotePrefix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12EC2DF0-D98C-478C-BBA6-95250F2B34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BE30-9FD9-469D-B75A-01B2B8E6E67C}">
  <dimension ref="A1:N74"/>
  <sheetViews>
    <sheetView tabSelected="1" zoomScale="80" zoomScaleNormal="80" workbookViewId="0">
      <selection activeCell="B1" sqref="B1:C1"/>
    </sheetView>
  </sheetViews>
  <sheetFormatPr baseColWidth="10" defaultRowHeight="15" x14ac:dyDescent="0.25"/>
  <cols>
    <col min="1" max="1" width="4.140625" style="2" customWidth="1"/>
    <col min="2" max="2" width="14" style="1" customWidth="1"/>
    <col min="3" max="3" width="17.42578125" style="1" customWidth="1"/>
    <col min="4" max="7" width="17.28515625" style="1" customWidth="1"/>
    <col min="8" max="8" width="15.5703125" style="1" customWidth="1"/>
    <col min="9" max="9" width="15.28515625" style="1" customWidth="1"/>
    <col min="10" max="10" width="16.28515625" style="1" customWidth="1"/>
    <col min="11" max="11" width="14.5703125" style="1" bestFit="1" customWidth="1"/>
    <col min="12" max="12" width="13.7109375" style="2" bestFit="1" customWidth="1"/>
    <col min="13" max="13" width="14.7109375" style="2" bestFit="1" customWidth="1"/>
    <col min="14" max="14" width="15.28515625" style="2" bestFit="1" customWidth="1"/>
    <col min="15" max="245" width="11.42578125" style="2"/>
    <col min="246" max="246" width="4.7109375" style="2" customWidth="1"/>
    <col min="247" max="248" width="14" style="2" customWidth="1"/>
    <col min="249" max="256" width="17.28515625" style="2" customWidth="1"/>
    <col min="257" max="501" width="11.42578125" style="2"/>
    <col min="502" max="502" width="4.7109375" style="2" customWidth="1"/>
    <col min="503" max="504" width="14" style="2" customWidth="1"/>
    <col min="505" max="512" width="17.28515625" style="2" customWidth="1"/>
    <col min="513" max="757" width="11.42578125" style="2"/>
    <col min="758" max="758" width="4.7109375" style="2" customWidth="1"/>
    <col min="759" max="760" width="14" style="2" customWidth="1"/>
    <col min="761" max="768" width="17.28515625" style="2" customWidth="1"/>
    <col min="769" max="1013" width="11.42578125" style="2"/>
    <col min="1014" max="1014" width="4.7109375" style="2" customWidth="1"/>
    <col min="1015" max="1016" width="14" style="2" customWidth="1"/>
    <col min="1017" max="1024" width="17.28515625" style="2" customWidth="1"/>
    <col min="1025" max="1269" width="11.42578125" style="2"/>
    <col min="1270" max="1270" width="4.7109375" style="2" customWidth="1"/>
    <col min="1271" max="1272" width="14" style="2" customWidth="1"/>
    <col min="1273" max="1280" width="17.28515625" style="2" customWidth="1"/>
    <col min="1281" max="1525" width="11.42578125" style="2"/>
    <col min="1526" max="1526" width="4.7109375" style="2" customWidth="1"/>
    <col min="1527" max="1528" width="14" style="2" customWidth="1"/>
    <col min="1529" max="1536" width="17.28515625" style="2" customWidth="1"/>
    <col min="1537" max="1781" width="11.42578125" style="2"/>
    <col min="1782" max="1782" width="4.7109375" style="2" customWidth="1"/>
    <col min="1783" max="1784" width="14" style="2" customWidth="1"/>
    <col min="1785" max="1792" width="17.28515625" style="2" customWidth="1"/>
    <col min="1793" max="2037" width="11.42578125" style="2"/>
    <col min="2038" max="2038" width="4.7109375" style="2" customWidth="1"/>
    <col min="2039" max="2040" width="14" style="2" customWidth="1"/>
    <col min="2041" max="2048" width="17.28515625" style="2" customWidth="1"/>
    <col min="2049" max="2293" width="11.42578125" style="2"/>
    <col min="2294" max="2294" width="4.7109375" style="2" customWidth="1"/>
    <col min="2295" max="2296" width="14" style="2" customWidth="1"/>
    <col min="2297" max="2304" width="17.28515625" style="2" customWidth="1"/>
    <col min="2305" max="2549" width="11.42578125" style="2"/>
    <col min="2550" max="2550" width="4.7109375" style="2" customWidth="1"/>
    <col min="2551" max="2552" width="14" style="2" customWidth="1"/>
    <col min="2553" max="2560" width="17.28515625" style="2" customWidth="1"/>
    <col min="2561" max="2805" width="11.42578125" style="2"/>
    <col min="2806" max="2806" width="4.7109375" style="2" customWidth="1"/>
    <col min="2807" max="2808" width="14" style="2" customWidth="1"/>
    <col min="2809" max="2816" width="17.28515625" style="2" customWidth="1"/>
    <col min="2817" max="3061" width="11.42578125" style="2"/>
    <col min="3062" max="3062" width="4.7109375" style="2" customWidth="1"/>
    <col min="3063" max="3064" width="14" style="2" customWidth="1"/>
    <col min="3065" max="3072" width="17.28515625" style="2" customWidth="1"/>
    <col min="3073" max="3317" width="11.42578125" style="2"/>
    <col min="3318" max="3318" width="4.7109375" style="2" customWidth="1"/>
    <col min="3319" max="3320" width="14" style="2" customWidth="1"/>
    <col min="3321" max="3328" width="17.28515625" style="2" customWidth="1"/>
    <col min="3329" max="3573" width="11.42578125" style="2"/>
    <col min="3574" max="3574" width="4.7109375" style="2" customWidth="1"/>
    <col min="3575" max="3576" width="14" style="2" customWidth="1"/>
    <col min="3577" max="3584" width="17.28515625" style="2" customWidth="1"/>
    <col min="3585" max="3829" width="11.42578125" style="2"/>
    <col min="3830" max="3830" width="4.7109375" style="2" customWidth="1"/>
    <col min="3831" max="3832" width="14" style="2" customWidth="1"/>
    <col min="3833" max="3840" width="17.28515625" style="2" customWidth="1"/>
    <col min="3841" max="4085" width="11.42578125" style="2"/>
    <col min="4086" max="4086" width="4.7109375" style="2" customWidth="1"/>
    <col min="4087" max="4088" width="14" style="2" customWidth="1"/>
    <col min="4089" max="4096" width="17.28515625" style="2" customWidth="1"/>
    <col min="4097" max="4341" width="11.42578125" style="2"/>
    <col min="4342" max="4342" width="4.7109375" style="2" customWidth="1"/>
    <col min="4343" max="4344" width="14" style="2" customWidth="1"/>
    <col min="4345" max="4352" width="17.28515625" style="2" customWidth="1"/>
    <col min="4353" max="4597" width="11.42578125" style="2"/>
    <col min="4598" max="4598" width="4.7109375" style="2" customWidth="1"/>
    <col min="4599" max="4600" width="14" style="2" customWidth="1"/>
    <col min="4601" max="4608" width="17.28515625" style="2" customWidth="1"/>
    <col min="4609" max="4853" width="11.42578125" style="2"/>
    <col min="4854" max="4854" width="4.7109375" style="2" customWidth="1"/>
    <col min="4855" max="4856" width="14" style="2" customWidth="1"/>
    <col min="4857" max="4864" width="17.28515625" style="2" customWidth="1"/>
    <col min="4865" max="5109" width="11.42578125" style="2"/>
    <col min="5110" max="5110" width="4.7109375" style="2" customWidth="1"/>
    <col min="5111" max="5112" width="14" style="2" customWidth="1"/>
    <col min="5113" max="5120" width="17.28515625" style="2" customWidth="1"/>
    <col min="5121" max="5365" width="11.42578125" style="2"/>
    <col min="5366" max="5366" width="4.7109375" style="2" customWidth="1"/>
    <col min="5367" max="5368" width="14" style="2" customWidth="1"/>
    <col min="5369" max="5376" width="17.28515625" style="2" customWidth="1"/>
    <col min="5377" max="5621" width="11.42578125" style="2"/>
    <col min="5622" max="5622" width="4.7109375" style="2" customWidth="1"/>
    <col min="5623" max="5624" width="14" style="2" customWidth="1"/>
    <col min="5625" max="5632" width="17.28515625" style="2" customWidth="1"/>
    <col min="5633" max="5877" width="11.42578125" style="2"/>
    <col min="5878" max="5878" width="4.7109375" style="2" customWidth="1"/>
    <col min="5879" max="5880" width="14" style="2" customWidth="1"/>
    <col min="5881" max="5888" width="17.28515625" style="2" customWidth="1"/>
    <col min="5889" max="6133" width="11.42578125" style="2"/>
    <col min="6134" max="6134" width="4.7109375" style="2" customWidth="1"/>
    <col min="6135" max="6136" width="14" style="2" customWidth="1"/>
    <col min="6137" max="6144" width="17.28515625" style="2" customWidth="1"/>
    <col min="6145" max="6389" width="11.42578125" style="2"/>
    <col min="6390" max="6390" width="4.7109375" style="2" customWidth="1"/>
    <col min="6391" max="6392" width="14" style="2" customWidth="1"/>
    <col min="6393" max="6400" width="17.28515625" style="2" customWidth="1"/>
    <col min="6401" max="6645" width="11.42578125" style="2"/>
    <col min="6646" max="6646" width="4.7109375" style="2" customWidth="1"/>
    <col min="6647" max="6648" width="14" style="2" customWidth="1"/>
    <col min="6649" max="6656" width="17.28515625" style="2" customWidth="1"/>
    <col min="6657" max="6901" width="11.42578125" style="2"/>
    <col min="6902" max="6902" width="4.7109375" style="2" customWidth="1"/>
    <col min="6903" max="6904" width="14" style="2" customWidth="1"/>
    <col min="6905" max="6912" width="17.28515625" style="2" customWidth="1"/>
    <col min="6913" max="7157" width="11.42578125" style="2"/>
    <col min="7158" max="7158" width="4.7109375" style="2" customWidth="1"/>
    <col min="7159" max="7160" width="14" style="2" customWidth="1"/>
    <col min="7161" max="7168" width="17.28515625" style="2" customWidth="1"/>
    <col min="7169" max="7413" width="11.42578125" style="2"/>
    <col min="7414" max="7414" width="4.7109375" style="2" customWidth="1"/>
    <col min="7415" max="7416" width="14" style="2" customWidth="1"/>
    <col min="7417" max="7424" width="17.28515625" style="2" customWidth="1"/>
    <col min="7425" max="7669" width="11.42578125" style="2"/>
    <col min="7670" max="7670" width="4.7109375" style="2" customWidth="1"/>
    <col min="7671" max="7672" width="14" style="2" customWidth="1"/>
    <col min="7673" max="7680" width="17.28515625" style="2" customWidth="1"/>
    <col min="7681" max="7925" width="11.42578125" style="2"/>
    <col min="7926" max="7926" width="4.7109375" style="2" customWidth="1"/>
    <col min="7927" max="7928" width="14" style="2" customWidth="1"/>
    <col min="7929" max="7936" width="17.28515625" style="2" customWidth="1"/>
    <col min="7937" max="8181" width="11.42578125" style="2"/>
    <col min="8182" max="8182" width="4.7109375" style="2" customWidth="1"/>
    <col min="8183" max="8184" width="14" style="2" customWidth="1"/>
    <col min="8185" max="8192" width="17.28515625" style="2" customWidth="1"/>
    <col min="8193" max="8437" width="11.42578125" style="2"/>
    <col min="8438" max="8438" width="4.7109375" style="2" customWidth="1"/>
    <col min="8439" max="8440" width="14" style="2" customWidth="1"/>
    <col min="8441" max="8448" width="17.28515625" style="2" customWidth="1"/>
    <col min="8449" max="8693" width="11.42578125" style="2"/>
    <col min="8694" max="8694" width="4.7109375" style="2" customWidth="1"/>
    <col min="8695" max="8696" width="14" style="2" customWidth="1"/>
    <col min="8697" max="8704" width="17.28515625" style="2" customWidth="1"/>
    <col min="8705" max="8949" width="11.42578125" style="2"/>
    <col min="8950" max="8950" width="4.7109375" style="2" customWidth="1"/>
    <col min="8951" max="8952" width="14" style="2" customWidth="1"/>
    <col min="8953" max="8960" width="17.28515625" style="2" customWidth="1"/>
    <col min="8961" max="9205" width="11.42578125" style="2"/>
    <col min="9206" max="9206" width="4.7109375" style="2" customWidth="1"/>
    <col min="9207" max="9208" width="14" style="2" customWidth="1"/>
    <col min="9209" max="9216" width="17.28515625" style="2" customWidth="1"/>
    <col min="9217" max="9461" width="11.42578125" style="2"/>
    <col min="9462" max="9462" width="4.7109375" style="2" customWidth="1"/>
    <col min="9463" max="9464" width="14" style="2" customWidth="1"/>
    <col min="9465" max="9472" width="17.28515625" style="2" customWidth="1"/>
    <col min="9473" max="9717" width="11.42578125" style="2"/>
    <col min="9718" max="9718" width="4.7109375" style="2" customWidth="1"/>
    <col min="9719" max="9720" width="14" style="2" customWidth="1"/>
    <col min="9721" max="9728" width="17.28515625" style="2" customWidth="1"/>
    <col min="9729" max="9973" width="11.42578125" style="2"/>
    <col min="9974" max="9974" width="4.7109375" style="2" customWidth="1"/>
    <col min="9975" max="9976" width="14" style="2" customWidth="1"/>
    <col min="9977" max="9984" width="17.28515625" style="2" customWidth="1"/>
    <col min="9985" max="10229" width="11.42578125" style="2"/>
    <col min="10230" max="10230" width="4.7109375" style="2" customWidth="1"/>
    <col min="10231" max="10232" width="14" style="2" customWidth="1"/>
    <col min="10233" max="10240" width="17.28515625" style="2" customWidth="1"/>
    <col min="10241" max="10485" width="11.42578125" style="2"/>
    <col min="10486" max="10486" width="4.7109375" style="2" customWidth="1"/>
    <col min="10487" max="10488" width="14" style="2" customWidth="1"/>
    <col min="10489" max="10496" width="17.28515625" style="2" customWidth="1"/>
    <col min="10497" max="10741" width="11.42578125" style="2"/>
    <col min="10742" max="10742" width="4.7109375" style="2" customWidth="1"/>
    <col min="10743" max="10744" width="14" style="2" customWidth="1"/>
    <col min="10745" max="10752" width="17.28515625" style="2" customWidth="1"/>
    <col min="10753" max="10997" width="11.42578125" style="2"/>
    <col min="10998" max="10998" width="4.7109375" style="2" customWidth="1"/>
    <col min="10999" max="11000" width="14" style="2" customWidth="1"/>
    <col min="11001" max="11008" width="17.28515625" style="2" customWidth="1"/>
    <col min="11009" max="11253" width="11.42578125" style="2"/>
    <col min="11254" max="11254" width="4.7109375" style="2" customWidth="1"/>
    <col min="11255" max="11256" width="14" style="2" customWidth="1"/>
    <col min="11257" max="11264" width="17.28515625" style="2" customWidth="1"/>
    <col min="11265" max="11509" width="11.42578125" style="2"/>
    <col min="11510" max="11510" width="4.7109375" style="2" customWidth="1"/>
    <col min="11511" max="11512" width="14" style="2" customWidth="1"/>
    <col min="11513" max="11520" width="17.28515625" style="2" customWidth="1"/>
    <col min="11521" max="11765" width="11.42578125" style="2"/>
    <col min="11766" max="11766" width="4.7109375" style="2" customWidth="1"/>
    <col min="11767" max="11768" width="14" style="2" customWidth="1"/>
    <col min="11769" max="11776" width="17.28515625" style="2" customWidth="1"/>
    <col min="11777" max="12021" width="11.42578125" style="2"/>
    <col min="12022" max="12022" width="4.7109375" style="2" customWidth="1"/>
    <col min="12023" max="12024" width="14" style="2" customWidth="1"/>
    <col min="12025" max="12032" width="17.28515625" style="2" customWidth="1"/>
    <col min="12033" max="12277" width="11.42578125" style="2"/>
    <col min="12278" max="12278" width="4.7109375" style="2" customWidth="1"/>
    <col min="12279" max="12280" width="14" style="2" customWidth="1"/>
    <col min="12281" max="12288" width="17.28515625" style="2" customWidth="1"/>
    <col min="12289" max="12533" width="11.42578125" style="2"/>
    <col min="12534" max="12534" width="4.7109375" style="2" customWidth="1"/>
    <col min="12535" max="12536" width="14" style="2" customWidth="1"/>
    <col min="12537" max="12544" width="17.28515625" style="2" customWidth="1"/>
    <col min="12545" max="12789" width="11.42578125" style="2"/>
    <col min="12790" max="12790" width="4.7109375" style="2" customWidth="1"/>
    <col min="12791" max="12792" width="14" style="2" customWidth="1"/>
    <col min="12793" max="12800" width="17.28515625" style="2" customWidth="1"/>
    <col min="12801" max="13045" width="11.42578125" style="2"/>
    <col min="13046" max="13046" width="4.7109375" style="2" customWidth="1"/>
    <col min="13047" max="13048" width="14" style="2" customWidth="1"/>
    <col min="13049" max="13056" width="17.28515625" style="2" customWidth="1"/>
    <col min="13057" max="13301" width="11.42578125" style="2"/>
    <col min="13302" max="13302" width="4.7109375" style="2" customWidth="1"/>
    <col min="13303" max="13304" width="14" style="2" customWidth="1"/>
    <col min="13305" max="13312" width="17.28515625" style="2" customWidth="1"/>
    <col min="13313" max="13557" width="11.42578125" style="2"/>
    <col min="13558" max="13558" width="4.7109375" style="2" customWidth="1"/>
    <col min="13559" max="13560" width="14" style="2" customWidth="1"/>
    <col min="13561" max="13568" width="17.28515625" style="2" customWidth="1"/>
    <col min="13569" max="13813" width="11.42578125" style="2"/>
    <col min="13814" max="13814" width="4.7109375" style="2" customWidth="1"/>
    <col min="13815" max="13816" width="14" style="2" customWidth="1"/>
    <col min="13817" max="13824" width="17.28515625" style="2" customWidth="1"/>
    <col min="13825" max="14069" width="11.42578125" style="2"/>
    <col min="14070" max="14070" width="4.7109375" style="2" customWidth="1"/>
    <col min="14071" max="14072" width="14" style="2" customWidth="1"/>
    <col min="14073" max="14080" width="17.28515625" style="2" customWidth="1"/>
    <col min="14081" max="14325" width="11.42578125" style="2"/>
    <col min="14326" max="14326" width="4.7109375" style="2" customWidth="1"/>
    <col min="14327" max="14328" width="14" style="2" customWidth="1"/>
    <col min="14329" max="14336" width="17.28515625" style="2" customWidth="1"/>
    <col min="14337" max="14581" width="11.42578125" style="2"/>
    <col min="14582" max="14582" width="4.7109375" style="2" customWidth="1"/>
    <col min="14583" max="14584" width="14" style="2" customWidth="1"/>
    <col min="14585" max="14592" width="17.28515625" style="2" customWidth="1"/>
    <col min="14593" max="14837" width="11.42578125" style="2"/>
    <col min="14838" max="14838" width="4.7109375" style="2" customWidth="1"/>
    <col min="14839" max="14840" width="14" style="2" customWidth="1"/>
    <col min="14841" max="14848" width="17.28515625" style="2" customWidth="1"/>
    <col min="14849" max="15093" width="11.42578125" style="2"/>
    <col min="15094" max="15094" width="4.7109375" style="2" customWidth="1"/>
    <col min="15095" max="15096" width="14" style="2" customWidth="1"/>
    <col min="15097" max="15104" width="17.28515625" style="2" customWidth="1"/>
    <col min="15105" max="15349" width="11.42578125" style="2"/>
    <col min="15350" max="15350" width="4.7109375" style="2" customWidth="1"/>
    <col min="15351" max="15352" width="14" style="2" customWidth="1"/>
    <col min="15353" max="15360" width="17.28515625" style="2" customWidth="1"/>
    <col min="15361" max="15605" width="11.42578125" style="2"/>
    <col min="15606" max="15606" width="4.7109375" style="2" customWidth="1"/>
    <col min="15607" max="15608" width="14" style="2" customWidth="1"/>
    <col min="15609" max="15616" width="17.28515625" style="2" customWidth="1"/>
    <col min="15617" max="15861" width="11.42578125" style="2"/>
    <col min="15862" max="15862" width="4.7109375" style="2" customWidth="1"/>
    <col min="15863" max="15864" width="14" style="2" customWidth="1"/>
    <col min="15865" max="15872" width="17.28515625" style="2" customWidth="1"/>
    <col min="15873" max="16117" width="11.42578125" style="2"/>
    <col min="16118" max="16118" width="4.7109375" style="2" customWidth="1"/>
    <col min="16119" max="16120" width="14" style="2" customWidth="1"/>
    <col min="16121" max="16128" width="17.28515625" style="2" customWidth="1"/>
    <col min="16129" max="16384" width="11.42578125" style="2"/>
  </cols>
  <sheetData>
    <row r="1" spans="1:14" ht="18" x14ac:dyDescent="0.25">
      <c r="B1" s="67" t="s">
        <v>0</v>
      </c>
      <c r="C1" s="67"/>
    </row>
    <row r="2" spans="1:14" ht="8.25" customHeight="1" x14ac:dyDescent="0.25"/>
    <row r="3" spans="1:14" x14ac:dyDescent="0.25">
      <c r="B3" s="3" t="s">
        <v>37</v>
      </c>
    </row>
    <row r="5" spans="1:14" x14ac:dyDescent="0.25">
      <c r="B5" s="47" t="s">
        <v>38</v>
      </c>
      <c r="G5" s="5"/>
      <c r="H5" s="3"/>
      <c r="I5" s="3"/>
      <c r="J5" s="3"/>
      <c r="K5" s="3"/>
    </row>
    <row r="6" spans="1:14" x14ac:dyDescent="0.25">
      <c r="B6" s="16"/>
      <c r="C6" s="17"/>
      <c r="D6" s="17"/>
      <c r="E6" s="17"/>
      <c r="F6" s="17"/>
      <c r="G6" s="18"/>
      <c r="H6" s="16"/>
      <c r="I6" s="16"/>
      <c r="J6" s="16"/>
      <c r="K6" s="16"/>
    </row>
    <row r="7" spans="1:14" ht="15" customHeight="1" x14ac:dyDescent="0.25">
      <c r="A7" s="15"/>
      <c r="B7" s="59" t="s">
        <v>1</v>
      </c>
      <c r="C7" s="54" t="s">
        <v>2</v>
      </c>
      <c r="D7" s="62" t="s">
        <v>3</v>
      </c>
      <c r="E7" s="62"/>
      <c r="F7" s="62"/>
      <c r="G7" s="62"/>
      <c r="H7" s="62"/>
      <c r="I7" s="54" t="s">
        <v>4</v>
      </c>
      <c r="J7" s="54" t="s">
        <v>5</v>
      </c>
      <c r="K7" s="54" t="s">
        <v>33</v>
      </c>
    </row>
    <row r="8" spans="1:14" x14ac:dyDescent="0.25">
      <c r="A8" s="15"/>
      <c r="B8" s="60"/>
      <c r="C8" s="54"/>
      <c r="D8" s="54" t="s">
        <v>6</v>
      </c>
      <c r="E8" s="54" t="s">
        <v>7</v>
      </c>
      <c r="F8" s="62" t="s">
        <v>8</v>
      </c>
      <c r="G8" s="62"/>
      <c r="H8" s="62"/>
      <c r="I8" s="54"/>
      <c r="J8" s="54"/>
      <c r="K8" s="54"/>
    </row>
    <row r="9" spans="1:14" x14ac:dyDescent="0.25">
      <c r="A9" s="15"/>
      <c r="B9" s="61"/>
      <c r="C9" s="54"/>
      <c r="D9" s="54"/>
      <c r="E9" s="54"/>
      <c r="F9" s="48" t="s">
        <v>2</v>
      </c>
      <c r="G9" s="48" t="s">
        <v>9</v>
      </c>
      <c r="H9" s="48" t="s">
        <v>10</v>
      </c>
      <c r="I9" s="54"/>
      <c r="J9" s="54"/>
      <c r="K9" s="54"/>
    </row>
    <row r="10" spans="1:14" x14ac:dyDescent="0.25">
      <c r="A10" s="15"/>
      <c r="B10" s="51">
        <v>2001</v>
      </c>
      <c r="C10" s="19">
        <f>+D10+E10+F10+I10+J10+K10</f>
        <v>10677404919.910952</v>
      </c>
      <c r="D10" s="19">
        <v>8626689686.1965103</v>
      </c>
      <c r="E10" s="19">
        <v>307150130.88592732</v>
      </c>
      <c r="F10" s="19">
        <f t="shared" ref="F10:F26" si="0">+G10+H10</f>
        <v>1635896690.849381</v>
      </c>
      <c r="G10" s="19">
        <v>1461678787.9586809</v>
      </c>
      <c r="H10" s="19">
        <v>174217902.89070004</v>
      </c>
      <c r="I10" s="19">
        <v>3005394</v>
      </c>
      <c r="J10" s="19">
        <v>104663017.97913317</v>
      </c>
      <c r="K10" s="19"/>
      <c r="L10" s="4"/>
      <c r="M10" s="4"/>
      <c r="N10" s="4"/>
    </row>
    <row r="11" spans="1:14" x14ac:dyDescent="0.25">
      <c r="A11" s="15"/>
      <c r="B11" s="51">
        <v>2002</v>
      </c>
      <c r="C11" s="19">
        <f t="shared" ref="C11:C16" si="1">+D11+E11+F11+I11+J11</f>
        <v>10278509497.175295</v>
      </c>
      <c r="D11" s="19">
        <v>8341332283.1228542</v>
      </c>
      <c r="E11" s="19">
        <v>267003713.47999999</v>
      </c>
      <c r="F11" s="19">
        <f t="shared" si="0"/>
        <v>1621740402.4624405</v>
      </c>
      <c r="G11" s="19">
        <v>1403857231.7324405</v>
      </c>
      <c r="H11" s="19">
        <v>217883170.73000005</v>
      </c>
      <c r="I11" s="19">
        <v>1301072.02</v>
      </c>
      <c r="J11" s="19">
        <v>47132026.089999996</v>
      </c>
      <c r="K11" s="19"/>
      <c r="L11" s="4"/>
      <c r="M11" s="4"/>
      <c r="N11" s="4"/>
    </row>
    <row r="12" spans="1:14" x14ac:dyDescent="0.25">
      <c r="A12" s="15"/>
      <c r="B12" s="51">
        <v>2003</v>
      </c>
      <c r="C12" s="19">
        <f t="shared" si="1"/>
        <v>11129362513.372816</v>
      </c>
      <c r="D12" s="19">
        <v>8866815803.5811939</v>
      </c>
      <c r="E12" s="19">
        <v>379311953.29000002</v>
      </c>
      <c r="F12" s="19">
        <f t="shared" si="0"/>
        <v>1751819553.0816216</v>
      </c>
      <c r="G12" s="19">
        <v>1509941583.3816216</v>
      </c>
      <c r="H12" s="19">
        <v>241877969.69999999</v>
      </c>
      <c r="I12" s="19">
        <v>50767.51</v>
      </c>
      <c r="J12" s="19">
        <v>131364435.91</v>
      </c>
      <c r="K12" s="19"/>
      <c r="L12" s="4"/>
      <c r="M12" s="4"/>
      <c r="N12" s="4"/>
    </row>
    <row r="13" spans="1:14" x14ac:dyDescent="0.25">
      <c r="A13" s="15"/>
      <c r="B13" s="51">
        <v>2004</v>
      </c>
      <c r="C13" s="19">
        <f t="shared" si="1"/>
        <v>13808168671.478815</v>
      </c>
      <c r="D13" s="19">
        <v>11021543793.383865</v>
      </c>
      <c r="E13" s="19">
        <v>443576407.10076928</v>
      </c>
      <c r="F13" s="19">
        <f t="shared" si="0"/>
        <v>2129349283.5841811</v>
      </c>
      <c r="G13" s="19">
        <v>1844695302.0941811</v>
      </c>
      <c r="H13" s="19">
        <v>284653981.49000007</v>
      </c>
      <c r="I13" s="19">
        <v>0</v>
      </c>
      <c r="J13" s="19">
        <v>213699187.40999997</v>
      </c>
      <c r="K13" s="19"/>
      <c r="L13" s="4"/>
      <c r="M13" s="4"/>
      <c r="N13" s="4"/>
    </row>
    <row r="14" spans="1:14" x14ac:dyDescent="0.25">
      <c r="A14" s="15"/>
      <c r="B14" s="51">
        <v>2005</v>
      </c>
      <c r="C14" s="19">
        <f t="shared" si="1"/>
        <v>19143067760.693005</v>
      </c>
      <c r="D14" s="19">
        <v>14980056764.42734</v>
      </c>
      <c r="E14" s="19">
        <v>618576661.32999992</v>
      </c>
      <c r="F14" s="19">
        <f t="shared" si="0"/>
        <v>2900590037.0656652</v>
      </c>
      <c r="G14" s="19">
        <v>2510695756.4856653</v>
      </c>
      <c r="H14" s="19">
        <v>389894280.58000004</v>
      </c>
      <c r="I14" s="19">
        <v>0</v>
      </c>
      <c r="J14" s="19">
        <v>643844297.87</v>
      </c>
      <c r="K14" s="19"/>
      <c r="L14" s="4"/>
      <c r="M14" s="4"/>
      <c r="N14" s="4"/>
    </row>
    <row r="15" spans="1:14" x14ac:dyDescent="0.25">
      <c r="A15" s="15"/>
      <c r="B15" s="51">
        <v>2006</v>
      </c>
      <c r="C15" s="19">
        <f t="shared" si="1"/>
        <v>25141125694.890003</v>
      </c>
      <c r="D15" s="19">
        <v>19624499682.88287</v>
      </c>
      <c r="E15" s="19">
        <v>729694267.48447704</v>
      </c>
      <c r="F15" s="19">
        <f t="shared" si="0"/>
        <v>3675213282.3421431</v>
      </c>
      <c r="G15" s="19">
        <v>3277935765.4221606</v>
      </c>
      <c r="H15" s="19">
        <v>397277516.91998249</v>
      </c>
      <c r="I15" s="19">
        <v>0</v>
      </c>
      <c r="J15" s="19">
        <v>1111718462.18051</v>
      </c>
      <c r="K15" s="19"/>
      <c r="L15" s="4"/>
      <c r="M15" s="4"/>
      <c r="N15" s="4"/>
    </row>
    <row r="16" spans="1:14" x14ac:dyDescent="0.25">
      <c r="A16" s="15"/>
      <c r="B16" s="51">
        <v>2007</v>
      </c>
      <c r="C16" s="19">
        <f t="shared" si="1"/>
        <v>33522133436.160702</v>
      </c>
      <c r="D16" s="19">
        <v>25978592087.785194</v>
      </c>
      <c r="E16" s="19">
        <v>937311918.68400013</v>
      </c>
      <c r="F16" s="19">
        <f t="shared" si="0"/>
        <v>4682384505.3028049</v>
      </c>
      <c r="G16" s="19">
        <v>4222886100.8228045</v>
      </c>
      <c r="H16" s="19">
        <v>459498404.48000002</v>
      </c>
      <c r="I16" s="19">
        <v>9354616</v>
      </c>
      <c r="J16" s="19">
        <v>1914490308.3887</v>
      </c>
      <c r="K16" s="19"/>
      <c r="L16" s="4"/>
      <c r="M16" s="4"/>
      <c r="N16" s="4"/>
    </row>
    <row r="17" spans="1:14" x14ac:dyDescent="0.25">
      <c r="A17" s="15"/>
      <c r="B17" s="51">
        <v>2008</v>
      </c>
      <c r="C17" s="19">
        <f t="shared" ref="C17:C26" si="2">+D17+E17+F17+I17+J17</f>
        <v>46214484291.725029</v>
      </c>
      <c r="D17" s="19">
        <v>36355085375.118797</v>
      </c>
      <c r="E17" s="19">
        <v>1258069246.3190408</v>
      </c>
      <c r="F17" s="19">
        <f t="shared" si="0"/>
        <v>6628445510.2411938</v>
      </c>
      <c r="G17" s="19">
        <v>5923675824.6911936</v>
      </c>
      <c r="H17" s="19">
        <v>704769685.54999995</v>
      </c>
      <c r="I17" s="19">
        <v>24417000</v>
      </c>
      <c r="J17" s="19">
        <v>1948467160.0459998</v>
      </c>
      <c r="K17" s="19"/>
      <c r="L17" s="4"/>
      <c r="M17" s="4"/>
      <c r="N17" s="4"/>
    </row>
    <row r="18" spans="1:14" x14ac:dyDescent="0.25">
      <c r="A18" s="15"/>
      <c r="B18" s="51">
        <v>2009</v>
      </c>
      <c r="C18" s="19">
        <f t="shared" si="2"/>
        <v>56403091255.435242</v>
      </c>
      <c r="D18" s="19">
        <v>44313765936.990936</v>
      </c>
      <c r="E18" s="19">
        <v>1498594284.8210003</v>
      </c>
      <c r="F18" s="19">
        <f t="shared" si="0"/>
        <v>8170080221.1673832</v>
      </c>
      <c r="G18" s="19">
        <v>7318337521.4590502</v>
      </c>
      <c r="H18" s="19">
        <v>851742699.70833337</v>
      </c>
      <c r="I18" s="19">
        <v>36036746.600000001</v>
      </c>
      <c r="J18" s="19">
        <v>2384614065.8559303</v>
      </c>
      <c r="K18" s="19"/>
      <c r="L18" s="4"/>
      <c r="M18" s="4"/>
      <c r="N18" s="4"/>
    </row>
    <row r="19" spans="1:14" x14ac:dyDescent="0.25">
      <c r="A19" s="15"/>
      <c r="B19" s="51">
        <v>2010</v>
      </c>
      <c r="C19" s="19">
        <f t="shared" si="2"/>
        <v>67854167269.426704</v>
      </c>
      <c r="D19" s="19">
        <v>53052726363.846306</v>
      </c>
      <c r="E19" s="19">
        <v>2113349414.4831998</v>
      </c>
      <c r="F19" s="19">
        <f t="shared" si="0"/>
        <v>9594214235.096199</v>
      </c>
      <c r="G19" s="19">
        <v>8886601727.783699</v>
      </c>
      <c r="H19" s="19">
        <v>707612507.3125</v>
      </c>
      <c r="I19" s="19">
        <v>34390000</v>
      </c>
      <c r="J19" s="19">
        <v>3059487256.0010004</v>
      </c>
      <c r="K19" s="19"/>
      <c r="L19" s="4"/>
      <c r="M19" s="4"/>
      <c r="N19" s="4"/>
    </row>
    <row r="20" spans="1:14" x14ac:dyDescent="0.25">
      <c r="A20" s="15"/>
      <c r="B20" s="51">
        <v>2011</v>
      </c>
      <c r="C20" s="19">
        <f t="shared" si="2"/>
        <v>95602860714.293762</v>
      </c>
      <c r="D20" s="19">
        <v>73314452931.574203</v>
      </c>
      <c r="E20" s="19">
        <v>2769000760.0721898</v>
      </c>
      <c r="F20" s="19">
        <f t="shared" si="0"/>
        <v>12757254198.99242</v>
      </c>
      <c r="G20" s="19">
        <v>11999616893.782421</v>
      </c>
      <c r="H20" s="19">
        <v>757637305.2099998</v>
      </c>
      <c r="I20" s="19">
        <v>69615102.469999999</v>
      </c>
      <c r="J20" s="19">
        <v>6692537721.1849556</v>
      </c>
      <c r="K20" s="19"/>
      <c r="L20" s="4"/>
      <c r="M20" s="4"/>
      <c r="N20" s="4"/>
    </row>
    <row r="21" spans="1:14" x14ac:dyDescent="0.25">
      <c r="A21" s="15"/>
      <c r="B21" s="51">
        <v>2012</v>
      </c>
      <c r="C21" s="19">
        <f t="shared" si="2"/>
        <v>117062946252.40967</v>
      </c>
      <c r="D21" s="19">
        <v>92447641036.361511</v>
      </c>
      <c r="E21" s="19">
        <v>3520176221.0180001</v>
      </c>
      <c r="F21" s="19">
        <f t="shared" si="0"/>
        <v>15836480995.9785</v>
      </c>
      <c r="G21" s="19">
        <v>15009768827.758501</v>
      </c>
      <c r="H21" s="19">
        <v>826712168.22000027</v>
      </c>
      <c r="I21" s="19">
        <v>59003700</v>
      </c>
      <c r="J21" s="19">
        <v>5199644299.0516453</v>
      </c>
      <c r="K21" s="19"/>
      <c r="L21" s="4"/>
      <c r="M21" s="4"/>
      <c r="N21" s="4"/>
    </row>
    <row r="22" spans="1:14" x14ac:dyDescent="0.25">
      <c r="A22" s="15"/>
      <c r="B22" s="51">
        <v>2013</v>
      </c>
      <c r="C22" s="19">
        <f t="shared" si="2"/>
        <v>151251767820.39227</v>
      </c>
      <c r="D22" s="19">
        <v>117391066404.43604</v>
      </c>
      <c r="E22" s="19">
        <v>4671897295.5089188</v>
      </c>
      <c r="F22" s="19">
        <f t="shared" si="0"/>
        <v>19666341351.952</v>
      </c>
      <c r="G22" s="19">
        <v>18479758477.992001</v>
      </c>
      <c r="H22" s="19">
        <v>1186582873.96</v>
      </c>
      <c r="I22" s="19">
        <v>181843249.82000002</v>
      </c>
      <c r="J22" s="19">
        <v>9340619518.6753216</v>
      </c>
      <c r="K22" s="19"/>
      <c r="L22" s="4"/>
      <c r="M22" s="4"/>
      <c r="N22" s="4"/>
    </row>
    <row r="23" spans="1:14" x14ac:dyDescent="0.25">
      <c r="A23" s="15"/>
      <c r="B23" s="51">
        <v>2014</v>
      </c>
      <c r="C23" s="19">
        <f t="shared" si="2"/>
        <v>200535000362.22528</v>
      </c>
      <c r="D23" s="19">
        <v>156660580389.51648</v>
      </c>
      <c r="E23" s="19">
        <v>6730907918.0149002</v>
      </c>
      <c r="F23" s="19">
        <f t="shared" si="0"/>
        <v>26431491013.023499</v>
      </c>
      <c r="G23" s="19">
        <v>24795795144.457672</v>
      </c>
      <c r="H23" s="19">
        <v>1635695868.5658252</v>
      </c>
      <c r="I23" s="19">
        <v>11717.97</v>
      </c>
      <c r="J23" s="19">
        <v>10712009323.700399</v>
      </c>
      <c r="K23" s="19"/>
      <c r="L23" s="4"/>
      <c r="M23" s="4"/>
      <c r="N23" s="4"/>
    </row>
    <row r="24" spans="1:14" x14ac:dyDescent="0.25">
      <c r="A24" s="15"/>
      <c r="B24" s="51">
        <v>2015</v>
      </c>
      <c r="C24" s="19">
        <f t="shared" si="2"/>
        <v>282342061391.80792</v>
      </c>
      <c r="D24" s="19">
        <v>223067124716.67255</v>
      </c>
      <c r="E24" s="19">
        <v>9740120725.3269672</v>
      </c>
      <c r="F24" s="19">
        <f t="shared" si="0"/>
        <v>37347070576.323662</v>
      </c>
      <c r="G24" s="19">
        <v>34132829104.763451</v>
      </c>
      <c r="H24" s="19">
        <v>3214241471.5602098</v>
      </c>
      <c r="I24" s="19">
        <v>217667015.69999999</v>
      </c>
      <c r="J24" s="19">
        <v>11970078357.784721</v>
      </c>
      <c r="K24" s="19"/>
      <c r="L24" s="4"/>
      <c r="M24" s="4"/>
      <c r="N24" s="4"/>
    </row>
    <row r="25" spans="1:14" x14ac:dyDescent="0.25">
      <c r="A25" s="15"/>
      <c r="B25" s="51">
        <v>2016</v>
      </c>
      <c r="C25" s="19">
        <f t="shared" si="2"/>
        <v>370504721441.06879</v>
      </c>
      <c r="D25" s="19">
        <v>298861110167.00018</v>
      </c>
      <c r="E25" s="19">
        <v>10053900652.60491</v>
      </c>
      <c r="F25" s="19">
        <f t="shared" si="0"/>
        <v>50174217250.999802</v>
      </c>
      <c r="G25" s="19">
        <v>46413733221.269798</v>
      </c>
      <c r="H25" s="19">
        <v>3760484029.73</v>
      </c>
      <c r="I25" s="19">
        <v>213716178.46000001</v>
      </c>
      <c r="J25" s="19">
        <v>11201777192.003866</v>
      </c>
      <c r="K25" s="19"/>
      <c r="L25" s="4"/>
      <c r="M25" s="4"/>
      <c r="N25" s="4"/>
    </row>
    <row r="26" spans="1:14" x14ac:dyDescent="0.25">
      <c r="A26" s="15"/>
      <c r="B26" s="51">
        <v>2017</v>
      </c>
      <c r="C26" s="19">
        <f t="shared" si="2"/>
        <v>469227151585.48096</v>
      </c>
      <c r="D26" s="19">
        <v>375036255769.58459</v>
      </c>
      <c r="E26" s="19">
        <v>13722420289.062447</v>
      </c>
      <c r="F26" s="19">
        <f t="shared" si="0"/>
        <v>64557956937.988083</v>
      </c>
      <c r="G26" s="19">
        <v>58572758258.522903</v>
      </c>
      <c r="H26" s="19">
        <v>5985198679.4651814</v>
      </c>
      <c r="I26" s="19">
        <v>65283158.749999993</v>
      </c>
      <c r="J26" s="19">
        <v>15845235430.095837</v>
      </c>
      <c r="K26" s="19"/>
      <c r="L26" s="4"/>
      <c r="M26" s="4"/>
      <c r="N26" s="4"/>
    </row>
    <row r="27" spans="1:14" x14ac:dyDescent="0.25">
      <c r="A27" s="15"/>
      <c r="B27" s="51">
        <v>2018</v>
      </c>
      <c r="C27" s="19">
        <f>+D27+E27+F27+I27+J27+K27</f>
        <v>580787071284.34558</v>
      </c>
      <c r="D27" s="19">
        <v>466026955295.14264</v>
      </c>
      <c r="E27" s="19">
        <v>17589189013.427288</v>
      </c>
      <c r="F27" s="19">
        <f t="shared" ref="F27:F29" si="3">+G27+H27</f>
        <v>79964862559.209641</v>
      </c>
      <c r="G27" s="19">
        <v>73320216517.963303</v>
      </c>
      <c r="H27" s="19">
        <v>6644646041.2463379</v>
      </c>
      <c r="I27" s="19">
        <v>93427311.460000008</v>
      </c>
      <c r="J27" s="19">
        <v>17111891824.706102</v>
      </c>
      <c r="K27" s="19">
        <v>745280.39999999991</v>
      </c>
      <c r="L27" s="4"/>
      <c r="M27" s="4"/>
      <c r="N27" s="4"/>
    </row>
    <row r="28" spans="1:14" x14ac:dyDescent="0.25">
      <c r="A28" s="15"/>
      <c r="B28" s="51">
        <v>2019</v>
      </c>
      <c r="C28" s="19">
        <f>+D28+E28+F28+J28+I28+K28</f>
        <v>853059089274.32605</v>
      </c>
      <c r="D28" s="19">
        <v>678155542300.60986</v>
      </c>
      <c r="E28" s="19">
        <v>25223028509.586876</v>
      </c>
      <c r="F28" s="19">
        <f t="shared" si="3"/>
        <v>123460326065.18611</v>
      </c>
      <c r="G28" s="19">
        <v>105432544738.51601</v>
      </c>
      <c r="H28" s="19">
        <v>18027781326.670101</v>
      </c>
      <c r="I28" s="19">
        <v>4244687989.1200004</v>
      </c>
      <c r="J28" s="19">
        <v>21738333786.913097</v>
      </c>
      <c r="K28" s="19">
        <v>237170622.91000003</v>
      </c>
      <c r="L28" s="4"/>
      <c r="M28" s="4"/>
      <c r="N28" s="4"/>
    </row>
    <row r="29" spans="1:14" x14ac:dyDescent="0.25">
      <c r="B29" s="51">
        <v>2020</v>
      </c>
      <c r="C29" s="19">
        <f>+D29+E29+F29+J29+I29+K29</f>
        <v>1133463141694.3074</v>
      </c>
      <c r="D29" s="19">
        <v>915860966412.8092</v>
      </c>
      <c r="E29" s="19">
        <v>27777137167.915325</v>
      </c>
      <c r="F29" s="19">
        <f t="shared" si="3"/>
        <v>166828081465.92078</v>
      </c>
      <c r="G29" s="19">
        <v>143544748061.18079</v>
      </c>
      <c r="H29" s="19">
        <v>23283333404.740002</v>
      </c>
      <c r="I29" s="19">
        <v>27097050.700000003</v>
      </c>
      <c r="J29" s="19">
        <v>22969859596.962139</v>
      </c>
      <c r="K29" s="19"/>
      <c r="L29" s="4"/>
      <c r="M29" s="4"/>
      <c r="N29" s="4"/>
    </row>
    <row r="30" spans="1:14" x14ac:dyDescent="0.25">
      <c r="B30" s="51">
        <v>2021</v>
      </c>
      <c r="C30" s="19">
        <f>+D30+E30+F30+J30+I30+K30</f>
        <v>1712638885399.9246</v>
      </c>
      <c r="D30" s="19">
        <v>1344249109355.0867</v>
      </c>
      <c r="E30" s="19">
        <v>56648255171.090736</v>
      </c>
      <c r="F30" s="19">
        <f t="shared" ref="F30" si="4">+G30+H30</f>
        <v>262960320527.88962</v>
      </c>
      <c r="G30" s="19">
        <v>214013803553.08316</v>
      </c>
      <c r="H30" s="19">
        <v>48946516974.806458</v>
      </c>
      <c r="I30" s="19">
        <v>82397606.479999989</v>
      </c>
      <c r="J30" s="19">
        <v>48698767215.057365</v>
      </c>
      <c r="K30" s="19">
        <v>35524.32</v>
      </c>
      <c r="L30" s="4"/>
      <c r="M30" s="4"/>
      <c r="N30" s="4"/>
    </row>
    <row r="31" spans="1:14" x14ac:dyDescent="0.25">
      <c r="B31" s="53"/>
      <c r="D31" s="52"/>
      <c r="E31" s="4"/>
      <c r="F31" s="4"/>
      <c r="G31" s="24"/>
      <c r="H31" s="4"/>
      <c r="I31" s="4"/>
      <c r="J31" s="4"/>
      <c r="K31" s="4"/>
    </row>
    <row r="32" spans="1:14" ht="16.5" x14ac:dyDescent="0.25">
      <c r="B32" s="47" t="s">
        <v>39</v>
      </c>
      <c r="C32" s="3"/>
      <c r="D32" s="3"/>
      <c r="E32" s="3"/>
      <c r="F32" s="3"/>
      <c r="G32" s="3"/>
      <c r="H32" s="3"/>
      <c r="I32" s="46"/>
      <c r="J32" s="3"/>
      <c r="K32" s="3"/>
    </row>
    <row r="33" spans="1:12" x14ac:dyDescent="0.25">
      <c r="B33" s="17"/>
      <c r="C33" s="16"/>
      <c r="D33" s="16"/>
      <c r="E33" s="16"/>
      <c r="F33" s="16"/>
      <c r="G33" s="17"/>
      <c r="H33" s="17"/>
      <c r="I33" s="17"/>
    </row>
    <row r="34" spans="1:12" ht="15" customHeight="1" x14ac:dyDescent="0.25">
      <c r="A34" s="15"/>
      <c r="B34" s="59" t="s">
        <v>1</v>
      </c>
      <c r="C34" s="54" t="s">
        <v>2</v>
      </c>
      <c r="D34" s="63" t="s">
        <v>11</v>
      </c>
      <c r="E34" s="64"/>
      <c r="F34" s="64"/>
      <c r="G34" s="59" t="s">
        <v>12</v>
      </c>
      <c r="H34" s="59" t="s">
        <v>13</v>
      </c>
      <c r="I34" s="20"/>
      <c r="K34" s="2"/>
    </row>
    <row r="35" spans="1:12" x14ac:dyDescent="0.25">
      <c r="A35" s="15"/>
      <c r="B35" s="60"/>
      <c r="C35" s="54"/>
      <c r="D35" s="62" t="s">
        <v>14</v>
      </c>
      <c r="E35" s="54" t="s">
        <v>15</v>
      </c>
      <c r="F35" s="54" t="s">
        <v>34</v>
      </c>
      <c r="G35" s="60"/>
      <c r="H35" s="60"/>
      <c r="I35" s="21"/>
      <c r="J35" s="7"/>
      <c r="K35" s="2"/>
    </row>
    <row r="36" spans="1:12" x14ac:dyDescent="0.25">
      <c r="A36" s="15"/>
      <c r="B36" s="61"/>
      <c r="C36" s="54"/>
      <c r="D36" s="62"/>
      <c r="E36" s="54"/>
      <c r="F36" s="54"/>
      <c r="G36" s="61"/>
      <c r="H36" s="61"/>
      <c r="I36" s="22"/>
      <c r="J36" s="8"/>
      <c r="K36" s="2"/>
    </row>
    <row r="37" spans="1:12" x14ac:dyDescent="0.25">
      <c r="A37" s="15"/>
      <c r="B37" s="51">
        <v>2001</v>
      </c>
      <c r="C37" s="19">
        <f t="shared" ref="C37:C53" si="5">+D37+E37+F37+G37+H37</f>
        <v>10677404919.91095</v>
      </c>
      <c r="D37" s="19">
        <v>5036863368.2964239</v>
      </c>
      <c r="E37" s="19">
        <v>2853132724.8095765</v>
      </c>
      <c r="F37" s="19">
        <v>439499121.43420315</v>
      </c>
      <c r="G37" s="19">
        <v>886230917.41206491</v>
      </c>
      <c r="H37" s="19">
        <v>1461678787.9586809</v>
      </c>
      <c r="I37" s="23"/>
      <c r="J37" s="4"/>
      <c r="K37" s="6"/>
      <c r="L37" s="6"/>
    </row>
    <row r="38" spans="1:12" x14ac:dyDescent="0.25">
      <c r="A38" s="15"/>
      <c r="B38" s="51">
        <v>2002</v>
      </c>
      <c r="C38" s="19">
        <f t="shared" si="5"/>
        <v>10278509497.175295</v>
      </c>
      <c r="D38" s="19">
        <v>4900449166.0098553</v>
      </c>
      <c r="E38" s="19">
        <v>2689498970.2151599</v>
      </c>
      <c r="F38" s="19">
        <v>449054892.73698479</v>
      </c>
      <c r="G38" s="19">
        <v>835649236.48085225</v>
      </c>
      <c r="H38" s="19">
        <f t="shared" ref="H38:H56" si="6">+G11</f>
        <v>1403857231.7324405</v>
      </c>
      <c r="I38" s="23"/>
      <c r="J38" s="4"/>
      <c r="K38" s="6"/>
      <c r="L38" s="6"/>
    </row>
    <row r="39" spans="1:12" x14ac:dyDescent="0.25">
      <c r="A39" s="15"/>
      <c r="B39" s="51">
        <v>2003</v>
      </c>
      <c r="C39" s="19">
        <f t="shared" si="5"/>
        <v>11129362513.440233</v>
      </c>
      <c r="D39" s="19">
        <v>5117185610.0443478</v>
      </c>
      <c r="E39" s="19">
        <v>3110870956.86689</v>
      </c>
      <c r="F39" s="19">
        <v>465010153.11737305</v>
      </c>
      <c r="G39" s="19">
        <v>926354210.03000009</v>
      </c>
      <c r="H39" s="19">
        <f t="shared" si="6"/>
        <v>1509941583.3816216</v>
      </c>
      <c r="I39" s="23"/>
      <c r="J39" s="4"/>
      <c r="K39" s="6"/>
      <c r="L39" s="6"/>
    </row>
    <row r="40" spans="1:12" x14ac:dyDescent="0.25">
      <c r="A40" s="15"/>
      <c r="B40" s="51">
        <v>2004</v>
      </c>
      <c r="C40" s="19">
        <f t="shared" si="5"/>
        <v>13808168671.478819</v>
      </c>
      <c r="D40" s="19">
        <v>6252426255.2633753</v>
      </c>
      <c r="E40" s="19">
        <v>3852726349.816359</v>
      </c>
      <c r="F40" s="19">
        <v>563063808.98882115</v>
      </c>
      <c r="G40" s="19">
        <v>1295256955.3160825</v>
      </c>
      <c r="H40" s="19">
        <f t="shared" si="6"/>
        <v>1844695302.0941811</v>
      </c>
      <c r="I40" s="23"/>
      <c r="J40" s="4"/>
      <c r="K40" s="6"/>
      <c r="L40" s="6"/>
    </row>
    <row r="41" spans="1:12" x14ac:dyDescent="0.25">
      <c r="A41" s="15"/>
      <c r="B41" s="51">
        <v>2005</v>
      </c>
      <c r="C41" s="19">
        <f t="shared" si="5"/>
        <v>19143067760.693001</v>
      </c>
      <c r="D41" s="19">
        <v>7828657828.9887075</v>
      </c>
      <c r="E41" s="19">
        <v>5983706704.6619759</v>
      </c>
      <c r="F41" s="19">
        <v>726596689.24665058</v>
      </c>
      <c r="G41" s="19">
        <v>2093410781.3100002</v>
      </c>
      <c r="H41" s="19">
        <f t="shared" si="6"/>
        <v>2510695756.4856653</v>
      </c>
      <c r="I41" s="23"/>
      <c r="J41" s="4"/>
      <c r="K41" s="6"/>
      <c r="L41" s="6"/>
    </row>
    <row r="42" spans="1:12" x14ac:dyDescent="0.25">
      <c r="A42" s="15"/>
      <c r="B42" s="51">
        <v>2006</v>
      </c>
      <c r="C42" s="19">
        <f t="shared" si="5"/>
        <v>25141125694.889996</v>
      </c>
      <c r="D42" s="19">
        <v>9802125665.5223637</v>
      </c>
      <c r="E42" s="19">
        <v>7764044834.1555481</v>
      </c>
      <c r="F42" s="19">
        <v>981801927.99467146</v>
      </c>
      <c r="G42" s="19">
        <v>3315217501.7952538</v>
      </c>
      <c r="H42" s="19">
        <f t="shared" si="6"/>
        <v>3277935765.4221606</v>
      </c>
      <c r="I42" s="23"/>
      <c r="J42" s="4"/>
      <c r="K42" s="6"/>
      <c r="L42" s="6"/>
    </row>
    <row r="43" spans="1:12" x14ac:dyDescent="0.25">
      <c r="A43" s="15"/>
      <c r="B43" s="51">
        <v>2007</v>
      </c>
      <c r="C43" s="19">
        <f t="shared" si="5"/>
        <v>33522133436.160698</v>
      </c>
      <c r="D43" s="19">
        <v>12983772367.359009</v>
      </c>
      <c r="E43" s="19">
        <v>10065621578.385403</v>
      </c>
      <c r="F43" s="19">
        <v>1307139480.3517623</v>
      </c>
      <c r="G43" s="19">
        <v>4942713909.2417221</v>
      </c>
      <c r="H43" s="19">
        <f t="shared" si="6"/>
        <v>4222886100.8228045</v>
      </c>
      <c r="I43" s="23"/>
      <c r="J43" s="4"/>
      <c r="K43" s="6"/>
      <c r="L43" s="6"/>
    </row>
    <row r="44" spans="1:12" x14ac:dyDescent="0.25">
      <c r="A44" s="15"/>
      <c r="B44" s="51">
        <v>2008</v>
      </c>
      <c r="C44" s="19">
        <f t="shared" si="5"/>
        <v>46214484291.725044</v>
      </c>
      <c r="D44" s="19">
        <v>17900604869.962891</v>
      </c>
      <c r="E44" s="19">
        <v>14017306596.784527</v>
      </c>
      <c r="F44" s="19">
        <v>1733451317.0591166</v>
      </c>
      <c r="G44" s="19">
        <v>6639445683.2273178</v>
      </c>
      <c r="H44" s="19">
        <f t="shared" si="6"/>
        <v>5923675824.6911936</v>
      </c>
      <c r="I44" s="23"/>
      <c r="J44" s="4"/>
      <c r="K44" s="6"/>
      <c r="L44" s="6"/>
    </row>
    <row r="45" spans="1:12" x14ac:dyDescent="0.25">
      <c r="A45" s="15"/>
      <c r="B45" s="51">
        <v>2009</v>
      </c>
      <c r="C45" s="19">
        <f t="shared" si="5"/>
        <v>56403091255.435272</v>
      </c>
      <c r="D45" s="19">
        <v>20630187746.173378</v>
      </c>
      <c r="E45" s="19">
        <v>17695251368.553246</v>
      </c>
      <c r="F45" s="19">
        <v>2214853600.1165066</v>
      </c>
      <c r="G45" s="19">
        <v>8544461019.1330881</v>
      </c>
      <c r="H45" s="19">
        <f t="shared" si="6"/>
        <v>7318337521.4590502</v>
      </c>
      <c r="I45" s="23"/>
      <c r="J45" s="4"/>
      <c r="K45" s="6"/>
      <c r="L45" s="6"/>
    </row>
    <row r="46" spans="1:12" x14ac:dyDescent="0.25">
      <c r="A46" s="15"/>
      <c r="B46" s="51">
        <v>2010</v>
      </c>
      <c r="C46" s="19">
        <f t="shared" si="5"/>
        <v>67854167269.426704</v>
      </c>
      <c r="D46" s="19">
        <v>24118197578.97646</v>
      </c>
      <c r="E46" s="19">
        <v>20249120463.795456</v>
      </c>
      <c r="F46" s="19">
        <v>2715991866.1767273</v>
      </c>
      <c r="G46" s="19">
        <v>11884255632.694366</v>
      </c>
      <c r="H46" s="19">
        <f t="shared" si="6"/>
        <v>8886601727.783699</v>
      </c>
      <c r="I46" s="23"/>
      <c r="J46" s="4"/>
      <c r="K46" s="6"/>
      <c r="L46" s="6"/>
    </row>
    <row r="47" spans="1:12" x14ac:dyDescent="0.25">
      <c r="A47" s="15"/>
      <c r="B47" s="51">
        <v>2011</v>
      </c>
      <c r="C47" s="19">
        <f t="shared" si="5"/>
        <v>95602860714.293777</v>
      </c>
      <c r="D47" s="19">
        <v>36301327093.623001</v>
      </c>
      <c r="E47" s="19">
        <v>31212848784.86705</v>
      </c>
      <c r="F47" s="19">
        <v>3974308550.2993741</v>
      </c>
      <c r="G47" s="19">
        <v>12114759391.72192</v>
      </c>
      <c r="H47" s="19">
        <f t="shared" si="6"/>
        <v>11999616893.782421</v>
      </c>
      <c r="I47" s="23"/>
      <c r="J47" s="4"/>
      <c r="K47" s="6"/>
      <c r="L47" s="6"/>
    </row>
    <row r="48" spans="1:12" x14ac:dyDescent="0.25">
      <c r="A48" s="15"/>
      <c r="B48" s="51">
        <v>2012</v>
      </c>
      <c r="C48" s="19">
        <f t="shared" si="5"/>
        <v>117062946252.40961</v>
      </c>
      <c r="D48" s="19">
        <v>44449415980.487831</v>
      </c>
      <c r="E48" s="19">
        <v>37902739238.434845</v>
      </c>
      <c r="F48" s="19">
        <v>5292854939.2883682</v>
      </c>
      <c r="G48" s="19">
        <v>14408167266.440079</v>
      </c>
      <c r="H48" s="19">
        <f t="shared" si="6"/>
        <v>15009768827.758501</v>
      </c>
      <c r="I48" s="23"/>
      <c r="J48" s="4"/>
      <c r="K48" s="6"/>
      <c r="L48" s="6"/>
    </row>
    <row r="49" spans="1:12" x14ac:dyDescent="0.25">
      <c r="A49" s="15"/>
      <c r="B49" s="51">
        <v>2013</v>
      </c>
      <c r="C49" s="19">
        <f t="shared" si="5"/>
        <v>151251767820.39224</v>
      </c>
      <c r="D49" s="19">
        <v>56061200758.610771</v>
      </c>
      <c r="E49" s="19">
        <v>52758747701.482544</v>
      </c>
      <c r="F49" s="19">
        <v>6697016300.6291151</v>
      </c>
      <c r="G49" s="19">
        <v>17255044581.677803</v>
      </c>
      <c r="H49" s="19">
        <f t="shared" si="6"/>
        <v>18479758477.992001</v>
      </c>
      <c r="I49" s="23"/>
      <c r="J49" s="4"/>
      <c r="K49" s="6"/>
      <c r="L49" s="6"/>
    </row>
    <row r="50" spans="1:12" x14ac:dyDescent="0.25">
      <c r="A50" s="15"/>
      <c r="B50" s="51">
        <v>2014</v>
      </c>
      <c r="C50" s="19">
        <f t="shared" si="5"/>
        <v>200535000362.22531</v>
      </c>
      <c r="D50" s="19">
        <v>76641985082.723206</v>
      </c>
      <c r="E50" s="19">
        <v>66108102558.909042</v>
      </c>
      <c r="F50" s="19">
        <v>9323606258.8870258</v>
      </c>
      <c r="G50" s="19">
        <v>23665511317.248356</v>
      </c>
      <c r="H50" s="19">
        <f t="shared" si="6"/>
        <v>24795795144.457672</v>
      </c>
      <c r="I50" s="23"/>
      <c r="J50" s="4"/>
      <c r="K50" s="6"/>
      <c r="L50" s="6"/>
    </row>
    <row r="51" spans="1:12" x14ac:dyDescent="0.25">
      <c r="A51" s="15"/>
      <c r="B51" s="51">
        <v>2015</v>
      </c>
      <c r="C51" s="19">
        <f t="shared" si="5"/>
        <v>282342061391.80786</v>
      </c>
      <c r="D51" s="19">
        <v>108683656899.30627</v>
      </c>
      <c r="E51" s="19">
        <v>89096544425.912262</v>
      </c>
      <c r="F51" s="19">
        <v>13961375049.782211</v>
      </c>
      <c r="G51" s="19">
        <v>36467655912.043686</v>
      </c>
      <c r="H51" s="19">
        <f t="shared" si="6"/>
        <v>34132829104.763451</v>
      </c>
      <c r="I51" s="23"/>
      <c r="J51" s="4"/>
      <c r="K51" s="6"/>
      <c r="L51" s="6"/>
    </row>
    <row r="52" spans="1:12" x14ac:dyDescent="0.25">
      <c r="A52" s="15"/>
      <c r="B52" s="51">
        <v>2016</v>
      </c>
      <c r="C52" s="19">
        <f t="shared" si="5"/>
        <v>370504721441.06879</v>
      </c>
      <c r="D52" s="19">
        <v>147526316568.7244</v>
      </c>
      <c r="E52" s="19">
        <v>117675617716.47357</v>
      </c>
      <c r="F52" s="19">
        <v>18372055205.92979</v>
      </c>
      <c r="G52" s="19">
        <v>40516998728.671288</v>
      </c>
      <c r="H52" s="19">
        <f t="shared" si="6"/>
        <v>46413733221.269798</v>
      </c>
      <c r="I52" s="23"/>
      <c r="J52" s="4"/>
      <c r="K52" s="6"/>
      <c r="L52" s="6"/>
    </row>
    <row r="53" spans="1:12" x14ac:dyDescent="0.25">
      <c r="A53" s="15"/>
      <c r="B53" s="51">
        <v>2017</v>
      </c>
      <c r="C53" s="19">
        <f t="shared" si="5"/>
        <v>469227151585.48083</v>
      </c>
      <c r="D53" s="19">
        <v>183989152396.50754</v>
      </c>
      <c r="E53" s="19">
        <v>146425429367.47684</v>
      </c>
      <c r="F53" s="19">
        <v>25841569647.704876</v>
      </c>
      <c r="G53" s="19">
        <v>54398241915.2687</v>
      </c>
      <c r="H53" s="19">
        <f t="shared" si="6"/>
        <v>58572758258.522903</v>
      </c>
      <c r="I53" s="23"/>
      <c r="J53" s="4"/>
      <c r="K53" s="6"/>
      <c r="L53" s="6"/>
    </row>
    <row r="54" spans="1:12" x14ac:dyDescent="0.25">
      <c r="A54" s="15"/>
      <c r="B54" s="51">
        <v>2018</v>
      </c>
      <c r="C54" s="19">
        <f t="shared" ref="C54:C56" si="7">+D54+E54+F54+G54+H54</f>
        <v>580787071284.34558</v>
      </c>
      <c r="D54" s="19">
        <v>223721090729.78931</v>
      </c>
      <c r="E54" s="19">
        <v>183225098184.21609</v>
      </c>
      <c r="F54" s="19">
        <v>29491033503.436359</v>
      </c>
      <c r="G54" s="19">
        <v>71029632348.940628</v>
      </c>
      <c r="H54" s="19">
        <f t="shared" si="6"/>
        <v>73320216517.963303</v>
      </c>
      <c r="I54" s="23"/>
      <c r="J54" s="4"/>
      <c r="K54" s="6"/>
      <c r="L54" s="6"/>
    </row>
    <row r="55" spans="1:12" x14ac:dyDescent="0.25">
      <c r="A55" s="15"/>
      <c r="B55" s="51">
        <v>2019</v>
      </c>
      <c r="C55" s="19">
        <f t="shared" si="7"/>
        <v>853059089274.32605</v>
      </c>
      <c r="D55" s="19">
        <v>324472382741.94366</v>
      </c>
      <c r="E55" s="19">
        <v>279213597089.90869</v>
      </c>
      <c r="F55" s="19">
        <v>44600343483.460587</v>
      </c>
      <c r="G55" s="19">
        <v>99340221220.497177</v>
      </c>
      <c r="H55" s="19">
        <f t="shared" si="6"/>
        <v>105432544738.51601</v>
      </c>
      <c r="I55" s="23"/>
      <c r="J55" s="4"/>
      <c r="K55" s="6"/>
      <c r="L55" s="6"/>
    </row>
    <row r="56" spans="1:12" ht="16.5" customHeight="1" x14ac:dyDescent="0.25">
      <c r="B56" s="51">
        <v>2020</v>
      </c>
      <c r="C56" s="19">
        <f t="shared" si="7"/>
        <v>1133463141694.3076</v>
      </c>
      <c r="D56" s="19">
        <v>436357664076.42065</v>
      </c>
      <c r="E56" s="19">
        <v>382246410422.896</v>
      </c>
      <c r="F56" s="19">
        <v>57691955517.283386</v>
      </c>
      <c r="G56" s="19">
        <v>113622363616.52686</v>
      </c>
      <c r="H56" s="19">
        <f t="shared" si="6"/>
        <v>143544748061.18079</v>
      </c>
      <c r="I56" s="23"/>
      <c r="J56" s="4"/>
      <c r="K56" s="6"/>
    </row>
    <row r="57" spans="1:12" ht="16.5" customHeight="1" x14ac:dyDescent="0.25">
      <c r="B57" s="51">
        <v>2021</v>
      </c>
      <c r="C57" s="19">
        <f>+D57+E57+F57+G57+H57</f>
        <v>1712638885399.9248</v>
      </c>
      <c r="D57" s="19">
        <v>640949273755.50525</v>
      </c>
      <c r="E57" s="19">
        <v>554535511701.39502</v>
      </c>
      <c r="F57" s="19">
        <v>86521972298.476456</v>
      </c>
      <c r="G57" s="19">
        <v>216618324091.4646</v>
      </c>
      <c r="H57" s="19">
        <f t="shared" ref="H57" si="8">+G30</f>
        <v>214013803553.08316</v>
      </c>
      <c r="I57" s="23"/>
      <c r="J57" s="4"/>
      <c r="K57" s="6"/>
    </row>
    <row r="58" spans="1:12" ht="27.75" customHeight="1" x14ac:dyDescent="0.25">
      <c r="B58" s="55"/>
      <c r="C58" s="55"/>
      <c r="D58" s="55"/>
      <c r="E58" s="55"/>
      <c r="F58" s="55"/>
      <c r="G58" s="55"/>
      <c r="H58" s="55"/>
      <c r="I58" s="55"/>
      <c r="J58" s="50"/>
      <c r="K58" s="9"/>
    </row>
    <row r="59" spans="1:12" ht="27.75" customHeight="1" x14ac:dyDescent="0.25">
      <c r="B59" s="55" t="s">
        <v>16</v>
      </c>
      <c r="C59" s="55"/>
      <c r="D59" s="55"/>
      <c r="E59" s="55"/>
      <c r="F59" s="55"/>
      <c r="G59" s="55"/>
      <c r="H59" s="55"/>
      <c r="I59" s="55"/>
      <c r="J59" s="55"/>
      <c r="K59" s="49"/>
    </row>
    <row r="60" spans="1:12" x14ac:dyDescent="0.25">
      <c r="B60" s="55" t="s">
        <v>17</v>
      </c>
      <c r="C60" s="55"/>
      <c r="D60" s="55"/>
      <c r="E60" s="55"/>
      <c r="F60" s="55"/>
      <c r="G60" s="55"/>
      <c r="H60" s="55"/>
      <c r="I60" s="55"/>
      <c r="J60" s="55"/>
      <c r="K60" s="10"/>
    </row>
    <row r="61" spans="1:12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2" x14ac:dyDescent="0.25">
      <c r="B62" s="11" t="s">
        <v>18</v>
      </c>
      <c r="C62" s="12"/>
      <c r="D62" s="12"/>
      <c r="E62" s="12"/>
      <c r="F62" s="12"/>
      <c r="G62" s="12"/>
      <c r="H62" s="12"/>
      <c r="I62" s="12"/>
      <c r="J62" s="12"/>
      <c r="K62" s="12"/>
    </row>
    <row r="63" spans="1:12" x14ac:dyDescent="0.25">
      <c r="B63" s="13" t="s">
        <v>19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2" ht="24.75" customHeight="1" x14ac:dyDescent="0.25">
      <c r="B64" s="57" t="s">
        <v>20</v>
      </c>
      <c r="C64" s="57"/>
      <c r="D64" s="57"/>
      <c r="E64" s="57"/>
      <c r="F64" s="57"/>
      <c r="G64" s="57"/>
      <c r="H64" s="57"/>
      <c r="I64" s="57"/>
      <c r="J64" s="57"/>
      <c r="K64" s="57"/>
    </row>
    <row r="65" spans="2:11" x14ac:dyDescent="0.25">
      <c r="B65" s="57" t="s">
        <v>21</v>
      </c>
      <c r="C65" s="57"/>
      <c r="D65" s="57"/>
      <c r="E65" s="57"/>
      <c r="F65" s="57"/>
      <c r="G65" s="57"/>
      <c r="H65" s="57"/>
      <c r="I65" s="57"/>
      <c r="J65" s="57"/>
      <c r="K65" s="57"/>
    </row>
    <row r="66" spans="2:11" ht="29.25" customHeight="1" x14ac:dyDescent="0.25">
      <c r="B66" s="58" t="s">
        <v>22</v>
      </c>
      <c r="C66" s="58"/>
      <c r="D66" s="58"/>
      <c r="E66" s="58"/>
      <c r="F66" s="58"/>
      <c r="G66" s="58"/>
      <c r="H66" s="58"/>
      <c r="I66" s="58"/>
      <c r="J66" s="58"/>
      <c r="K66" s="58"/>
    </row>
    <row r="67" spans="2:11" ht="27" customHeight="1" x14ac:dyDescent="0.25">
      <c r="B67" s="55" t="s">
        <v>23</v>
      </c>
      <c r="C67" s="55"/>
      <c r="D67" s="55"/>
      <c r="E67" s="55"/>
      <c r="F67" s="55"/>
      <c r="G67" s="55"/>
      <c r="H67" s="55"/>
      <c r="I67" s="55"/>
      <c r="J67" s="55"/>
      <c r="K67" s="55"/>
    </row>
    <row r="68" spans="2:11" x14ac:dyDescent="0.25">
      <c r="B68" s="55" t="s">
        <v>24</v>
      </c>
      <c r="C68" s="55"/>
      <c r="D68" s="55"/>
      <c r="E68" s="55"/>
      <c r="F68" s="55"/>
      <c r="G68" s="55"/>
      <c r="H68" s="55"/>
      <c r="I68" s="55"/>
      <c r="J68" s="55"/>
      <c r="K68" s="55"/>
    </row>
    <row r="69" spans="2:11" x14ac:dyDescent="0.25">
      <c r="B69" s="13" t="s">
        <v>25</v>
      </c>
      <c r="C69" s="13"/>
      <c r="D69" s="13"/>
      <c r="E69" s="13"/>
      <c r="F69" s="13"/>
      <c r="G69" s="13"/>
      <c r="H69" s="13"/>
      <c r="I69" s="13"/>
      <c r="J69" s="13"/>
      <c r="K69" s="13"/>
    </row>
    <row r="70" spans="2:11" x14ac:dyDescent="0.25">
      <c r="B70" s="56" t="s">
        <v>26</v>
      </c>
      <c r="C70" s="56"/>
      <c r="D70" s="56"/>
      <c r="E70" s="56"/>
      <c r="F70" s="56"/>
      <c r="G70" s="56"/>
      <c r="H70" s="56"/>
      <c r="I70" s="56"/>
      <c r="J70" s="56"/>
      <c r="K70" s="56"/>
    </row>
    <row r="71" spans="2:1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2:11" ht="26.25" customHeight="1" x14ac:dyDescent="0.25">
      <c r="B72" s="55" t="s">
        <v>40</v>
      </c>
      <c r="C72" s="55"/>
      <c r="D72" s="55"/>
      <c r="E72" s="55"/>
      <c r="F72" s="55"/>
      <c r="G72" s="55"/>
      <c r="H72" s="55"/>
      <c r="I72" s="55"/>
      <c r="J72" s="55"/>
      <c r="K72" s="55"/>
    </row>
    <row r="73" spans="2:1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2:11" x14ac:dyDescent="0.25">
      <c r="B74" s="3"/>
      <c r="C74" s="12"/>
      <c r="D74" s="12"/>
      <c r="E74" s="12"/>
      <c r="F74" s="12"/>
      <c r="G74" s="12"/>
      <c r="H74" s="12"/>
      <c r="I74" s="12"/>
      <c r="J74" s="12"/>
      <c r="K74" s="12"/>
    </row>
  </sheetData>
  <mergeCells count="28">
    <mergeCell ref="B1:C1"/>
    <mergeCell ref="C7:C9"/>
    <mergeCell ref="D7:H7"/>
    <mergeCell ref="I7:I9"/>
    <mergeCell ref="B34:B36"/>
    <mergeCell ref="G34:G36"/>
    <mergeCell ref="D34:F34"/>
    <mergeCell ref="J7:J9"/>
    <mergeCell ref="D8:D9"/>
    <mergeCell ref="E8:E9"/>
    <mergeCell ref="F8:H8"/>
    <mergeCell ref="B7:B9"/>
    <mergeCell ref="K7:K9"/>
    <mergeCell ref="B67:K67"/>
    <mergeCell ref="B68:K68"/>
    <mergeCell ref="B70:K70"/>
    <mergeCell ref="B72:K72"/>
    <mergeCell ref="B58:I58"/>
    <mergeCell ref="B59:J59"/>
    <mergeCell ref="B60:J60"/>
    <mergeCell ref="B64:K64"/>
    <mergeCell ref="B65:K65"/>
    <mergeCell ref="B66:K66"/>
    <mergeCell ref="H34:H36"/>
    <mergeCell ref="D35:D36"/>
    <mergeCell ref="E35:E36"/>
    <mergeCell ref="F35:F36"/>
    <mergeCell ref="C34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FB43-8508-4CC8-9736-807AF47042FF}">
  <dimension ref="A2:U17"/>
  <sheetViews>
    <sheetView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H18" sqref="H18"/>
    </sheetView>
  </sheetViews>
  <sheetFormatPr baseColWidth="10" defaultRowHeight="15" x14ac:dyDescent="0.25"/>
  <cols>
    <col min="1" max="1" width="3" style="2" customWidth="1"/>
    <col min="2" max="2" width="41.28515625" style="2" customWidth="1"/>
    <col min="3" max="19" width="10.42578125" style="2" customWidth="1"/>
    <col min="20" max="256" width="11.42578125" style="2"/>
    <col min="257" max="257" width="3" style="2" customWidth="1"/>
    <col min="258" max="258" width="41.28515625" style="2" customWidth="1"/>
    <col min="259" max="275" width="10.42578125" style="2" customWidth="1"/>
    <col min="276" max="512" width="11.42578125" style="2"/>
    <col min="513" max="513" width="3" style="2" customWidth="1"/>
    <col min="514" max="514" width="41.28515625" style="2" customWidth="1"/>
    <col min="515" max="531" width="10.42578125" style="2" customWidth="1"/>
    <col min="532" max="768" width="11.42578125" style="2"/>
    <col min="769" max="769" width="3" style="2" customWidth="1"/>
    <col min="770" max="770" width="41.28515625" style="2" customWidth="1"/>
    <col min="771" max="787" width="10.42578125" style="2" customWidth="1"/>
    <col min="788" max="1024" width="11.42578125" style="2"/>
    <col min="1025" max="1025" width="3" style="2" customWidth="1"/>
    <col min="1026" max="1026" width="41.28515625" style="2" customWidth="1"/>
    <col min="1027" max="1043" width="10.42578125" style="2" customWidth="1"/>
    <col min="1044" max="1280" width="11.42578125" style="2"/>
    <col min="1281" max="1281" width="3" style="2" customWidth="1"/>
    <col min="1282" max="1282" width="41.28515625" style="2" customWidth="1"/>
    <col min="1283" max="1299" width="10.42578125" style="2" customWidth="1"/>
    <col min="1300" max="1536" width="11.42578125" style="2"/>
    <col min="1537" max="1537" width="3" style="2" customWidth="1"/>
    <col min="1538" max="1538" width="41.28515625" style="2" customWidth="1"/>
    <col min="1539" max="1555" width="10.42578125" style="2" customWidth="1"/>
    <col min="1556" max="1792" width="11.42578125" style="2"/>
    <col min="1793" max="1793" width="3" style="2" customWidth="1"/>
    <col min="1794" max="1794" width="41.28515625" style="2" customWidth="1"/>
    <col min="1795" max="1811" width="10.42578125" style="2" customWidth="1"/>
    <col min="1812" max="2048" width="11.42578125" style="2"/>
    <col min="2049" max="2049" width="3" style="2" customWidth="1"/>
    <col min="2050" max="2050" width="41.28515625" style="2" customWidth="1"/>
    <col min="2051" max="2067" width="10.42578125" style="2" customWidth="1"/>
    <col min="2068" max="2304" width="11.42578125" style="2"/>
    <col min="2305" max="2305" width="3" style="2" customWidth="1"/>
    <col min="2306" max="2306" width="41.28515625" style="2" customWidth="1"/>
    <col min="2307" max="2323" width="10.42578125" style="2" customWidth="1"/>
    <col min="2324" max="2560" width="11.42578125" style="2"/>
    <col min="2561" max="2561" width="3" style="2" customWidth="1"/>
    <col min="2562" max="2562" width="41.28515625" style="2" customWidth="1"/>
    <col min="2563" max="2579" width="10.42578125" style="2" customWidth="1"/>
    <col min="2580" max="2816" width="11.42578125" style="2"/>
    <col min="2817" max="2817" width="3" style="2" customWidth="1"/>
    <col min="2818" max="2818" width="41.28515625" style="2" customWidth="1"/>
    <col min="2819" max="2835" width="10.42578125" style="2" customWidth="1"/>
    <col min="2836" max="3072" width="11.42578125" style="2"/>
    <col min="3073" max="3073" width="3" style="2" customWidth="1"/>
    <col min="3074" max="3074" width="41.28515625" style="2" customWidth="1"/>
    <col min="3075" max="3091" width="10.42578125" style="2" customWidth="1"/>
    <col min="3092" max="3328" width="11.42578125" style="2"/>
    <col min="3329" max="3329" width="3" style="2" customWidth="1"/>
    <col min="3330" max="3330" width="41.28515625" style="2" customWidth="1"/>
    <col min="3331" max="3347" width="10.42578125" style="2" customWidth="1"/>
    <col min="3348" max="3584" width="11.42578125" style="2"/>
    <col min="3585" max="3585" width="3" style="2" customWidth="1"/>
    <col min="3586" max="3586" width="41.28515625" style="2" customWidth="1"/>
    <col min="3587" max="3603" width="10.42578125" style="2" customWidth="1"/>
    <col min="3604" max="3840" width="11.42578125" style="2"/>
    <col min="3841" max="3841" width="3" style="2" customWidth="1"/>
    <col min="3842" max="3842" width="41.28515625" style="2" customWidth="1"/>
    <col min="3843" max="3859" width="10.42578125" style="2" customWidth="1"/>
    <col min="3860" max="4096" width="11.42578125" style="2"/>
    <col min="4097" max="4097" width="3" style="2" customWidth="1"/>
    <col min="4098" max="4098" width="41.28515625" style="2" customWidth="1"/>
    <col min="4099" max="4115" width="10.42578125" style="2" customWidth="1"/>
    <col min="4116" max="4352" width="11.42578125" style="2"/>
    <col min="4353" max="4353" width="3" style="2" customWidth="1"/>
    <col min="4354" max="4354" width="41.28515625" style="2" customWidth="1"/>
    <col min="4355" max="4371" width="10.42578125" style="2" customWidth="1"/>
    <col min="4372" max="4608" width="11.42578125" style="2"/>
    <col min="4609" max="4609" width="3" style="2" customWidth="1"/>
    <col min="4610" max="4610" width="41.28515625" style="2" customWidth="1"/>
    <col min="4611" max="4627" width="10.42578125" style="2" customWidth="1"/>
    <col min="4628" max="4864" width="11.42578125" style="2"/>
    <col min="4865" max="4865" width="3" style="2" customWidth="1"/>
    <col min="4866" max="4866" width="41.28515625" style="2" customWidth="1"/>
    <col min="4867" max="4883" width="10.42578125" style="2" customWidth="1"/>
    <col min="4884" max="5120" width="11.42578125" style="2"/>
    <col min="5121" max="5121" width="3" style="2" customWidth="1"/>
    <col min="5122" max="5122" width="41.28515625" style="2" customWidth="1"/>
    <col min="5123" max="5139" width="10.42578125" style="2" customWidth="1"/>
    <col min="5140" max="5376" width="11.42578125" style="2"/>
    <col min="5377" max="5377" width="3" style="2" customWidth="1"/>
    <col min="5378" max="5378" width="41.28515625" style="2" customWidth="1"/>
    <col min="5379" max="5395" width="10.42578125" style="2" customWidth="1"/>
    <col min="5396" max="5632" width="11.42578125" style="2"/>
    <col min="5633" max="5633" width="3" style="2" customWidth="1"/>
    <col min="5634" max="5634" width="41.28515625" style="2" customWidth="1"/>
    <col min="5635" max="5651" width="10.42578125" style="2" customWidth="1"/>
    <col min="5652" max="5888" width="11.42578125" style="2"/>
    <col min="5889" max="5889" width="3" style="2" customWidth="1"/>
    <col min="5890" max="5890" width="41.28515625" style="2" customWidth="1"/>
    <col min="5891" max="5907" width="10.42578125" style="2" customWidth="1"/>
    <col min="5908" max="6144" width="11.42578125" style="2"/>
    <col min="6145" max="6145" width="3" style="2" customWidth="1"/>
    <col min="6146" max="6146" width="41.28515625" style="2" customWidth="1"/>
    <col min="6147" max="6163" width="10.42578125" style="2" customWidth="1"/>
    <col min="6164" max="6400" width="11.42578125" style="2"/>
    <col min="6401" max="6401" width="3" style="2" customWidth="1"/>
    <col min="6402" max="6402" width="41.28515625" style="2" customWidth="1"/>
    <col min="6403" max="6419" width="10.42578125" style="2" customWidth="1"/>
    <col min="6420" max="6656" width="11.42578125" style="2"/>
    <col min="6657" max="6657" width="3" style="2" customWidth="1"/>
    <col min="6658" max="6658" width="41.28515625" style="2" customWidth="1"/>
    <col min="6659" max="6675" width="10.42578125" style="2" customWidth="1"/>
    <col min="6676" max="6912" width="11.42578125" style="2"/>
    <col min="6913" max="6913" width="3" style="2" customWidth="1"/>
    <col min="6914" max="6914" width="41.28515625" style="2" customWidth="1"/>
    <col min="6915" max="6931" width="10.42578125" style="2" customWidth="1"/>
    <col min="6932" max="7168" width="11.42578125" style="2"/>
    <col min="7169" max="7169" width="3" style="2" customWidth="1"/>
    <col min="7170" max="7170" width="41.28515625" style="2" customWidth="1"/>
    <col min="7171" max="7187" width="10.42578125" style="2" customWidth="1"/>
    <col min="7188" max="7424" width="11.42578125" style="2"/>
    <col min="7425" max="7425" width="3" style="2" customWidth="1"/>
    <col min="7426" max="7426" width="41.28515625" style="2" customWidth="1"/>
    <col min="7427" max="7443" width="10.42578125" style="2" customWidth="1"/>
    <col min="7444" max="7680" width="11.42578125" style="2"/>
    <col min="7681" max="7681" width="3" style="2" customWidth="1"/>
    <col min="7682" max="7682" width="41.28515625" style="2" customWidth="1"/>
    <col min="7683" max="7699" width="10.42578125" style="2" customWidth="1"/>
    <col min="7700" max="7936" width="11.42578125" style="2"/>
    <col min="7937" max="7937" width="3" style="2" customWidth="1"/>
    <col min="7938" max="7938" width="41.28515625" style="2" customWidth="1"/>
    <col min="7939" max="7955" width="10.42578125" style="2" customWidth="1"/>
    <col min="7956" max="8192" width="11.42578125" style="2"/>
    <col min="8193" max="8193" width="3" style="2" customWidth="1"/>
    <col min="8194" max="8194" width="41.28515625" style="2" customWidth="1"/>
    <col min="8195" max="8211" width="10.42578125" style="2" customWidth="1"/>
    <col min="8212" max="8448" width="11.42578125" style="2"/>
    <col min="8449" max="8449" width="3" style="2" customWidth="1"/>
    <col min="8450" max="8450" width="41.28515625" style="2" customWidth="1"/>
    <col min="8451" max="8467" width="10.42578125" style="2" customWidth="1"/>
    <col min="8468" max="8704" width="11.42578125" style="2"/>
    <col min="8705" max="8705" width="3" style="2" customWidth="1"/>
    <col min="8706" max="8706" width="41.28515625" style="2" customWidth="1"/>
    <col min="8707" max="8723" width="10.42578125" style="2" customWidth="1"/>
    <col min="8724" max="8960" width="11.42578125" style="2"/>
    <col min="8961" max="8961" width="3" style="2" customWidth="1"/>
    <col min="8962" max="8962" width="41.28515625" style="2" customWidth="1"/>
    <col min="8963" max="8979" width="10.42578125" style="2" customWidth="1"/>
    <col min="8980" max="9216" width="11.42578125" style="2"/>
    <col min="9217" max="9217" width="3" style="2" customWidth="1"/>
    <col min="9218" max="9218" width="41.28515625" style="2" customWidth="1"/>
    <col min="9219" max="9235" width="10.42578125" style="2" customWidth="1"/>
    <col min="9236" max="9472" width="11.42578125" style="2"/>
    <col min="9473" max="9473" width="3" style="2" customWidth="1"/>
    <col min="9474" max="9474" width="41.28515625" style="2" customWidth="1"/>
    <col min="9475" max="9491" width="10.42578125" style="2" customWidth="1"/>
    <col min="9492" max="9728" width="11.42578125" style="2"/>
    <col min="9729" max="9729" width="3" style="2" customWidth="1"/>
    <col min="9730" max="9730" width="41.28515625" style="2" customWidth="1"/>
    <col min="9731" max="9747" width="10.42578125" style="2" customWidth="1"/>
    <col min="9748" max="9984" width="11.42578125" style="2"/>
    <col min="9985" max="9985" width="3" style="2" customWidth="1"/>
    <col min="9986" max="9986" width="41.28515625" style="2" customWidth="1"/>
    <col min="9987" max="10003" width="10.42578125" style="2" customWidth="1"/>
    <col min="10004" max="10240" width="11.42578125" style="2"/>
    <col min="10241" max="10241" width="3" style="2" customWidth="1"/>
    <col min="10242" max="10242" width="41.28515625" style="2" customWidth="1"/>
    <col min="10243" max="10259" width="10.42578125" style="2" customWidth="1"/>
    <col min="10260" max="10496" width="11.42578125" style="2"/>
    <col min="10497" max="10497" width="3" style="2" customWidth="1"/>
    <col min="10498" max="10498" width="41.28515625" style="2" customWidth="1"/>
    <col min="10499" max="10515" width="10.42578125" style="2" customWidth="1"/>
    <col min="10516" max="10752" width="11.42578125" style="2"/>
    <col min="10753" max="10753" width="3" style="2" customWidth="1"/>
    <col min="10754" max="10754" width="41.28515625" style="2" customWidth="1"/>
    <col min="10755" max="10771" width="10.42578125" style="2" customWidth="1"/>
    <col min="10772" max="11008" width="11.42578125" style="2"/>
    <col min="11009" max="11009" width="3" style="2" customWidth="1"/>
    <col min="11010" max="11010" width="41.28515625" style="2" customWidth="1"/>
    <col min="11011" max="11027" width="10.42578125" style="2" customWidth="1"/>
    <col min="11028" max="11264" width="11.42578125" style="2"/>
    <col min="11265" max="11265" width="3" style="2" customWidth="1"/>
    <col min="11266" max="11266" width="41.28515625" style="2" customWidth="1"/>
    <col min="11267" max="11283" width="10.42578125" style="2" customWidth="1"/>
    <col min="11284" max="11520" width="11.42578125" style="2"/>
    <col min="11521" max="11521" width="3" style="2" customWidth="1"/>
    <col min="11522" max="11522" width="41.28515625" style="2" customWidth="1"/>
    <col min="11523" max="11539" width="10.42578125" style="2" customWidth="1"/>
    <col min="11540" max="11776" width="11.42578125" style="2"/>
    <col min="11777" max="11777" width="3" style="2" customWidth="1"/>
    <col min="11778" max="11778" width="41.28515625" style="2" customWidth="1"/>
    <col min="11779" max="11795" width="10.42578125" style="2" customWidth="1"/>
    <col min="11796" max="12032" width="11.42578125" style="2"/>
    <col min="12033" max="12033" width="3" style="2" customWidth="1"/>
    <col min="12034" max="12034" width="41.28515625" style="2" customWidth="1"/>
    <col min="12035" max="12051" width="10.42578125" style="2" customWidth="1"/>
    <col min="12052" max="12288" width="11.42578125" style="2"/>
    <col min="12289" max="12289" width="3" style="2" customWidth="1"/>
    <col min="12290" max="12290" width="41.28515625" style="2" customWidth="1"/>
    <col min="12291" max="12307" width="10.42578125" style="2" customWidth="1"/>
    <col min="12308" max="12544" width="11.42578125" style="2"/>
    <col min="12545" max="12545" width="3" style="2" customWidth="1"/>
    <col min="12546" max="12546" width="41.28515625" style="2" customWidth="1"/>
    <col min="12547" max="12563" width="10.42578125" style="2" customWidth="1"/>
    <col min="12564" max="12800" width="11.42578125" style="2"/>
    <col min="12801" max="12801" width="3" style="2" customWidth="1"/>
    <col min="12802" max="12802" width="41.28515625" style="2" customWidth="1"/>
    <col min="12803" max="12819" width="10.42578125" style="2" customWidth="1"/>
    <col min="12820" max="13056" width="11.42578125" style="2"/>
    <col min="13057" max="13057" width="3" style="2" customWidth="1"/>
    <col min="13058" max="13058" width="41.28515625" style="2" customWidth="1"/>
    <col min="13059" max="13075" width="10.42578125" style="2" customWidth="1"/>
    <col min="13076" max="13312" width="11.42578125" style="2"/>
    <col min="13313" max="13313" width="3" style="2" customWidth="1"/>
    <col min="13314" max="13314" width="41.28515625" style="2" customWidth="1"/>
    <col min="13315" max="13331" width="10.42578125" style="2" customWidth="1"/>
    <col min="13332" max="13568" width="11.42578125" style="2"/>
    <col min="13569" max="13569" width="3" style="2" customWidth="1"/>
    <col min="13570" max="13570" width="41.28515625" style="2" customWidth="1"/>
    <col min="13571" max="13587" width="10.42578125" style="2" customWidth="1"/>
    <col min="13588" max="13824" width="11.42578125" style="2"/>
    <col min="13825" max="13825" width="3" style="2" customWidth="1"/>
    <col min="13826" max="13826" width="41.28515625" style="2" customWidth="1"/>
    <col min="13827" max="13843" width="10.42578125" style="2" customWidth="1"/>
    <col min="13844" max="14080" width="11.42578125" style="2"/>
    <col min="14081" max="14081" width="3" style="2" customWidth="1"/>
    <col min="14082" max="14082" width="41.28515625" style="2" customWidth="1"/>
    <col min="14083" max="14099" width="10.42578125" style="2" customWidth="1"/>
    <col min="14100" max="14336" width="11.42578125" style="2"/>
    <col min="14337" max="14337" width="3" style="2" customWidth="1"/>
    <col min="14338" max="14338" width="41.28515625" style="2" customWidth="1"/>
    <col min="14339" max="14355" width="10.42578125" style="2" customWidth="1"/>
    <col min="14356" max="14592" width="11.42578125" style="2"/>
    <col min="14593" max="14593" width="3" style="2" customWidth="1"/>
    <col min="14594" max="14594" width="41.28515625" style="2" customWidth="1"/>
    <col min="14595" max="14611" width="10.42578125" style="2" customWidth="1"/>
    <col min="14612" max="14848" width="11.42578125" style="2"/>
    <col min="14849" max="14849" width="3" style="2" customWidth="1"/>
    <col min="14850" max="14850" width="41.28515625" style="2" customWidth="1"/>
    <col min="14851" max="14867" width="10.42578125" style="2" customWidth="1"/>
    <col min="14868" max="15104" width="11.42578125" style="2"/>
    <col min="15105" max="15105" width="3" style="2" customWidth="1"/>
    <col min="15106" max="15106" width="41.28515625" style="2" customWidth="1"/>
    <col min="15107" max="15123" width="10.42578125" style="2" customWidth="1"/>
    <col min="15124" max="15360" width="11.42578125" style="2"/>
    <col min="15361" max="15361" width="3" style="2" customWidth="1"/>
    <col min="15362" max="15362" width="41.28515625" style="2" customWidth="1"/>
    <col min="15363" max="15379" width="10.42578125" style="2" customWidth="1"/>
    <col min="15380" max="15616" width="11.42578125" style="2"/>
    <col min="15617" max="15617" width="3" style="2" customWidth="1"/>
    <col min="15618" max="15618" width="41.28515625" style="2" customWidth="1"/>
    <col min="15619" max="15635" width="10.42578125" style="2" customWidth="1"/>
    <col min="15636" max="15872" width="11.42578125" style="2"/>
    <col min="15873" max="15873" width="3" style="2" customWidth="1"/>
    <col min="15874" max="15874" width="41.28515625" style="2" customWidth="1"/>
    <col min="15875" max="15891" width="10.42578125" style="2" customWidth="1"/>
    <col min="15892" max="16128" width="11.42578125" style="2"/>
    <col min="16129" max="16129" width="3" style="2" customWidth="1"/>
    <col min="16130" max="16130" width="41.28515625" style="2" customWidth="1"/>
    <col min="16131" max="16147" width="10.42578125" style="2" customWidth="1"/>
    <col min="16148" max="16384" width="11.42578125" style="2"/>
  </cols>
  <sheetData>
    <row r="2" spans="1:21" ht="15.75" x14ac:dyDescent="0.25">
      <c r="A2" s="12"/>
      <c r="B2" s="25" t="s">
        <v>27</v>
      </c>
      <c r="C2" s="12"/>
      <c r="D2" s="12"/>
      <c r="E2" s="12"/>
      <c r="F2" s="12"/>
      <c r="G2" s="4"/>
      <c r="H2" s="12"/>
      <c r="I2" s="12"/>
    </row>
    <row r="3" spans="1:21" x14ac:dyDescent="0.25">
      <c r="A3" s="12"/>
      <c r="B3" s="1"/>
      <c r="C3" s="12"/>
      <c r="D3" s="12"/>
      <c r="E3" s="12"/>
      <c r="F3" s="12"/>
      <c r="G3" s="12"/>
      <c r="H3" s="12"/>
      <c r="I3" s="12"/>
    </row>
    <row r="4" spans="1:21" x14ac:dyDescent="0.25">
      <c r="A4" s="12"/>
      <c r="B4" s="26" t="s">
        <v>35</v>
      </c>
      <c r="C4" s="27"/>
      <c r="D4" s="27"/>
      <c r="E4" s="3"/>
      <c r="F4" s="1"/>
      <c r="G4" s="1"/>
      <c r="H4" s="12"/>
      <c r="I4" s="12"/>
    </row>
    <row r="5" spans="1:21" x14ac:dyDescent="0.25">
      <c r="A5" s="12"/>
      <c r="B5" s="29"/>
      <c r="C5" s="30"/>
      <c r="D5" s="30"/>
      <c r="E5" s="29"/>
      <c r="F5" s="30"/>
      <c r="G5" s="30"/>
      <c r="H5" s="30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1" ht="20.25" customHeight="1" x14ac:dyDescent="0.25">
      <c r="A6" s="28"/>
      <c r="B6" s="35"/>
      <c r="C6" s="36">
        <v>2001</v>
      </c>
      <c r="D6" s="36">
        <v>2002</v>
      </c>
      <c r="E6" s="36">
        <v>2003</v>
      </c>
      <c r="F6" s="36">
        <v>2004</v>
      </c>
      <c r="G6" s="36">
        <v>2005</v>
      </c>
      <c r="H6" s="36">
        <v>2006</v>
      </c>
      <c r="I6" s="36">
        <v>2007</v>
      </c>
      <c r="J6" s="36">
        <v>2008</v>
      </c>
      <c r="K6" s="36">
        <v>2009</v>
      </c>
      <c r="L6" s="36">
        <v>2010</v>
      </c>
      <c r="M6" s="36">
        <v>2011</v>
      </c>
      <c r="N6" s="36">
        <v>2012</v>
      </c>
      <c r="O6" s="36">
        <v>2013</v>
      </c>
      <c r="P6" s="36">
        <v>2014</v>
      </c>
      <c r="Q6" s="36">
        <v>2015</v>
      </c>
      <c r="R6" s="36">
        <v>2016</v>
      </c>
      <c r="S6" s="36">
        <v>2017</v>
      </c>
      <c r="T6" s="36">
        <v>2018</v>
      </c>
      <c r="U6" s="36">
        <v>2019</v>
      </c>
    </row>
    <row r="7" spans="1:21" x14ac:dyDescent="0.25">
      <c r="A7" s="28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x14ac:dyDescent="0.25">
      <c r="A8" s="28"/>
      <c r="B8" s="39" t="s">
        <v>28</v>
      </c>
      <c r="C8" s="40">
        <v>0.29251198810413825</v>
      </c>
      <c r="D8" s="40">
        <v>0.30065312417391721</v>
      </c>
      <c r="E8" s="40">
        <v>0.2691948246241232</v>
      </c>
      <c r="F8" s="40">
        <v>0.26034880286050671</v>
      </c>
      <c r="G8" s="40">
        <v>0.27110422676799673</v>
      </c>
      <c r="H8" s="40">
        <v>0.28064737685909907</v>
      </c>
      <c r="I8" s="40">
        <v>0.28653440355008253</v>
      </c>
      <c r="J8" s="40">
        <v>0.30396879954310124</v>
      </c>
      <c r="K8" s="40">
        <v>0.30754851000703926</v>
      </c>
      <c r="L8" s="40">
        <v>0.29509946853758684</v>
      </c>
      <c r="M8" s="40">
        <v>0.30048540920174288</v>
      </c>
      <c r="N8" s="40">
        <v>0.30779154013030846</v>
      </c>
      <c r="O8" s="40">
        <v>0.29639857739077924</v>
      </c>
      <c r="P8" s="40">
        <v>0.2872423371583801</v>
      </c>
      <c r="Q8" s="40">
        <v>0.29112501882655484</v>
      </c>
      <c r="R8" s="40">
        <v>0.2826128473757526</v>
      </c>
      <c r="S8" s="40">
        <v>0.27003809804310641</v>
      </c>
      <c r="T8" s="40">
        <v>0.256206894653496</v>
      </c>
      <c r="U8" s="40">
        <v>0.25844898012458134</v>
      </c>
    </row>
    <row r="9" spans="1:21" x14ac:dyDescent="0.25">
      <c r="A9" s="28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x14ac:dyDescent="0.25">
      <c r="A10" s="28"/>
      <c r="B10" s="39" t="s">
        <v>29</v>
      </c>
      <c r="C10" s="40">
        <v>0.36327926388871179</v>
      </c>
      <c r="D10" s="40">
        <v>0.32237689438826023</v>
      </c>
      <c r="E10" s="40">
        <v>0.2638968071127108</v>
      </c>
      <c r="F10" s="40">
        <v>0.24592708869490873</v>
      </c>
      <c r="G10" s="40">
        <v>0.27677288163555008</v>
      </c>
      <c r="H10" s="40">
        <v>0.29529988943606467</v>
      </c>
      <c r="I10" s="40">
        <v>0.30692187010649613</v>
      </c>
      <c r="J10" s="40">
        <v>0.3333361557530225</v>
      </c>
      <c r="K10" s="40">
        <v>0.35377723404255873</v>
      </c>
      <c r="L10" s="40">
        <v>0.31623672972761158</v>
      </c>
      <c r="M10" s="40">
        <v>0.34183895802451525</v>
      </c>
      <c r="N10" s="40">
        <v>0.3392733615999341</v>
      </c>
      <c r="O10" s="40">
        <v>0.32219478908404769</v>
      </c>
      <c r="P10" s="40">
        <v>0.30815163854281585</v>
      </c>
      <c r="Q10" s="40">
        <v>0.32872079334582305</v>
      </c>
      <c r="R10" s="40">
        <v>0.31331881184582622</v>
      </c>
      <c r="S10" s="40">
        <v>0.29542614167576381</v>
      </c>
      <c r="T10" s="40">
        <v>0.26760514334378144</v>
      </c>
      <c r="U10" s="40">
        <v>0.27085957058654259</v>
      </c>
    </row>
    <row r="11" spans="1:21" x14ac:dyDescent="0.25">
      <c r="A11" s="28"/>
      <c r="B11" s="4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ht="25.5" x14ac:dyDescent="0.25">
      <c r="A12" s="28"/>
      <c r="B12" s="42" t="s">
        <v>30</v>
      </c>
      <c r="C12" s="43">
        <v>1133.1299198193869</v>
      </c>
      <c r="D12" s="43">
        <v>1096.5402171438275</v>
      </c>
      <c r="E12" s="43">
        <v>1190.3317624700462</v>
      </c>
      <c r="F12" s="43">
        <v>1480.9812362356024</v>
      </c>
      <c r="G12" s="43">
        <v>2057.2696507867918</v>
      </c>
      <c r="H12" s="43">
        <v>2742.9864166038424</v>
      </c>
      <c r="I12" s="43">
        <v>3659.3403045770779</v>
      </c>
      <c r="J12" s="43">
        <v>4965.5044818089009</v>
      </c>
      <c r="K12" s="43">
        <v>5949.3865966775875</v>
      </c>
      <c r="L12" s="43">
        <v>7036.9105841847104</v>
      </c>
      <c r="M12" s="43">
        <v>9891.0984775056477</v>
      </c>
      <c r="N12" s="43">
        <v>12049.678957741855</v>
      </c>
      <c r="O12" s="43">
        <v>15646.795447896762</v>
      </c>
      <c r="P12" s="43">
        <v>20493.254269536799</v>
      </c>
      <c r="Q12" s="43">
        <v>28703.170563234766</v>
      </c>
      <c r="R12" s="43">
        <v>37013.809152338385</v>
      </c>
      <c r="S12" s="43">
        <v>46973.949534853389</v>
      </c>
      <c r="T12" s="43">
        <v>57365.843306566414</v>
      </c>
      <c r="U12" s="43">
        <v>83173.600558869468</v>
      </c>
    </row>
    <row r="13" spans="1:21" x14ac:dyDescent="0.25">
      <c r="A13" s="2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ht="25.5" x14ac:dyDescent="0.25">
      <c r="A14" s="28"/>
      <c r="B14" s="39" t="s">
        <v>31</v>
      </c>
      <c r="C14" s="45">
        <v>1.4044540627203823</v>
      </c>
      <c r="D14" s="45">
        <v>1.2329692047435479</v>
      </c>
      <c r="E14" s="45">
        <v>1.0221846598039181</v>
      </c>
      <c r="F14" s="45">
        <v>0.95595085132503643</v>
      </c>
      <c r="G14" s="45">
        <v>1.4044540627203823</v>
      </c>
      <c r="H14" s="45">
        <v>1.2329692047435479</v>
      </c>
      <c r="I14" s="45">
        <v>1.0221846598039181</v>
      </c>
      <c r="J14" s="45">
        <v>0.95595085132503643</v>
      </c>
      <c r="K14" s="45">
        <v>1.0985014890036382</v>
      </c>
      <c r="L14" s="45">
        <v>1.1648920569124142</v>
      </c>
      <c r="M14" s="45">
        <v>1.2101539545437032</v>
      </c>
      <c r="N14" s="45">
        <v>1.2948419839032925</v>
      </c>
      <c r="O14" s="45">
        <v>1.3480054246640201</v>
      </c>
      <c r="P14" s="45">
        <v>1.3122821505181479</v>
      </c>
      <c r="Q14" s="45">
        <v>1.4104665389066828</v>
      </c>
      <c r="R14" s="45">
        <v>1.4042141477937091</v>
      </c>
      <c r="S14" s="45">
        <v>1.3310556515908731</v>
      </c>
      <c r="T14" s="45">
        <v>1.2572967860755191</v>
      </c>
      <c r="U14" s="45">
        <v>1.3350469245062682</v>
      </c>
    </row>
    <row r="15" spans="1:21" ht="24" customHeight="1" x14ac:dyDescent="0.25">
      <c r="A15" s="12"/>
      <c r="B15" s="32"/>
      <c r="C15" s="33"/>
      <c r="D15" s="33"/>
      <c r="E15" s="32"/>
      <c r="F15" s="33"/>
      <c r="G15" s="33"/>
      <c r="H15" s="33"/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1" ht="36" customHeight="1" x14ac:dyDescent="0.25">
      <c r="A16" s="12"/>
      <c r="B16" s="65" t="s">
        <v>32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12"/>
      <c r="T16" s="12"/>
    </row>
    <row r="17" spans="2:18" ht="27.75" customHeight="1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</sheetData>
  <mergeCells count="2">
    <mergeCell ref="B16:R16"/>
    <mergeCell ref="B17:R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 Educativo</vt:lpstr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Costas</dc:creator>
  <cp:lastModifiedBy>Sofia Costas</cp:lastModifiedBy>
  <dcterms:created xsi:type="dcterms:W3CDTF">2020-08-13T13:38:53Z</dcterms:created>
  <dcterms:modified xsi:type="dcterms:W3CDTF">2023-03-17T17:12:34Z</dcterms:modified>
</cp:coreProperties>
</file>