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425"/>
  </bookViews>
  <sheets>
    <sheet name="uva-vino y mosto descubado" sheetId="1" r:id="rId1"/>
    <sheet name="COMPARATIVO" sheetId="2" r:id="rId2"/>
  </sheets>
  <calcPr calcId="144525"/>
</workbook>
</file>

<file path=xl/sharedStrings.xml><?xml version="1.0" encoding="utf-8"?>
<sst xmlns="http://schemas.openxmlformats.org/spreadsheetml/2006/main" count="47">
  <si>
    <t>INFORME  PROCESO  DE  ELABORACIÓN  2.019</t>
  </si>
  <si>
    <t>TOTALES  ACUMULADOS  AL  28 DE ABRIL DE 2019</t>
  </si>
  <si>
    <t>Instituto Nacional de Vitivinicultura</t>
  </si>
  <si>
    <t>DELEGACIÓN</t>
  </si>
  <si>
    <t>BODEGAS Y FÁBRICAS  INSCRIPTAS AL 06-01-2019</t>
  </si>
  <si>
    <t>BODEGAS Y FÁBRICAS  ELABORANDO</t>
  </si>
  <si>
    <t>KILOGRAMOS DE UVA</t>
  </si>
  <si>
    <t>LITROS</t>
  </si>
  <si>
    <t>ELABORACIÓN</t>
  </si>
  <si>
    <t>OTROS USOS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</si>
  <si>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</si>
  <si>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</si>
  <si>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</si>
  <si>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</si>
  <si>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</si>
  <si>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</si>
  <si>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</si>
  <si>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</si>
  <si>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</si>
  <si>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</si>
  <si>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</si>
  <si>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</si>
  <si>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</si>
  <si>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</si>
  <si>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</si>
  <si>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</si>
  <si>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SANTA FE</t>
  </si>
  <si>
    <t>MAR DEL PLATA</t>
  </si>
  <si>
    <t>PROVINCIAS  DE  MENDOZA  Y  SAN  JUAN</t>
  </si>
  <si>
    <t>PROVINCIA</t>
  </si>
  <si>
    <t>BODEGAS Y FÁBRICAS  INSCRIPTAS</t>
  </si>
  <si>
    <t>SAN  JUAN</t>
  </si>
  <si>
    <t>FUENTE: I.N.V.- CEC-01-CIU</t>
  </si>
  <si>
    <t>COMPARATIVO KILOGRAMOS DE UVA 2.009/2.019</t>
  </si>
  <si>
    <t>ACUMULADO AL 28 DE ABRIL DE 2019</t>
  </si>
  <si>
    <t>AÑO 2.009</t>
  </si>
  <si>
    <t>AÑO 2.010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</si>
  <si>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</si>
  <si>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</si>
  <si>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</si>
  <si>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</si>
  <si>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</si>
  <si>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</si>
  <si>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</si>
  <si>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</si>
  <si>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>AÑO 2.019</t>
  </si>
  <si>
    <t xml:space="preserve">TOTAL FINAL </t>
  </si>
</sst>
</file>

<file path=xl/styles.xml><?xml version="1.0" encoding="utf-8"?>
<styleSheet xmlns="http://schemas.openxmlformats.org/spreadsheetml/2006/main">
  <numFmts count="7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-* #,##0_-;\-* #,##0_-;_-* &quot;-&quot;??_-;_-@_-"/>
    <numFmt numFmtId="178" formatCode="_-* #,##0.00_-;\-* #,##0.00_-;_-* &quot;-&quot;??_-;_-@_-"/>
    <numFmt numFmtId="179" formatCode="_-* #,##0.00\ _€_-;\-* #,##0.00\ _€_-;_-* &quot;-&quot;??\ _€_-;_-@_-"/>
    <numFmt numFmtId="180" formatCode="_-[$€-2]* #,##0.00_-;\-[$€-2]* #,##0.00_-;_-[$€-2]* &quot;-&quot;??_-"/>
  </numFmts>
  <fonts count="32">
    <font>
      <sz val="11"/>
      <color theme="1"/>
      <name val="Calibri"/>
      <charset val="134"/>
      <scheme val="minor"/>
    </font>
    <font>
      <b/>
      <i/>
      <u/>
      <sz val="16"/>
      <name val="Arial"/>
      <charset val="134"/>
    </font>
    <font>
      <b/>
      <sz val="12"/>
      <name val="Arial"/>
      <charset val="134"/>
    </font>
    <font>
      <b/>
      <sz val="11"/>
      <name val="Arial"/>
      <charset val="134"/>
    </font>
    <font>
      <sz val="12"/>
      <name val="Arial"/>
      <charset val="134"/>
    </font>
    <font>
      <b/>
      <sz val="14"/>
      <name val="Arial"/>
      <charset val="134"/>
    </font>
    <font>
      <sz val="12"/>
      <color rgb="FF000000"/>
      <name val="Arial"/>
      <charset val="134"/>
    </font>
    <font>
      <sz val="12"/>
      <color indexed="8"/>
      <name val="Arial"/>
      <charset val="134"/>
    </font>
    <font>
      <sz val="14"/>
      <name val="Arial"/>
      <charset val="134"/>
    </font>
    <font>
      <b/>
      <i/>
      <sz val="12"/>
      <name val="Arial"/>
      <charset val="134"/>
    </font>
    <font>
      <b/>
      <sz val="16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name val="Arial"/>
      <charset val="134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0" fontId="14" fillId="0" borderId="38" applyNumberFormat="0" applyFill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7" fillId="0" borderId="0"/>
    <xf numFmtId="179" fontId="0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22" borderId="40" applyNumberFormat="0" applyAlignment="0" applyProtection="0">
      <alignment vertical="center"/>
    </xf>
    <xf numFmtId="0" fontId="18" fillId="21" borderId="39" applyNumberFormat="0" applyFont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6" borderId="41" applyNumberFormat="0" applyAlignment="0" applyProtection="0">
      <alignment vertical="center"/>
    </xf>
    <xf numFmtId="0" fontId="29" fillId="22" borderId="41" applyNumberFormat="0" applyAlignment="0" applyProtection="0">
      <alignment vertical="center"/>
    </xf>
    <xf numFmtId="0" fontId="19" fillId="13" borderId="35" applyNumberFormat="0" applyAlignment="0" applyProtection="0">
      <alignment vertical="center"/>
    </xf>
    <xf numFmtId="0" fontId="30" fillId="0" borderId="42" applyNumberFormat="0" applyFill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0" fontId="12" fillId="3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/>
    <xf numFmtId="0" fontId="12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/>
    <xf numFmtId="0" fontId="11" fillId="27" borderId="0" applyNumberFormat="0" applyBorder="0" applyAlignment="0" applyProtection="0">
      <alignment vertical="center"/>
    </xf>
    <xf numFmtId="180" fontId="17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7" fontId="3" fillId="3" borderId="1" xfId="7" applyNumberFormat="1" applyFont="1" applyFill="1" applyBorder="1" applyAlignment="1">
      <alignment horizontal="left" vertical="center" wrapText="1"/>
    </xf>
    <xf numFmtId="3" fontId="4" fillId="0" borderId="1" xfId="7" applyNumberFormat="1" applyFont="1" applyFill="1" applyBorder="1" applyAlignment="1">
      <alignment vertical="center"/>
    </xf>
    <xf numFmtId="177" fontId="3" fillId="0" borderId="1" xfId="7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4" fillId="0" borderId="1" xfId="7" applyNumberFormat="1" applyFont="1" applyBorder="1" applyAlignment="1">
      <alignment vertical="center"/>
    </xf>
    <xf numFmtId="177" fontId="5" fillId="2" borderId="1" xfId="7" applyNumberFormat="1" applyFont="1" applyFill="1" applyBorder="1" applyAlignment="1">
      <alignment horizontal="center" vertical="center"/>
    </xf>
    <xf numFmtId="3" fontId="5" fillId="2" borderId="1" xfId="7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vertical="center"/>
    </xf>
    <xf numFmtId="177" fontId="3" fillId="0" borderId="1" xfId="7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7" fillId="0" borderId="15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7" fillId="0" borderId="23" xfId="0" applyNumberFormat="1" applyFont="1" applyBorder="1" applyAlignment="1">
      <alignment horizontal="right" vertical="center"/>
    </xf>
    <xf numFmtId="0" fontId="5" fillId="6" borderId="24" xfId="0" applyFont="1" applyFill="1" applyBorder="1" applyAlignment="1">
      <alignment horizontal="center" vertical="center"/>
    </xf>
    <xf numFmtId="3" fontId="5" fillId="6" borderId="25" xfId="7" applyNumberFormat="1" applyFont="1" applyFill="1" applyBorder="1" applyAlignment="1">
      <alignment horizontal="center" vertical="center"/>
    </xf>
    <xf numFmtId="3" fontId="5" fillId="6" borderId="26" xfId="0" applyNumberFormat="1" applyFont="1" applyFill="1" applyBorder="1" applyAlignment="1">
      <alignment horizontal="center" vertical="center"/>
    </xf>
    <xf numFmtId="3" fontId="5" fillId="6" borderId="26" xfId="0" applyNumberFormat="1" applyFont="1" applyFill="1" applyBorder="1" applyAlignment="1">
      <alignment vertical="center"/>
    </xf>
    <xf numFmtId="3" fontId="5" fillId="6" borderId="25" xfId="0" applyNumberFormat="1" applyFont="1" applyFill="1" applyBorder="1" applyAlignment="1">
      <alignment vertical="center"/>
    </xf>
    <xf numFmtId="3" fontId="0" fillId="0" borderId="0" xfId="0" applyNumberForma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9" fillId="0" borderId="0" xfId="0" applyFont="1"/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/>
    </xf>
    <xf numFmtId="3" fontId="10" fillId="0" borderId="32" xfId="0" applyNumberFormat="1" applyFont="1" applyBorder="1" applyAlignment="1">
      <alignment vertical="center"/>
    </xf>
    <xf numFmtId="3" fontId="4" fillId="3" borderId="12" xfId="0" applyNumberFormat="1" applyFont="1" applyFill="1" applyBorder="1" applyAlignment="1">
      <alignment horizontal="right" vertical="center" wrapText="1"/>
    </xf>
    <xf numFmtId="3" fontId="4" fillId="3" borderId="14" xfId="0" applyNumberFormat="1" applyFont="1" applyFill="1" applyBorder="1" applyAlignment="1">
      <alignment horizontal="right" vertical="center" wrapText="1"/>
    </xf>
    <xf numFmtId="3" fontId="10" fillId="3" borderId="33" xfId="7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10" fillId="6" borderId="26" xfId="0" applyNumberFormat="1" applyFont="1" applyFill="1" applyBorder="1" applyAlignment="1">
      <alignment vertical="center"/>
    </xf>
    <xf numFmtId="3" fontId="5" fillId="6" borderId="24" xfId="0" applyNumberFormat="1" applyFont="1" applyFill="1" applyBorder="1" applyAlignment="1">
      <alignment vertical="center"/>
    </xf>
    <xf numFmtId="3" fontId="5" fillId="6" borderId="34" xfId="0" applyNumberFormat="1" applyFont="1" applyFill="1" applyBorder="1" applyAlignment="1">
      <alignment vertical="center"/>
    </xf>
    <xf numFmtId="0" fontId="3" fillId="6" borderId="33" xfId="0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</cellXfs>
  <cellStyles count="5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Salida" xfId="11" builtinId="21"/>
    <cellStyle name="Nota" xfId="12" builtinId="10"/>
    <cellStyle name="Título 2" xfId="13" builtinId="17"/>
    <cellStyle name="Texto de advertencia" xfId="14" builtinId="11"/>
    <cellStyle name="Título" xfId="15" builtinId="15"/>
    <cellStyle name="Texto explicativo" xfId="16" builtinId="53"/>
    <cellStyle name="Título 1" xfId="17" builtinId="16"/>
    <cellStyle name="Título 4" xfId="18" builtinId="19"/>
    <cellStyle name="Entrada" xfId="19" builtinId="20"/>
    <cellStyle name="Cálculo" xfId="20" builtinId="22"/>
    <cellStyle name="Celda de comprobación" xfId="21" builtinId="23"/>
    <cellStyle name="Celda vinculada" xfId="22" builtinId="24"/>
    <cellStyle name="Total" xfId="23" builtinId="25"/>
    <cellStyle name="Correcto" xfId="24" builtinId="26"/>
    <cellStyle name="40% - Énfasis5" xfId="25" builtinId="47"/>
    <cellStyle name="Incorrecto" xfId="26" builtinId="27"/>
    <cellStyle name="Neutro" xfId="27" builtinId="28"/>
    <cellStyle name="20% - Énfasis5" xfId="28" builtinId="46"/>
    <cellStyle name="Énfasis1" xfId="29" builtinId="29"/>
    <cellStyle name="20% - Énfasis1" xfId="30" builtinId="30"/>
    <cellStyle name="60% - Énfasis1" xfId="31" builtinId="32"/>
    <cellStyle name="20% - Énfasis6" xfId="32" builtinId="50"/>
    <cellStyle name="Énfasis2" xfId="33" builtinId="33"/>
    <cellStyle name="Millares 2" xfId="34"/>
    <cellStyle name="20% - Énfasis2" xfId="35" builtinId="34"/>
    <cellStyle name="40% - Énfasis2" xfId="36" builtinId="35"/>
    <cellStyle name="60% - Énfasis2" xfId="37" builtinId="36"/>
    <cellStyle name="Énfasis3" xfId="38" builtinId="37"/>
    <cellStyle name="Millares 3" xfId="39"/>
    <cellStyle name="20% - Énfasis3" xfId="40" builtinId="38"/>
    <cellStyle name="40% - Énfasis3" xfId="41" builtinId="39"/>
    <cellStyle name="60% - Énfasis3" xfId="42" builtinId="40"/>
    <cellStyle name="Énfasis4" xfId="43" builtinId="41"/>
    <cellStyle name="20% - Énfasis4" xfId="44" builtinId="42"/>
    <cellStyle name="40% - Énfasis4" xfId="45" builtinId="43"/>
    <cellStyle name="60% - Énfasis4" xfId="46" builtinId="44"/>
    <cellStyle name="Énfasis5" xfId="47" builtinId="45"/>
    <cellStyle name="60% - Énfasis5" xfId="48" builtinId="48"/>
    <cellStyle name="Énfasis6" xfId="49" builtinId="49"/>
    <cellStyle name="40% - Énfasis6" xfId="50" builtinId="51"/>
    <cellStyle name="Normal 2" xfId="51"/>
    <cellStyle name="60% - Énfasis6" xfId="52" builtinId="52"/>
    <cellStyle name="Euro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D4:K35"/>
  <sheetViews>
    <sheetView tabSelected="1" zoomScale="90" zoomScaleNormal="90" topLeftCell="A13" workbookViewId="0">
      <selection activeCell="M22" sqref="M22"/>
    </sheetView>
  </sheetViews>
  <sheetFormatPr defaultColWidth="11" defaultRowHeight="15"/>
  <cols>
    <col min="4" max="4" width="18.4285714285714" customWidth="1"/>
    <col min="5" max="5" width="15.7142857142857" customWidth="1"/>
    <col min="6" max="6" width="16.2857142857143" customWidth="1"/>
    <col min="7" max="7" width="20.5714285714286" customWidth="1"/>
    <col min="8" max="8" width="15.5714285714286" customWidth="1"/>
    <col min="9" max="9" width="20.8571428571429" customWidth="1"/>
    <col min="10" max="10" width="20.4285714285714" customWidth="1"/>
    <col min="11" max="11" width="20.1428571428571" customWidth="1"/>
  </cols>
  <sheetData>
    <row r="4" ht="24.75" customHeight="1" spans="4:11">
      <c r="D4" s="1" t="s">
        <v>0</v>
      </c>
      <c r="E4" s="1"/>
      <c r="F4" s="1"/>
      <c r="G4" s="1"/>
      <c r="H4" s="1"/>
      <c r="I4" s="1"/>
      <c r="J4" s="1"/>
      <c r="K4" s="1"/>
    </row>
    <row r="5" ht="13.5" customHeight="1" spans="4:11">
      <c r="D5" s="14"/>
      <c r="E5" s="14"/>
      <c r="F5" s="14"/>
      <c r="G5" s="14"/>
      <c r="H5" s="14"/>
      <c r="I5" s="14"/>
      <c r="J5" s="14"/>
      <c r="K5" s="14"/>
    </row>
    <row r="6" ht="22.5" customHeight="1" spans="4:11">
      <c r="D6" s="15" t="s">
        <v>1</v>
      </c>
      <c r="E6" s="15"/>
      <c r="F6" s="15"/>
      <c r="G6" s="15"/>
      <c r="H6" s="15"/>
      <c r="I6" s="15"/>
      <c r="J6" s="15"/>
      <c r="K6" s="15"/>
    </row>
    <row r="7" ht="12" customHeight="1" spans="4:11">
      <c r="D7" s="16"/>
      <c r="E7" s="16"/>
      <c r="F7" s="16"/>
      <c r="G7" s="16"/>
      <c r="H7" s="16"/>
      <c r="I7" s="16"/>
      <c r="J7" s="16"/>
      <c r="K7" s="16"/>
    </row>
    <row r="8" ht="23.25" customHeight="1" spans="4:11">
      <c r="D8" s="17" t="s">
        <v>2</v>
      </c>
      <c r="E8" s="17"/>
      <c r="F8" s="17"/>
      <c r="G8" s="16"/>
      <c r="H8" s="16"/>
      <c r="I8" s="16"/>
      <c r="J8" s="16"/>
      <c r="K8" s="16"/>
    </row>
    <row r="9" ht="7.5" customHeight="1"/>
    <row r="10" ht="24.95" customHeight="1" spans="4:11">
      <c r="D10" s="18" t="s">
        <v>3</v>
      </c>
      <c r="E10" s="19" t="s">
        <v>4</v>
      </c>
      <c r="F10" s="20" t="s">
        <v>5</v>
      </c>
      <c r="G10" s="21" t="s">
        <v>6</v>
      </c>
      <c r="H10" s="22"/>
      <c r="I10" s="71"/>
      <c r="J10" s="72" t="s">
        <v>7</v>
      </c>
      <c r="K10" s="73"/>
    </row>
    <row r="11" ht="35.25" customHeight="1" spans="4:11">
      <c r="D11" s="23"/>
      <c r="E11" s="24"/>
      <c r="F11" s="25"/>
      <c r="G11" s="26" t="s">
        <v>8</v>
      </c>
      <c r="H11" s="27" t="s">
        <v>9</v>
      </c>
      <c r="I11" s="74" t="s">
        <v>10</v>
      </c>
      <c r="J11" s="23" t="s">
        <v>11</v>
      </c>
      <c r="K11" s="25" t="s">
        <v>12</v>
      </c>
    </row>
    <row r="12" ht="27.95" customHeight="1" spans="4:11">
      <c r="D12" s="28" t="s">
        <v>13</v>
      </c>
      <c r="E12" s="29">
        <v>436</v>
      </c>
      <c r="F12" s="30">
        <v>324</v>
      </c>
      <c r="G12" s="31">
        <v>729332890</v>
      </c>
      <c r="H12" s="32">
        <v>27000</v>
      </c>
      <c r="I12" s="75">
        <f t="shared" ref="I12:I26" si="0">SUM(G12:H12)</f>
        <v>729359890</v>
      </c>
      <c r="J12" s="76">
        <v>360079877</v>
      </c>
      <c r="K12" s="77">
        <v>49926434</v>
      </c>
    </row>
    <row r="13" ht="27.95" customHeight="1" spans="4:11">
      <c r="D13" s="33" t="s">
        <v>14</v>
      </c>
      <c r="E13" s="34">
        <v>322</v>
      </c>
      <c r="F13" s="35">
        <v>223</v>
      </c>
      <c r="G13" s="36">
        <v>808058615</v>
      </c>
      <c r="H13" s="37">
        <v>1075625</v>
      </c>
      <c r="I13" s="78">
        <f t="shared" si="0"/>
        <v>809134240</v>
      </c>
      <c r="J13" s="79">
        <v>344424846</v>
      </c>
      <c r="K13" s="80">
        <v>184365695</v>
      </c>
    </row>
    <row r="14" ht="27.95" customHeight="1" spans="4:11">
      <c r="D14" s="33" t="s">
        <v>15</v>
      </c>
      <c r="E14" s="34">
        <v>78</v>
      </c>
      <c r="F14" s="35">
        <v>54</v>
      </c>
      <c r="G14" s="36">
        <v>61896641</v>
      </c>
      <c r="H14" s="37">
        <v>0</v>
      </c>
      <c r="I14" s="78">
        <f t="shared" si="0"/>
        <v>61896641</v>
      </c>
      <c r="J14" s="79">
        <v>35039365</v>
      </c>
      <c r="K14" s="80">
        <v>4367560</v>
      </c>
    </row>
    <row r="15" ht="27.95" customHeight="1" spans="4:11">
      <c r="D15" s="33" t="s">
        <v>16</v>
      </c>
      <c r="E15" s="34">
        <v>39</v>
      </c>
      <c r="F15" s="35">
        <v>19</v>
      </c>
      <c r="G15" s="36">
        <v>37407390</v>
      </c>
      <c r="H15" s="37">
        <v>11170</v>
      </c>
      <c r="I15" s="78">
        <f t="shared" si="0"/>
        <v>37418560</v>
      </c>
      <c r="J15" s="79">
        <v>19501752</v>
      </c>
      <c r="K15" s="80">
        <v>6439500</v>
      </c>
    </row>
    <row r="16" ht="27.95" customHeight="1" spans="4:11">
      <c r="D16" s="33" t="s">
        <v>17</v>
      </c>
      <c r="E16" s="34">
        <v>164</v>
      </c>
      <c r="F16" s="35">
        <v>114</v>
      </c>
      <c r="G16" s="38">
        <v>567097138</v>
      </c>
      <c r="H16" s="37">
        <v>50353073</v>
      </c>
      <c r="I16" s="78">
        <f t="shared" si="0"/>
        <v>617450211</v>
      </c>
      <c r="J16" s="79">
        <v>168467885</v>
      </c>
      <c r="K16" s="80">
        <v>237340271</v>
      </c>
    </row>
    <row r="17" ht="27.95" customHeight="1" spans="4:11">
      <c r="D17" s="33" t="s">
        <v>18</v>
      </c>
      <c r="E17" s="34">
        <v>44</v>
      </c>
      <c r="F17" s="35">
        <v>35</v>
      </c>
      <c r="G17" s="36">
        <v>18538459</v>
      </c>
      <c r="H17" s="37">
        <v>0</v>
      </c>
      <c r="I17" s="78">
        <f t="shared" si="0"/>
        <v>18538459</v>
      </c>
      <c r="J17" s="81">
        <v>10820745</v>
      </c>
      <c r="K17" s="82">
        <v>72100</v>
      </c>
    </row>
    <row r="18" ht="27.95" customHeight="1" spans="4:11">
      <c r="D18" s="33" t="s">
        <v>19</v>
      </c>
      <c r="E18" s="34">
        <v>15</v>
      </c>
      <c r="F18" s="35">
        <v>12</v>
      </c>
      <c r="G18" s="38">
        <v>1054183</v>
      </c>
      <c r="H18" s="37">
        <v>0</v>
      </c>
      <c r="I18" s="78">
        <f t="shared" si="0"/>
        <v>1054183</v>
      </c>
      <c r="J18" s="81">
        <v>625270</v>
      </c>
      <c r="K18" s="82">
        <v>11660</v>
      </c>
    </row>
    <row r="19" ht="27.95" customHeight="1" spans="4:11">
      <c r="D19" s="33" t="s">
        <v>20</v>
      </c>
      <c r="E19" s="34">
        <v>8</v>
      </c>
      <c r="F19" s="35">
        <v>7</v>
      </c>
      <c r="G19" s="36">
        <v>3214946</v>
      </c>
      <c r="H19" s="37"/>
      <c r="I19" s="78">
        <f t="shared" si="0"/>
        <v>3214946</v>
      </c>
      <c r="J19" s="81">
        <v>2189726</v>
      </c>
      <c r="K19" s="82">
        <v>4000</v>
      </c>
    </row>
    <row r="20" ht="27.95" customHeight="1" spans="4:11">
      <c r="D20" s="33" t="s">
        <v>21</v>
      </c>
      <c r="E20" s="34">
        <v>21</v>
      </c>
      <c r="F20" s="35">
        <v>15</v>
      </c>
      <c r="G20" s="31">
        <v>60090912</v>
      </c>
      <c r="H20" s="37">
        <v>105000</v>
      </c>
      <c r="I20" s="78">
        <f t="shared" si="0"/>
        <v>60195912</v>
      </c>
      <c r="J20" s="81">
        <v>32581020</v>
      </c>
      <c r="K20" s="82">
        <v>1448223</v>
      </c>
    </row>
    <row r="21" ht="27.95" customHeight="1" spans="4:11">
      <c r="D21" s="33" t="s">
        <v>22</v>
      </c>
      <c r="E21" s="34">
        <v>60</v>
      </c>
      <c r="F21" s="35">
        <v>54</v>
      </c>
      <c r="G21" s="38">
        <v>43200183</v>
      </c>
      <c r="H21" s="37">
        <v>0</v>
      </c>
      <c r="I21" s="78">
        <f t="shared" si="0"/>
        <v>43200183</v>
      </c>
      <c r="J21" s="83">
        <v>22535496</v>
      </c>
      <c r="K21" s="82">
        <v>344140</v>
      </c>
    </row>
    <row r="22" ht="27.95" customHeight="1" spans="4:11">
      <c r="D22" s="33" t="s">
        <v>23</v>
      </c>
      <c r="E22" s="34">
        <v>10</v>
      </c>
      <c r="F22" s="35">
        <v>9</v>
      </c>
      <c r="G22" s="36">
        <v>7715042</v>
      </c>
      <c r="H22" s="37">
        <v>0</v>
      </c>
      <c r="I22" s="78">
        <f t="shared" si="0"/>
        <v>7715042</v>
      </c>
      <c r="J22" s="81">
        <v>1614394</v>
      </c>
      <c r="K22" s="82">
        <v>4316800</v>
      </c>
    </row>
    <row r="23" ht="27.95" customHeight="1" spans="4:11">
      <c r="D23" s="33" t="s">
        <v>24</v>
      </c>
      <c r="E23" s="34">
        <v>1</v>
      </c>
      <c r="F23" s="35">
        <v>0</v>
      </c>
      <c r="G23" s="36">
        <v>0</v>
      </c>
      <c r="H23" s="37">
        <v>0</v>
      </c>
      <c r="I23" s="78">
        <f t="shared" si="0"/>
        <v>0</v>
      </c>
      <c r="J23" s="81">
        <v>0</v>
      </c>
      <c r="K23" s="82">
        <v>0</v>
      </c>
    </row>
    <row r="24" ht="27.95" customHeight="1" spans="4:11">
      <c r="D24" s="33" t="s">
        <v>25</v>
      </c>
      <c r="E24" s="34">
        <v>2</v>
      </c>
      <c r="F24" s="35">
        <v>2</v>
      </c>
      <c r="G24" s="36">
        <v>49684</v>
      </c>
      <c r="H24" s="37">
        <v>0</v>
      </c>
      <c r="I24" s="78">
        <f t="shared" si="0"/>
        <v>49684</v>
      </c>
      <c r="J24" s="81">
        <v>27325</v>
      </c>
      <c r="K24" s="82">
        <v>0</v>
      </c>
    </row>
    <row r="25" ht="27.95" customHeight="1" spans="4:11">
      <c r="D25" s="33" t="s">
        <v>26</v>
      </c>
      <c r="E25" s="34">
        <v>1</v>
      </c>
      <c r="F25" s="35">
        <v>1</v>
      </c>
      <c r="G25" s="36">
        <v>23467</v>
      </c>
      <c r="H25" s="37">
        <v>0</v>
      </c>
      <c r="I25" s="78">
        <f t="shared" si="0"/>
        <v>23467</v>
      </c>
      <c r="J25" s="81">
        <v>14090</v>
      </c>
      <c r="K25" s="82">
        <v>0</v>
      </c>
    </row>
    <row r="26" ht="27.95" customHeight="1" spans="4:11">
      <c r="D26" s="39" t="s">
        <v>27</v>
      </c>
      <c r="E26" s="40">
        <v>7</v>
      </c>
      <c r="F26" s="41">
        <v>7</v>
      </c>
      <c r="G26" s="42">
        <v>185031</v>
      </c>
      <c r="H26" s="43">
        <v>0</v>
      </c>
      <c r="I26" s="78">
        <f t="shared" si="0"/>
        <v>185031</v>
      </c>
      <c r="J26" s="84">
        <v>106962</v>
      </c>
      <c r="K26" s="85">
        <v>0</v>
      </c>
    </row>
    <row r="27" ht="36" customHeight="1" spans="4:11">
      <c r="D27" s="44" t="s">
        <v>10</v>
      </c>
      <c r="E27" s="45">
        <f t="shared" ref="E27:K27" si="1">SUM(E12:E26)</f>
        <v>1208</v>
      </c>
      <c r="F27" s="46">
        <f t="shared" si="1"/>
        <v>876</v>
      </c>
      <c r="G27" s="47">
        <f t="shared" si="1"/>
        <v>2337864581</v>
      </c>
      <c r="H27" s="48">
        <f t="shared" si="1"/>
        <v>51571868</v>
      </c>
      <c r="I27" s="86">
        <f t="shared" si="1"/>
        <v>2389436449</v>
      </c>
      <c r="J27" s="87">
        <f t="shared" si="1"/>
        <v>998028753</v>
      </c>
      <c r="K27" s="88">
        <f t="shared" si="1"/>
        <v>488636383</v>
      </c>
    </row>
    <row r="28" ht="27" customHeight="1" spans="8:8">
      <c r="H28" s="49"/>
    </row>
    <row r="29" ht="24.75" customHeight="1" spans="4:11">
      <c r="D29" s="50" t="s">
        <v>28</v>
      </c>
      <c r="E29" s="51"/>
      <c r="F29" s="51"/>
      <c r="G29" s="51"/>
      <c r="H29" s="51"/>
      <c r="I29" s="51"/>
      <c r="J29" s="51"/>
      <c r="K29" s="51"/>
    </row>
    <row r="30" ht="30" customHeight="1" spans="4:11">
      <c r="D30" s="52"/>
      <c r="E30" s="53"/>
      <c r="F30" s="53"/>
      <c r="G30" s="54"/>
      <c r="H30" s="53"/>
      <c r="I30" s="53"/>
      <c r="J30" s="53"/>
      <c r="K30" s="53"/>
    </row>
    <row r="31" ht="30" customHeight="1" spans="4:11">
      <c r="D31" s="18" t="s">
        <v>29</v>
      </c>
      <c r="E31" s="19" t="s">
        <v>30</v>
      </c>
      <c r="F31" s="20" t="s">
        <v>5</v>
      </c>
      <c r="G31" s="21" t="s">
        <v>6</v>
      </c>
      <c r="H31" s="22"/>
      <c r="I31" s="71"/>
      <c r="J31" s="72" t="s">
        <v>7</v>
      </c>
      <c r="K31" s="73"/>
    </row>
    <row r="32" ht="30.75" spans="4:11">
      <c r="D32" s="55"/>
      <c r="E32" s="56"/>
      <c r="F32" s="57"/>
      <c r="G32" s="58" t="s">
        <v>8</v>
      </c>
      <c r="H32" s="59" t="s">
        <v>9</v>
      </c>
      <c r="I32" s="89" t="s">
        <v>10</v>
      </c>
      <c r="J32" s="55" t="s">
        <v>11</v>
      </c>
      <c r="K32" s="57" t="s">
        <v>12</v>
      </c>
    </row>
    <row r="33" ht="27.95" customHeight="1" spans="4:11">
      <c r="D33" s="60" t="s">
        <v>13</v>
      </c>
      <c r="E33" s="61">
        <f>E12+E13+E14+E15</f>
        <v>875</v>
      </c>
      <c r="F33" s="62">
        <f t="shared" ref="F33:K33" si="2">F12+F13+F14+F15</f>
        <v>620</v>
      </c>
      <c r="G33" s="63">
        <f t="shared" si="2"/>
        <v>1636695536</v>
      </c>
      <c r="H33" s="64">
        <f t="shared" si="2"/>
        <v>1113795</v>
      </c>
      <c r="I33" s="90">
        <f t="shared" si="2"/>
        <v>1637809331</v>
      </c>
      <c r="J33" s="91">
        <f t="shared" si="2"/>
        <v>759045840</v>
      </c>
      <c r="K33" s="92">
        <f t="shared" si="2"/>
        <v>245099189</v>
      </c>
    </row>
    <row r="34" ht="27.95" customHeight="1" spans="4:11">
      <c r="D34" s="65" t="s">
        <v>31</v>
      </c>
      <c r="E34" s="66">
        <f t="shared" ref="E34:K34" si="3">E16</f>
        <v>164</v>
      </c>
      <c r="F34" s="67">
        <f t="shared" si="3"/>
        <v>114</v>
      </c>
      <c r="G34" s="68">
        <f t="shared" si="3"/>
        <v>567097138</v>
      </c>
      <c r="H34" s="69">
        <f t="shared" si="3"/>
        <v>50353073</v>
      </c>
      <c r="I34" s="93">
        <f t="shared" si="3"/>
        <v>617450211</v>
      </c>
      <c r="J34" s="94">
        <f t="shared" si="3"/>
        <v>168467885</v>
      </c>
      <c r="K34" s="95">
        <f t="shared" si="3"/>
        <v>237340271</v>
      </c>
    </row>
    <row r="35" ht="16.5" spans="4:4">
      <c r="D35" s="70" t="s">
        <v>32</v>
      </c>
    </row>
  </sheetData>
  <mergeCells count="14">
    <mergeCell ref="D4:K4"/>
    <mergeCell ref="D6:J6"/>
    <mergeCell ref="D8:F8"/>
    <mergeCell ref="G10:I10"/>
    <mergeCell ref="J10:K10"/>
    <mergeCell ref="D29:K29"/>
    <mergeCell ref="G31:I31"/>
    <mergeCell ref="J31:K31"/>
    <mergeCell ref="D10:D11"/>
    <mergeCell ref="D31:D32"/>
    <mergeCell ref="E10:E11"/>
    <mergeCell ref="E31:E32"/>
    <mergeCell ref="F10:F11"/>
    <mergeCell ref="F31:F32"/>
  </mergeCells>
  <printOptions horizontalCentered="1" verticalCentered="1"/>
  <pageMargins left="0.118055555555556" right="0.118055555555556" top="0.156944444444444" bottom="0.156944444444444" header="0.314583333333333" footer="0.314583333333333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D3:O29"/>
  <sheetViews>
    <sheetView zoomScale="80" zoomScaleNormal="80" topLeftCell="C10" workbookViewId="0">
      <selection activeCell="Q13" sqref="Q13"/>
    </sheetView>
  </sheetViews>
  <sheetFormatPr defaultColWidth="11" defaultRowHeight="15"/>
  <cols>
    <col min="4" max="4" width="19.4285714285714" customWidth="1"/>
    <col min="5" max="15" width="19.2857142857143" customWidth="1"/>
  </cols>
  <sheetData>
    <row r="3" ht="20.25" spans="4:15">
      <c r="D3" s="1" t="s">
        <v>33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ht="20.25" spans="4:15">
      <c r="D5" s="1" t="s">
        <v>34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ht="15.75"/>
    <row r="7" ht="26.25" customHeight="1" spans="4:15">
      <c r="D7" s="2" t="s">
        <v>3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ht="27.95" customHeight="1" spans="4:15">
      <c r="D8" s="3" t="s">
        <v>13</v>
      </c>
      <c r="E8" s="4">
        <v>646414081</v>
      </c>
      <c r="F8" s="4">
        <v>703583331</v>
      </c>
      <c r="G8" s="4">
        <v>745603622</v>
      </c>
      <c r="H8" s="4">
        <v>682276466</v>
      </c>
      <c r="I8" s="4">
        <v>832051110</v>
      </c>
      <c r="J8" s="4">
        <v>730878776</v>
      </c>
      <c r="K8" s="4">
        <v>739570308</v>
      </c>
      <c r="L8" s="4">
        <v>518461394</v>
      </c>
      <c r="M8" s="4">
        <v>578201229</v>
      </c>
      <c r="N8" s="4">
        <v>716084147</v>
      </c>
      <c r="O8" s="8">
        <v>729359890</v>
      </c>
    </row>
    <row r="9" ht="27.95" customHeight="1" spans="4:15">
      <c r="D9" s="5" t="s">
        <v>14</v>
      </c>
      <c r="E9" s="4">
        <v>671363587</v>
      </c>
      <c r="F9" s="4">
        <v>988311655</v>
      </c>
      <c r="G9" s="4">
        <v>1019053508</v>
      </c>
      <c r="H9" s="4">
        <v>673562514</v>
      </c>
      <c r="I9" s="4">
        <v>969897483</v>
      </c>
      <c r="J9" s="4">
        <v>923334675</v>
      </c>
      <c r="K9" s="4">
        <v>810109045</v>
      </c>
      <c r="L9" s="4">
        <v>410886818</v>
      </c>
      <c r="M9" s="4">
        <v>599147908</v>
      </c>
      <c r="N9" s="4">
        <v>859773736</v>
      </c>
      <c r="O9" s="8">
        <v>809134240</v>
      </c>
    </row>
    <row r="10" ht="27.95" customHeight="1" spans="4:15">
      <c r="D10" s="5" t="s">
        <v>15</v>
      </c>
      <c r="E10" s="4">
        <v>82421356</v>
      </c>
      <c r="F10" s="4">
        <v>81344131</v>
      </c>
      <c r="G10" s="4">
        <v>103738928</v>
      </c>
      <c r="H10" s="4">
        <v>82230777</v>
      </c>
      <c r="I10" s="4">
        <v>109667767</v>
      </c>
      <c r="J10" s="4">
        <v>90113851</v>
      </c>
      <c r="K10" s="4">
        <v>84973447</v>
      </c>
      <c r="L10" s="4">
        <v>63400299</v>
      </c>
      <c r="M10" s="4">
        <v>58620089</v>
      </c>
      <c r="N10" s="4">
        <v>70610120</v>
      </c>
      <c r="O10" s="8">
        <v>61896641</v>
      </c>
    </row>
    <row r="11" ht="27.95" customHeight="1" spans="4:15">
      <c r="D11" s="5" t="s">
        <v>16</v>
      </c>
      <c r="E11" s="4">
        <v>42106271</v>
      </c>
      <c r="F11" s="4">
        <v>43417235</v>
      </c>
      <c r="G11" s="4">
        <v>54647255</v>
      </c>
      <c r="H11" s="4">
        <v>54425390</v>
      </c>
      <c r="I11" s="4">
        <v>75707581</v>
      </c>
      <c r="J11" s="4">
        <v>59093174</v>
      </c>
      <c r="K11" s="4">
        <v>47616951</v>
      </c>
      <c r="L11" s="4">
        <v>27979384</v>
      </c>
      <c r="M11" s="4">
        <v>30986525</v>
      </c>
      <c r="N11" s="4">
        <v>48102234</v>
      </c>
      <c r="O11" s="8">
        <v>37418560</v>
      </c>
    </row>
    <row r="12" ht="27.95" customHeight="1" spans="4:15">
      <c r="D12" s="5" t="s">
        <v>17</v>
      </c>
      <c r="E12" s="4">
        <v>586701630</v>
      </c>
      <c r="F12" s="4">
        <v>645886643</v>
      </c>
      <c r="G12" s="4">
        <v>757151962</v>
      </c>
      <c r="H12" s="4">
        <v>583557528</v>
      </c>
      <c r="I12" s="4">
        <v>709781340</v>
      </c>
      <c r="J12" s="4">
        <v>646767257</v>
      </c>
      <c r="K12" s="4">
        <v>562162839</v>
      </c>
      <c r="L12" s="4">
        <v>582938841</v>
      </c>
      <c r="M12" s="4">
        <v>548740045</v>
      </c>
      <c r="N12" s="4">
        <v>702907696</v>
      </c>
      <c r="O12" s="8">
        <v>617450211</v>
      </c>
    </row>
    <row r="13" ht="27.95" customHeight="1" spans="4:15">
      <c r="D13" s="5" t="s">
        <v>18</v>
      </c>
      <c r="E13" s="4">
        <v>23960775</v>
      </c>
      <c r="F13" s="4">
        <v>21742275</v>
      </c>
      <c r="G13" s="4">
        <v>23104510</v>
      </c>
      <c r="H13" s="4">
        <v>25368960</v>
      </c>
      <c r="I13" s="4">
        <v>24604459</v>
      </c>
      <c r="J13" s="4">
        <v>16848066</v>
      </c>
      <c r="K13" s="4">
        <v>19612279</v>
      </c>
      <c r="L13" s="4">
        <v>17979306</v>
      </c>
      <c r="M13" s="4">
        <v>14959054</v>
      </c>
      <c r="N13" s="4">
        <v>16651444</v>
      </c>
      <c r="O13" s="8">
        <v>18538459</v>
      </c>
    </row>
    <row r="14" ht="27.95" customHeight="1" spans="4:15">
      <c r="D14" s="5" t="s">
        <v>19</v>
      </c>
      <c r="E14" s="4">
        <v>1411939</v>
      </c>
      <c r="F14" s="4">
        <v>946674</v>
      </c>
      <c r="G14" s="4">
        <v>1779168</v>
      </c>
      <c r="H14" s="4">
        <v>1429659</v>
      </c>
      <c r="I14" s="4">
        <v>1219175</v>
      </c>
      <c r="J14" s="4">
        <v>781807</v>
      </c>
      <c r="K14" s="4">
        <v>700246</v>
      </c>
      <c r="L14" s="4">
        <v>510395</v>
      </c>
      <c r="M14" s="4">
        <v>1096405</v>
      </c>
      <c r="N14" s="4">
        <v>1297095</v>
      </c>
      <c r="O14" s="8">
        <v>1054183</v>
      </c>
    </row>
    <row r="15" ht="27.95" customHeight="1" spans="4:15">
      <c r="D15" s="5" t="s">
        <v>20</v>
      </c>
      <c r="E15" s="4">
        <v>2270537</v>
      </c>
      <c r="F15" s="4">
        <v>2408117</v>
      </c>
      <c r="G15" s="4">
        <v>6040488</v>
      </c>
      <c r="H15" s="4">
        <v>4854674</v>
      </c>
      <c r="I15" s="4">
        <v>4060997</v>
      </c>
      <c r="J15" s="4">
        <v>2771070</v>
      </c>
      <c r="K15" s="4">
        <v>3650440</v>
      </c>
      <c r="L15" s="4">
        <v>2680150</v>
      </c>
      <c r="M15" s="4">
        <v>3345476</v>
      </c>
      <c r="N15" s="4">
        <v>2346345</v>
      </c>
      <c r="O15" s="8">
        <v>3214946</v>
      </c>
    </row>
    <row r="16" ht="27.95" customHeight="1" spans="4:15">
      <c r="D16" s="5" t="s">
        <v>21</v>
      </c>
      <c r="E16" s="4">
        <v>83628733</v>
      </c>
      <c r="F16" s="4">
        <v>82235840</v>
      </c>
      <c r="G16" s="4">
        <v>102709508</v>
      </c>
      <c r="H16" s="4">
        <v>77736761</v>
      </c>
      <c r="I16" s="4">
        <v>79287757</v>
      </c>
      <c r="J16" s="4">
        <v>97180988</v>
      </c>
      <c r="K16" s="4">
        <v>78793574</v>
      </c>
      <c r="L16" s="4">
        <v>69953229</v>
      </c>
      <c r="M16" s="4">
        <v>71155133</v>
      </c>
      <c r="N16" s="4">
        <v>69881425</v>
      </c>
      <c r="O16" s="8">
        <v>60195912</v>
      </c>
    </row>
    <row r="17" ht="27.95" customHeight="1" spans="4:15">
      <c r="D17" s="5" t="s">
        <v>23</v>
      </c>
      <c r="E17" s="4">
        <v>11198550</v>
      </c>
      <c r="F17" s="4">
        <v>7903743</v>
      </c>
      <c r="G17" s="4">
        <v>10042538</v>
      </c>
      <c r="H17" s="4">
        <v>7373153</v>
      </c>
      <c r="I17" s="4">
        <v>8207980</v>
      </c>
      <c r="J17" s="4">
        <v>7536291</v>
      </c>
      <c r="K17" s="4">
        <v>7250769</v>
      </c>
      <c r="L17" s="4">
        <v>3058460</v>
      </c>
      <c r="M17" s="4">
        <v>3471261</v>
      </c>
      <c r="N17" s="4">
        <v>4198357</v>
      </c>
      <c r="O17" s="8">
        <v>7715042</v>
      </c>
    </row>
    <row r="18" ht="27.95" customHeight="1" spans="4:15">
      <c r="D18" s="5" t="s">
        <v>22</v>
      </c>
      <c r="E18" s="4">
        <v>27079487</v>
      </c>
      <c r="F18" s="4">
        <v>26984618</v>
      </c>
      <c r="G18" s="4">
        <v>36628816</v>
      </c>
      <c r="H18" s="4">
        <v>32721177</v>
      </c>
      <c r="I18" s="4">
        <v>37332212</v>
      </c>
      <c r="J18" s="4">
        <v>39812429</v>
      </c>
      <c r="K18" s="4">
        <v>38380376</v>
      </c>
      <c r="L18" s="4">
        <v>24506208</v>
      </c>
      <c r="M18" s="4">
        <v>42865274</v>
      </c>
      <c r="N18" s="4">
        <v>41817279</v>
      </c>
      <c r="O18" s="8">
        <v>43200183</v>
      </c>
    </row>
    <row r="19" ht="27.95" customHeight="1" spans="4:15">
      <c r="D19" s="6" t="s">
        <v>24</v>
      </c>
      <c r="E19" s="4">
        <v>24632</v>
      </c>
      <c r="F19" s="4">
        <v>0</v>
      </c>
      <c r="G19" s="4">
        <v>5340</v>
      </c>
      <c r="H19" s="4">
        <v>1520</v>
      </c>
      <c r="I19" s="4">
        <v>2240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8">
        <v>0</v>
      </c>
    </row>
    <row r="20" ht="27.95" customHeight="1" spans="4:15">
      <c r="D20" s="6" t="s">
        <v>25</v>
      </c>
      <c r="E20" s="4">
        <v>43185</v>
      </c>
      <c r="F20" s="4">
        <v>27230</v>
      </c>
      <c r="G20" s="4">
        <v>54861</v>
      </c>
      <c r="H20" s="4">
        <v>71742</v>
      </c>
      <c r="I20" s="4">
        <v>31938</v>
      </c>
      <c r="J20" s="4">
        <v>64670</v>
      </c>
      <c r="K20" s="4">
        <v>11610</v>
      </c>
      <c r="L20" s="4">
        <v>98525</v>
      </c>
      <c r="M20" s="4">
        <v>92941</v>
      </c>
      <c r="N20" s="4">
        <v>22030</v>
      </c>
      <c r="O20" s="8">
        <v>49684</v>
      </c>
    </row>
    <row r="21" ht="27.95" customHeight="1" spans="4:15">
      <c r="D21" s="7" t="s">
        <v>26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16737</v>
      </c>
      <c r="N21" s="4">
        <v>13252</v>
      </c>
      <c r="O21" s="8">
        <v>23467</v>
      </c>
    </row>
    <row r="22" ht="27.95" customHeight="1" spans="4:15">
      <c r="D22" s="5" t="s">
        <v>27</v>
      </c>
      <c r="E22" s="8">
        <v>125576</v>
      </c>
      <c r="F22" s="8">
        <v>97529</v>
      </c>
      <c r="G22" s="8">
        <v>162778</v>
      </c>
      <c r="H22" s="8">
        <v>67811</v>
      </c>
      <c r="I22" s="8">
        <v>207770</v>
      </c>
      <c r="J22" s="8">
        <v>199611</v>
      </c>
      <c r="K22" s="8">
        <v>82287</v>
      </c>
      <c r="L22" s="8">
        <v>124506</v>
      </c>
      <c r="M22" s="8">
        <v>117032</v>
      </c>
      <c r="N22" s="8">
        <v>99609</v>
      </c>
      <c r="O22" s="8">
        <v>185031</v>
      </c>
    </row>
    <row r="23" ht="30.75" customHeight="1" spans="4:15">
      <c r="D23" s="9" t="s">
        <v>10</v>
      </c>
      <c r="E23" s="10">
        <v>2178750339</v>
      </c>
      <c r="F23" s="10">
        <v>2604889021</v>
      </c>
      <c r="G23" s="10">
        <v>2860723282</v>
      </c>
      <c r="H23" s="10">
        <v>2225678132</v>
      </c>
      <c r="I23" s="10">
        <v>2852059809</v>
      </c>
      <c r="J23" s="10">
        <v>2615382665</v>
      </c>
      <c r="K23" s="10">
        <v>2392914171</v>
      </c>
      <c r="L23" s="10">
        <v>1722577515</v>
      </c>
      <c r="M23" s="10">
        <v>1952815109</v>
      </c>
      <c r="N23" s="10">
        <v>2533804769</v>
      </c>
      <c r="O23" s="10">
        <v>2389436449</v>
      </c>
    </row>
    <row r="24" ht="15.75"/>
    <row r="25" ht="21.75" customHeight="1" spans="4:14">
      <c r="D25" s="11" t="s">
        <v>46</v>
      </c>
      <c r="E25" s="12">
        <v>2192301178</v>
      </c>
      <c r="F25" s="12">
        <v>2620396952</v>
      </c>
      <c r="G25" s="12">
        <v>2891061535</v>
      </c>
      <c r="H25" s="12">
        <v>2243150281</v>
      </c>
      <c r="I25" s="12">
        <v>2872970289</v>
      </c>
      <c r="J25" s="12">
        <v>2635164677</v>
      </c>
      <c r="K25" s="12">
        <v>2415564704</v>
      </c>
      <c r="L25" s="12">
        <v>1760443883</v>
      </c>
      <c r="M25" s="12">
        <v>1966033915</v>
      </c>
      <c r="N25" s="12">
        <v>2573392518</v>
      </c>
    </row>
    <row r="26" ht="15.75"/>
    <row r="27" ht="25.5" customHeight="1" spans="4:15">
      <c r="D27" s="2" t="s">
        <v>29</v>
      </c>
      <c r="E27" s="2" t="s">
        <v>35</v>
      </c>
      <c r="F27" s="2" t="s">
        <v>36</v>
      </c>
      <c r="G27" s="2" t="s">
        <v>37</v>
      </c>
      <c r="H27" s="2" t="s">
        <v>38</v>
      </c>
      <c r="I27" s="2" t="s">
        <v>39</v>
      </c>
      <c r="J27" s="2" t="s">
        <v>40</v>
      </c>
      <c r="K27" s="2" t="s">
        <v>41</v>
      </c>
      <c r="L27" s="2" t="s">
        <v>42</v>
      </c>
      <c r="M27" s="2" t="s">
        <v>43</v>
      </c>
      <c r="N27" s="2" t="s">
        <v>44</v>
      </c>
      <c r="O27" s="2" t="s">
        <v>45</v>
      </c>
    </row>
    <row r="28" ht="30" customHeight="1" spans="4:15">
      <c r="D28" s="13" t="s">
        <v>13</v>
      </c>
      <c r="E28" s="8">
        <v>1442305295</v>
      </c>
      <c r="F28" s="8">
        <v>1816656352</v>
      </c>
      <c r="G28" s="8">
        <v>1923043313</v>
      </c>
      <c r="H28" s="8">
        <v>1492495147</v>
      </c>
      <c r="I28" s="8">
        <v>1987323941</v>
      </c>
      <c r="J28" s="8">
        <v>1803420476</v>
      </c>
      <c r="K28" s="8">
        <v>1682269751</v>
      </c>
      <c r="L28" s="8">
        <v>1020727895</v>
      </c>
      <c r="M28" s="8">
        <v>1266955751</v>
      </c>
      <c r="N28" s="8">
        <v>1694570237</v>
      </c>
      <c r="O28" s="8">
        <v>1637809331</v>
      </c>
    </row>
    <row r="29" ht="30" customHeight="1" spans="4:15">
      <c r="D29" s="13" t="s">
        <v>17</v>
      </c>
      <c r="E29" s="8">
        <v>586701630</v>
      </c>
      <c r="F29" s="8">
        <v>645886643</v>
      </c>
      <c r="G29" s="8">
        <v>757151962</v>
      </c>
      <c r="H29" s="8">
        <v>583557528</v>
      </c>
      <c r="I29" s="8">
        <v>709781340</v>
      </c>
      <c r="J29" s="8">
        <v>646767257</v>
      </c>
      <c r="K29" s="8">
        <v>562162839</v>
      </c>
      <c r="L29" s="8">
        <v>582938841</v>
      </c>
      <c r="M29" s="8">
        <v>548740045</v>
      </c>
      <c r="N29" s="8">
        <v>702907696</v>
      </c>
      <c r="O29" s="8">
        <v>617450211</v>
      </c>
    </row>
  </sheetData>
  <mergeCells count="2">
    <mergeCell ref="D3:O3"/>
    <mergeCell ref="D5:O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SystemNet Computer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uva-vino y mosto descubado</vt:lpstr>
      <vt:lpstr>COMPARATIVO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carlos_oviedo</cp:lastModifiedBy>
  <dcterms:created xsi:type="dcterms:W3CDTF">2015-02-04T13:47:00Z</dcterms:created>
  <cp:lastPrinted>2018-01-23T13:31:00Z</cp:lastPrinted>
  <dcterms:modified xsi:type="dcterms:W3CDTF">2019-04-30T17:00:07Z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3082-10.2.0.7516</vt:lpwstr>
  </property>
</Properties>
</file>