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10425"/>
  </bookViews>
  <sheets>
    <sheet name="uva-vino y mosto descubado" sheetId="1" r:id="rId1"/>
    <sheet name="COMPARATIVO" sheetId="2" r:id="rId2"/>
  </sheets>
  <calcPr calcId="144525"/>
</workbook>
</file>

<file path=xl/sharedStrings.xml><?xml version="1.0" encoding="utf-8"?>
<sst xmlns="http://schemas.openxmlformats.org/spreadsheetml/2006/main" count="47">
  <si>
    <t>INFORME  PROCESO  DE  ELABORACIÓN  2.019</t>
  </si>
  <si>
    <t>TOTALES  ACUMULADOS  AL 07 DE ABRIL DE 2019</t>
  </si>
  <si>
    <t>Instituto Nacional de Vitivinicultura</t>
  </si>
  <si>
    <t>DELEGACIÓN</t>
  </si>
  <si>
    <t>BODEGAS Y FÁBRICAS  INSCRIPTAS AL 06-01-2019</t>
  </si>
  <si>
    <t>BODEGAS Y FÁBRICAS  ELABORANDO</t>
  </si>
  <si>
    <t>KILOGRAMOS DE UVA</t>
  </si>
  <si>
    <t>LITROS</t>
  </si>
  <si>
    <t>ELABORACIÓN</t>
  </si>
  <si>
    <t>OTROS USOS</t>
  </si>
  <si>
    <t>TOTAL</t>
  </si>
  <si>
    <t>VINOS DESCUBADOS</t>
  </si>
  <si>
    <t>MOSTOS OBTENIDOS</t>
  </si>
  <si>
    <t>MENDOZA</t>
  </si>
  <si>
    <t>SAN MARTÍN</t>
  </si>
  <si>
    <t>SAN RAFAEL</t>
  </si>
  <si>
    <t>GRAL. ALVEAR</t>
  </si>
  <si>
    <t>SAN JUAN</t>
  </si>
  <si>
    <t>GRAL. ROCA</t>
  </si>
  <si>
    <t>CÓRDOBA</t>
  </si>
  <si>
    <t>LA RIOJA</t>
  </si>
  <si>
    <t>CHILECITO</t>
  </si>
  <si>
    <t>CAFAYATE</t>
  </si>
  <si>
    <t>TINOGASTA</t>
  </si>
  <si>
    <t>RESISTENCIA</t>
  </si>
  <si>
    <t>ROSARIO</t>
  </si>
  <si>
    <t>SANTA FE</t>
  </si>
  <si>
    <t>MAR DEL PLATA</t>
  </si>
  <si>
    <t>PROVINCIAS  DE  MENDOZA  Y  SAN  JUAN</t>
  </si>
  <si>
    <t>PROVINCIA</t>
  </si>
  <si>
    <t>BODEGAS Y FÁBRICAS  INSCRIPTAS</t>
  </si>
  <si>
    <t>SAN  JUAN</t>
  </si>
  <si>
    <t>FUENTE: I.N.V.- CEC-01-CIU</t>
  </si>
  <si>
    <t>COMPARATIVO KILOGRAMOS DE UVA 2.009/2.019</t>
  </si>
  <si>
    <t>ACUMULADO AL 07 ABRIL DE 2019</t>
  </si>
  <si>
    <t>AÑO 2.009</t>
  </si>
  <si>
    <t>AÑO 2.010</t>
  </si>
  <si>
    <t>AÑO 2.011</t>
  </si>
  <si>
    <t>AÑO 2.012</t>
  </si>
  <si>
    <t>AÑO 2.013</t>
  </si>
  <si>
    <t>AÑO 2.014</t>
  </si>
  <si>
    <t>AÑO 2.015</t>
  </si>
  <si>
    <t>AÑO 2016</t>
  </si>
  <si>
    <t>AÑO 2.017</t>
  </si>
  <si>
    <t>AÑO 2.018</t>
  </si>
  <si>
    <t>AÑO 2.019</t>
  </si>
  <si>
    <t xml:space="preserve">TOTAL FINAL </t>
  </si>
</sst>
</file>

<file path=xl/styles.xml><?xml version="1.0" encoding="utf-8"?>
<styleSheet xmlns="http://schemas.openxmlformats.org/spreadsheetml/2006/main">
  <numFmts count="7">
    <numFmt numFmtId="176" formatCode="_-* #,##0.00_-;\-* #,##0.00_-;_-* &quot;-&quot;??_-;_-@_-"/>
    <numFmt numFmtId="177" formatCode="_ * #,##0_ ;_ * \-#,##0_ ;_ * &quot;-&quot;_ ;_ @_ "/>
    <numFmt numFmtId="44" formatCode="_(&quot;$&quot;* #,##0.00_);_(&quot;$&quot;* \(#,##0.00\);_(&quot;$&quot;* &quot;-&quot;??_);_(@_)"/>
    <numFmt numFmtId="42" formatCode="_(&quot;$&quot;* #,##0_);_(&quot;$&quot;* \(#,##0\);_(&quot;$&quot;* &quot;-&quot;_);_(@_)"/>
    <numFmt numFmtId="178" formatCode="_-* #,##0_-;\-* #,##0_-;_-* &quot;-&quot;??_-;_-@_-"/>
    <numFmt numFmtId="179" formatCode="_-[$€-2]* #,##0.00_-;\-[$€-2]* #,##0.00_-;_-[$€-2]* &quot;-&quot;??_-"/>
    <numFmt numFmtId="180" formatCode="_-* #,##0.00\ _€_-;\-* #,##0.00\ _€_-;_-* &quot;-&quot;??\ _€_-;_-@_-"/>
  </numFmts>
  <fonts count="33">
    <font>
      <sz val="11"/>
      <color theme="1"/>
      <name val="Calibri"/>
      <charset val="134"/>
      <scheme val="minor"/>
    </font>
    <font>
      <b/>
      <i/>
      <u/>
      <sz val="16"/>
      <name val="Arial"/>
      <charset val="134"/>
    </font>
    <font>
      <b/>
      <i/>
      <u/>
      <sz val="14"/>
      <name val="Arial"/>
      <charset val="134"/>
    </font>
    <font>
      <b/>
      <sz val="12"/>
      <name val="Arial"/>
      <charset val="134"/>
    </font>
    <font>
      <b/>
      <sz val="11"/>
      <name val="Arial"/>
      <charset val="134"/>
    </font>
    <font>
      <sz val="12"/>
      <name val="Arial"/>
      <charset val="134"/>
    </font>
    <font>
      <b/>
      <sz val="14"/>
      <name val="Arial"/>
      <charset val="134"/>
    </font>
    <font>
      <sz val="12"/>
      <color rgb="FF000000"/>
      <name val="Arial"/>
      <charset val="134"/>
    </font>
    <font>
      <sz val="12"/>
      <color indexed="8"/>
      <name val="Arial"/>
      <charset val="134"/>
    </font>
    <font>
      <sz val="14"/>
      <name val="Arial"/>
      <charset val="134"/>
    </font>
    <font>
      <b/>
      <i/>
      <sz val="12"/>
      <name val="Arial"/>
      <charset val="134"/>
    </font>
    <font>
      <sz val="10"/>
      <color rgb="FF000000"/>
      <name val="Arial"/>
      <charset val="134"/>
    </font>
    <font>
      <sz val="10"/>
      <name val="Arial"/>
      <charset val="134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/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/>
      <right style="medium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ck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ck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medium">
        <color auto="1"/>
      </right>
      <top style="thick">
        <color auto="1"/>
      </top>
      <bottom style="thick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 style="thick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ck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4">
    <xf numFmtId="0" fontId="0" fillId="0" borderId="0"/>
    <xf numFmtId="0" fontId="21" fillId="0" borderId="41" applyNumberFormat="0" applyFill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177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0" fontId="12" fillId="0" borderId="0"/>
    <xf numFmtId="180" fontId="0" fillId="0" borderId="0" applyFont="0" applyFill="0" applyBorder="0" applyAlignment="0" applyProtection="0"/>
    <xf numFmtId="9" fontId="15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6" fillId="18" borderId="44" applyNumberFormat="0" applyAlignment="0" applyProtection="0">
      <alignment vertical="center"/>
    </xf>
    <xf numFmtId="0" fontId="15" fillId="7" borderId="39" applyNumberFormat="0" applyFont="0" applyAlignment="0" applyProtection="0">
      <alignment vertical="center"/>
    </xf>
    <xf numFmtId="0" fontId="24" fillId="0" borderId="4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43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9" fillId="27" borderId="45" applyNumberFormat="0" applyAlignment="0" applyProtection="0">
      <alignment vertical="center"/>
    </xf>
    <xf numFmtId="0" fontId="30" fillId="18" borderId="45" applyNumberFormat="0" applyAlignment="0" applyProtection="0">
      <alignment vertical="center"/>
    </xf>
    <xf numFmtId="0" fontId="23" fillId="13" borderId="42" applyNumberFormat="0" applyAlignment="0" applyProtection="0">
      <alignment vertical="center"/>
    </xf>
    <xf numFmtId="0" fontId="31" fillId="0" borderId="46" applyNumberFormat="0" applyFill="0" applyAlignment="0" applyProtection="0">
      <alignment vertical="center"/>
    </xf>
    <xf numFmtId="0" fontId="20" fillId="0" borderId="40" applyNumberFormat="0" applyFill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176" fontId="12" fillId="0" borderId="0" applyFont="0" applyFill="0" applyBorder="0" applyAlignment="0" applyProtection="0"/>
    <xf numFmtId="0" fontId="22" fillId="35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180" fontId="12" fillId="0" borderId="0" applyFont="0" applyFill="0" applyBorder="0" applyAlignment="0" applyProtection="0"/>
    <xf numFmtId="0" fontId="22" fillId="28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0" fillId="0" borderId="0"/>
    <xf numFmtId="0" fontId="19" fillId="23" borderId="0" applyNumberFormat="0" applyBorder="0" applyAlignment="0" applyProtection="0">
      <alignment vertical="center"/>
    </xf>
    <xf numFmtId="179" fontId="12" fillId="0" borderId="0" applyFont="0" applyFill="0" applyBorder="0" applyAlignment="0" applyProtection="0"/>
  </cellStyleXfs>
  <cellXfs count="99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78" fontId="4" fillId="3" borderId="1" xfId="7" applyNumberFormat="1" applyFont="1" applyFill="1" applyBorder="1" applyAlignment="1">
      <alignment horizontal="left" vertical="center" wrapText="1"/>
    </xf>
    <xf numFmtId="3" fontId="5" fillId="0" borderId="1" xfId="7" applyNumberFormat="1" applyFont="1" applyFill="1" applyBorder="1" applyAlignment="1">
      <alignment vertical="center"/>
    </xf>
    <xf numFmtId="178" fontId="4" fillId="0" borderId="1" xfId="7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3" fontId="5" fillId="0" borderId="1" xfId="7" applyNumberFormat="1" applyFont="1" applyBorder="1" applyAlignment="1">
      <alignment vertical="center"/>
    </xf>
    <xf numFmtId="178" fontId="6" fillId="2" borderId="1" xfId="7" applyNumberFormat="1" applyFont="1" applyFill="1" applyBorder="1" applyAlignment="1">
      <alignment horizontal="center" vertical="center"/>
    </xf>
    <xf numFmtId="3" fontId="6" fillId="2" borderId="1" xfId="7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3" fontId="4" fillId="5" borderId="1" xfId="0" applyNumberFormat="1" applyFont="1" applyFill="1" applyBorder="1" applyAlignment="1">
      <alignment vertical="center"/>
    </xf>
    <xf numFmtId="178" fontId="4" fillId="0" borderId="1" xfId="7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0" fontId="4" fillId="6" borderId="3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4" fillId="6" borderId="10" xfId="0" applyFont="1" applyFill="1" applyBorder="1" applyAlignment="1">
      <alignment horizontal="center" vertical="center" wrapText="1"/>
    </xf>
    <xf numFmtId="0" fontId="4" fillId="6" borderId="11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3" fontId="7" fillId="0" borderId="0" xfId="0" applyNumberFormat="1" applyFont="1" applyAlignment="1">
      <alignment vertical="center"/>
    </xf>
    <xf numFmtId="3" fontId="8" fillId="0" borderId="15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vertical="center"/>
    </xf>
    <xf numFmtId="0" fontId="3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3" fontId="8" fillId="0" borderId="18" xfId="0" applyNumberFormat="1" applyFont="1" applyBorder="1" applyAlignment="1">
      <alignment horizontal="right" vertical="center"/>
    </xf>
    <xf numFmtId="3" fontId="8" fillId="0" borderId="1" xfId="0" applyNumberFormat="1" applyFont="1" applyBorder="1" applyAlignment="1">
      <alignment horizontal="right" vertical="center"/>
    </xf>
    <xf numFmtId="3" fontId="5" fillId="3" borderId="1" xfId="0" applyNumberFormat="1" applyFont="1" applyFill="1" applyBorder="1" applyAlignment="1">
      <alignment horizontal="right" vertical="center"/>
    </xf>
    <xf numFmtId="0" fontId="4" fillId="0" borderId="19" xfId="0" applyFont="1" applyBorder="1" applyAlignment="1">
      <alignment vertical="center"/>
    </xf>
    <xf numFmtId="0" fontId="3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3" fontId="8" fillId="0" borderId="22" xfId="0" applyNumberFormat="1" applyFont="1" applyBorder="1" applyAlignment="1">
      <alignment horizontal="right" vertical="center"/>
    </xf>
    <xf numFmtId="3" fontId="8" fillId="0" borderId="23" xfId="0" applyNumberFormat="1" applyFont="1" applyBorder="1" applyAlignment="1">
      <alignment horizontal="right" vertical="center"/>
    </xf>
    <xf numFmtId="0" fontId="6" fillId="6" borderId="24" xfId="0" applyFont="1" applyFill="1" applyBorder="1" applyAlignment="1">
      <alignment horizontal="center" vertical="center"/>
    </xf>
    <xf numFmtId="3" fontId="6" fillId="6" borderId="25" xfId="7" applyNumberFormat="1" applyFont="1" applyFill="1" applyBorder="1" applyAlignment="1">
      <alignment horizontal="center" vertical="center"/>
    </xf>
    <xf numFmtId="3" fontId="6" fillId="6" borderId="26" xfId="0" applyNumberFormat="1" applyFont="1" applyFill="1" applyBorder="1" applyAlignment="1">
      <alignment horizontal="center" vertical="center"/>
    </xf>
    <xf numFmtId="3" fontId="6" fillId="6" borderId="27" xfId="0" applyNumberFormat="1" applyFont="1" applyFill="1" applyBorder="1" applyAlignment="1">
      <alignment vertical="center"/>
    </xf>
    <xf numFmtId="3" fontId="6" fillId="6" borderId="25" xfId="0" applyNumberFormat="1" applyFont="1" applyFill="1" applyBorder="1" applyAlignment="1">
      <alignment vertical="center"/>
    </xf>
    <xf numFmtId="3" fontId="0" fillId="0" borderId="0" xfId="0" applyNumberFormat="1"/>
    <xf numFmtId="0" fontId="6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6" borderId="2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3" fillId="0" borderId="12" xfId="0" applyFont="1" applyBorder="1" applyAlignment="1">
      <alignment vertical="center"/>
    </xf>
    <xf numFmtId="3" fontId="5" fillId="0" borderId="15" xfId="0" applyNumberFormat="1" applyFont="1" applyBorder="1" applyAlignment="1">
      <alignment horizontal="center" vertical="center"/>
    </xf>
    <xf numFmtId="3" fontId="5" fillId="0" borderId="14" xfId="0" applyNumberFormat="1" applyFont="1" applyBorder="1" applyAlignment="1">
      <alignment horizontal="center" vertical="center"/>
    </xf>
    <xf numFmtId="3" fontId="5" fillId="0" borderId="28" xfId="0" applyNumberFormat="1" applyFont="1" applyBorder="1" applyAlignment="1">
      <alignment horizontal="right" vertical="center"/>
    </xf>
    <xf numFmtId="3" fontId="5" fillId="0" borderId="15" xfId="0" applyNumberFormat="1" applyFont="1" applyBorder="1" applyAlignment="1">
      <alignment horizontal="right" vertical="center"/>
    </xf>
    <xf numFmtId="0" fontId="3" fillId="0" borderId="29" xfId="0" applyFont="1" applyBorder="1" applyAlignment="1">
      <alignment vertical="center"/>
    </xf>
    <xf numFmtId="3" fontId="5" fillId="0" borderId="30" xfId="0" applyNumberFormat="1" applyFont="1" applyBorder="1" applyAlignment="1">
      <alignment horizontal="center" vertical="center"/>
    </xf>
    <xf numFmtId="3" fontId="5" fillId="0" borderId="31" xfId="0" applyNumberFormat="1" applyFont="1" applyBorder="1" applyAlignment="1">
      <alignment horizontal="center" vertical="center"/>
    </xf>
    <xf numFmtId="3" fontId="5" fillId="0" borderId="11" xfId="0" applyNumberFormat="1" applyFont="1" applyBorder="1" applyAlignment="1">
      <alignment vertical="center"/>
    </xf>
    <xf numFmtId="3" fontId="5" fillId="0" borderId="9" xfId="0" applyNumberFormat="1" applyFont="1" applyBorder="1" applyAlignment="1">
      <alignment vertical="center"/>
    </xf>
    <xf numFmtId="0" fontId="10" fillId="0" borderId="0" xfId="0" applyFont="1"/>
    <xf numFmtId="3" fontId="11" fillId="0" borderId="0" xfId="0" applyNumberFormat="1" applyFont="1"/>
    <xf numFmtId="0" fontId="12" fillId="0" borderId="0" xfId="0" applyFont="1" applyAlignment="1">
      <alignment vertical="center"/>
    </xf>
    <xf numFmtId="0" fontId="4" fillId="6" borderId="32" xfId="0" applyFont="1" applyFill="1" applyBorder="1" applyAlignment="1">
      <alignment horizontal="center" vertical="center" wrapText="1"/>
    </xf>
    <xf numFmtId="0" fontId="4" fillId="6" borderId="33" xfId="0" applyFont="1" applyFill="1" applyBorder="1" applyAlignment="1">
      <alignment horizontal="center" vertical="center" wrapText="1"/>
    </xf>
    <xf numFmtId="0" fontId="4" fillId="6" borderId="34" xfId="0" applyFont="1" applyFill="1" applyBorder="1" applyAlignment="1">
      <alignment horizontal="center" vertical="center" wrapText="1"/>
    </xf>
    <xf numFmtId="0" fontId="4" fillId="6" borderId="35" xfId="0" applyFont="1" applyFill="1" applyBorder="1" applyAlignment="1">
      <alignment horizontal="center" vertical="center"/>
    </xf>
    <xf numFmtId="3" fontId="6" fillId="0" borderId="36" xfId="0" applyNumberFormat="1" applyFont="1" applyBorder="1" applyAlignment="1">
      <alignment vertical="center"/>
    </xf>
    <xf numFmtId="3" fontId="5" fillId="3" borderId="12" xfId="0" applyNumberFormat="1" applyFont="1" applyFill="1" applyBorder="1" applyAlignment="1">
      <alignment horizontal="right" vertical="center" wrapText="1"/>
    </xf>
    <xf numFmtId="3" fontId="5" fillId="3" borderId="14" xfId="0" applyNumberFormat="1" applyFont="1" applyFill="1" applyBorder="1" applyAlignment="1">
      <alignment horizontal="right" vertical="center" wrapText="1"/>
    </xf>
    <xf numFmtId="3" fontId="6" fillId="3" borderId="37" xfId="7" applyNumberFormat="1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vertical="center"/>
    </xf>
    <xf numFmtId="3" fontId="5" fillId="0" borderId="17" xfId="0" applyNumberFormat="1" applyFont="1" applyBorder="1" applyAlignment="1">
      <alignment vertical="center"/>
    </xf>
    <xf numFmtId="3" fontId="5" fillId="0" borderId="2" xfId="0" applyNumberFormat="1" applyFont="1" applyBorder="1" applyAlignment="1">
      <alignment horizontal="right" vertical="center"/>
    </xf>
    <xf numFmtId="3" fontId="5" fillId="0" borderId="17" xfId="0" applyNumberFormat="1" applyFont="1" applyBorder="1" applyAlignment="1">
      <alignment horizontal="right" vertical="center"/>
    </xf>
    <xf numFmtId="3" fontId="8" fillId="0" borderId="2" xfId="0" applyNumberFormat="1" applyFont="1" applyBorder="1" applyAlignment="1">
      <alignment horizontal="right" vertical="center"/>
    </xf>
    <xf numFmtId="3" fontId="5" fillId="0" borderId="19" xfId="0" applyNumberFormat="1" applyFont="1" applyBorder="1" applyAlignment="1">
      <alignment horizontal="right" vertical="center"/>
    </xf>
    <xf numFmtId="3" fontId="5" fillId="0" borderId="21" xfId="0" applyNumberFormat="1" applyFont="1" applyBorder="1" applyAlignment="1">
      <alignment horizontal="right" vertical="center"/>
    </xf>
    <xf numFmtId="3" fontId="6" fillId="6" borderId="38" xfId="0" applyNumberFormat="1" applyFont="1" applyFill="1" applyBorder="1" applyAlignment="1">
      <alignment vertical="center"/>
    </xf>
    <xf numFmtId="3" fontId="6" fillId="6" borderId="24" xfId="0" applyNumberFormat="1" applyFont="1" applyFill="1" applyBorder="1" applyAlignment="1">
      <alignment vertical="center"/>
    </xf>
    <xf numFmtId="3" fontId="6" fillId="6" borderId="26" xfId="0" applyNumberFormat="1" applyFont="1" applyFill="1" applyBorder="1" applyAlignment="1">
      <alignment vertical="center"/>
    </xf>
    <xf numFmtId="0" fontId="4" fillId="6" borderId="37" xfId="0" applyFont="1" applyFill="1" applyBorder="1" applyAlignment="1">
      <alignment horizontal="center" vertical="center"/>
    </xf>
    <xf numFmtId="3" fontId="6" fillId="0" borderId="36" xfId="0" applyNumberFormat="1" applyFont="1" applyBorder="1" applyAlignment="1">
      <alignment horizontal="right" vertical="center"/>
    </xf>
    <xf numFmtId="3" fontId="5" fillId="0" borderId="12" xfId="0" applyNumberFormat="1" applyFont="1" applyBorder="1" applyAlignment="1">
      <alignment horizontal="right" vertical="center"/>
    </xf>
    <xf numFmtId="3" fontId="5" fillId="0" borderId="14" xfId="0" applyNumberFormat="1" applyFont="1" applyBorder="1" applyAlignment="1">
      <alignment horizontal="right" vertical="center"/>
    </xf>
    <xf numFmtId="3" fontId="6" fillId="0" borderId="35" xfId="0" applyNumberFormat="1" applyFont="1" applyBorder="1" applyAlignment="1">
      <alignment vertical="center"/>
    </xf>
    <xf numFmtId="3" fontId="5" fillId="0" borderId="8" xfId="0" applyNumberFormat="1" applyFont="1" applyBorder="1" applyAlignment="1">
      <alignment vertical="center"/>
    </xf>
    <xf numFmtId="3" fontId="5" fillId="0" borderId="10" xfId="0" applyNumberFormat="1" applyFont="1" applyBorder="1" applyAlignment="1">
      <alignment vertical="center"/>
    </xf>
  </cellXfs>
  <cellStyles count="54">
    <cellStyle name="Normal" xfId="0" builtinId="0"/>
    <cellStyle name="Título 3" xfId="1" builtinId="18"/>
    <cellStyle name="Moneda [0]" xfId="2" builtinId="7"/>
    <cellStyle name="40% - Énfasis1" xfId="3" builtinId="31"/>
    <cellStyle name="Coma [0]" xfId="4" builtinId="6"/>
    <cellStyle name="Moneda" xfId="5" builtinId="4"/>
    <cellStyle name="Normal 3" xfId="6"/>
    <cellStyle name="Coma" xfId="7" builtinId="3"/>
    <cellStyle name="Porcentaje" xfId="8" builtinId="5"/>
    <cellStyle name="Hipervínculo" xfId="9" builtinId="8"/>
    <cellStyle name="Hipervínculo visitado" xfId="10" builtinId="9"/>
    <cellStyle name="Salida" xfId="11" builtinId="21"/>
    <cellStyle name="Nota" xfId="12" builtinId="10"/>
    <cellStyle name="Título 2" xfId="13" builtinId="17"/>
    <cellStyle name="Texto de advertencia" xfId="14" builtinId="11"/>
    <cellStyle name="Título" xfId="15" builtinId="15"/>
    <cellStyle name="Texto explicativo" xfId="16" builtinId="53"/>
    <cellStyle name="Título 1" xfId="17" builtinId="16"/>
    <cellStyle name="Título 4" xfId="18" builtinId="19"/>
    <cellStyle name="Entrada" xfId="19" builtinId="20"/>
    <cellStyle name="Cálculo" xfId="20" builtinId="22"/>
    <cellStyle name="Celda de comprobación" xfId="21" builtinId="23"/>
    <cellStyle name="Celda vinculada" xfId="22" builtinId="24"/>
    <cellStyle name="Total" xfId="23" builtinId="25"/>
    <cellStyle name="Correcto" xfId="24" builtinId="26"/>
    <cellStyle name="40% - Énfasis5" xfId="25" builtinId="47"/>
    <cellStyle name="Incorrecto" xfId="26" builtinId="27"/>
    <cellStyle name="Neutro" xfId="27" builtinId="28"/>
    <cellStyle name="20% - Énfasis5" xfId="28" builtinId="46"/>
    <cellStyle name="Énfasis1" xfId="29" builtinId="29"/>
    <cellStyle name="20% - Énfasis1" xfId="30" builtinId="30"/>
    <cellStyle name="60% - Énfasis1" xfId="31" builtinId="32"/>
    <cellStyle name="20% - Énfasis6" xfId="32" builtinId="50"/>
    <cellStyle name="Énfasis2" xfId="33" builtinId="33"/>
    <cellStyle name="Millares 2" xfId="34"/>
    <cellStyle name="20% - Énfasis2" xfId="35" builtinId="34"/>
    <cellStyle name="40% - Énfasis2" xfId="36" builtinId="35"/>
    <cellStyle name="60% - Énfasis2" xfId="37" builtinId="36"/>
    <cellStyle name="Énfasis3" xfId="38" builtinId="37"/>
    <cellStyle name="Millares 3" xfId="39"/>
    <cellStyle name="20% - Énfasis3" xfId="40" builtinId="38"/>
    <cellStyle name="40% - Énfasis3" xfId="41" builtinId="39"/>
    <cellStyle name="60% - Énfasis3" xfId="42" builtinId="40"/>
    <cellStyle name="Énfasis4" xfId="43" builtinId="41"/>
    <cellStyle name="20% - Énfasis4" xfId="44" builtinId="42"/>
    <cellStyle name="40% - Énfasis4" xfId="45" builtinId="43"/>
    <cellStyle name="60% - Énfasis4" xfId="46" builtinId="44"/>
    <cellStyle name="Énfasis5" xfId="47" builtinId="45"/>
    <cellStyle name="60% - Énfasis5" xfId="48" builtinId="48"/>
    <cellStyle name="Énfasis6" xfId="49" builtinId="49"/>
    <cellStyle name="40% - Énfasis6" xfId="50" builtinId="51"/>
    <cellStyle name="Normal 2" xfId="51"/>
    <cellStyle name="60% - Énfasis6" xfId="52" builtinId="52"/>
    <cellStyle name="Euro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D4:K35"/>
  <sheetViews>
    <sheetView tabSelected="1" topLeftCell="A20" workbookViewId="0">
      <selection activeCell="L24" sqref="L24"/>
    </sheetView>
  </sheetViews>
  <sheetFormatPr defaultColWidth="11" defaultRowHeight="15"/>
  <cols>
    <col min="4" max="4" width="18.4285714285714" customWidth="1"/>
    <col min="5" max="5" width="15.7142857142857" customWidth="1"/>
    <col min="6" max="6" width="16.2857142857143" customWidth="1"/>
    <col min="7" max="7" width="20.5714285714286" customWidth="1"/>
    <col min="8" max="8" width="15.5714285714286" customWidth="1"/>
    <col min="9" max="9" width="20.8571428571429" customWidth="1"/>
    <col min="10" max="10" width="20.4285714285714" customWidth="1"/>
    <col min="11" max="11" width="20.1428571428571" customWidth="1"/>
  </cols>
  <sheetData>
    <row r="4" ht="24.75" customHeight="1" spans="4:11">
      <c r="D4" s="1" t="s">
        <v>0</v>
      </c>
      <c r="E4" s="1"/>
      <c r="F4" s="1"/>
      <c r="G4" s="1"/>
      <c r="H4" s="1"/>
      <c r="I4" s="1"/>
      <c r="J4" s="1"/>
      <c r="K4" s="1"/>
    </row>
    <row r="5" ht="13.5" customHeight="1" spans="4:11">
      <c r="D5" s="16"/>
      <c r="E5" s="16"/>
      <c r="F5" s="16"/>
      <c r="G5" s="16"/>
      <c r="H5" s="16"/>
      <c r="I5" s="16"/>
      <c r="J5" s="16"/>
      <c r="K5" s="72"/>
    </row>
    <row r="6" ht="22.5" customHeight="1" spans="4:11">
      <c r="D6" s="17" t="s">
        <v>1</v>
      </c>
      <c r="E6" s="17"/>
      <c r="F6" s="17"/>
      <c r="G6" s="17"/>
      <c r="H6" s="17"/>
      <c r="I6" s="17"/>
      <c r="J6" s="17"/>
      <c r="K6" s="17"/>
    </row>
    <row r="7" ht="12" customHeight="1" spans="4:11">
      <c r="D7" s="18"/>
      <c r="E7" s="18"/>
      <c r="F7" s="18"/>
      <c r="G7" s="18"/>
      <c r="H7" s="18"/>
      <c r="I7" s="18"/>
      <c r="J7" s="73"/>
      <c r="K7" s="16"/>
    </row>
    <row r="8" ht="23.25" customHeight="1" spans="4:11">
      <c r="D8" s="19" t="s">
        <v>2</v>
      </c>
      <c r="E8" s="19"/>
      <c r="F8" s="19"/>
      <c r="G8" s="18"/>
      <c r="H8" s="18"/>
      <c r="I8" s="18"/>
      <c r="J8" s="18"/>
      <c r="K8" s="18"/>
    </row>
    <row r="9" ht="7.5" customHeight="1"/>
    <row r="10" ht="24.95" customHeight="1" spans="4:11">
      <c r="D10" s="20" t="s">
        <v>3</v>
      </c>
      <c r="E10" s="21" t="s">
        <v>4</v>
      </c>
      <c r="F10" s="22" t="s">
        <v>5</v>
      </c>
      <c r="G10" s="23" t="s">
        <v>6</v>
      </c>
      <c r="H10" s="24"/>
      <c r="I10" s="74"/>
      <c r="J10" s="75" t="s">
        <v>7</v>
      </c>
      <c r="K10" s="76"/>
    </row>
    <row r="11" ht="35.25" customHeight="1" spans="4:11">
      <c r="D11" s="25"/>
      <c r="E11" s="26"/>
      <c r="F11" s="27"/>
      <c r="G11" s="28" t="s">
        <v>8</v>
      </c>
      <c r="H11" s="29" t="s">
        <v>9</v>
      </c>
      <c r="I11" s="77" t="s">
        <v>10</v>
      </c>
      <c r="J11" s="25" t="s">
        <v>11</v>
      </c>
      <c r="K11" s="27" t="s">
        <v>12</v>
      </c>
    </row>
    <row r="12" ht="27.95" customHeight="1" spans="4:11">
      <c r="D12" s="30" t="s">
        <v>13</v>
      </c>
      <c r="E12" s="31">
        <v>436</v>
      </c>
      <c r="F12" s="32">
        <v>299</v>
      </c>
      <c r="G12" s="33">
        <v>524176371</v>
      </c>
      <c r="H12" s="34">
        <v>23880</v>
      </c>
      <c r="I12" s="78">
        <f t="shared" ref="I12:I26" si="0">SUM(G12:H12)</f>
        <v>524200251</v>
      </c>
      <c r="J12" s="79">
        <v>225111439</v>
      </c>
      <c r="K12" s="80">
        <v>26542014</v>
      </c>
    </row>
    <row r="13" ht="27.95" customHeight="1" spans="4:11">
      <c r="D13" s="35" t="s">
        <v>14</v>
      </c>
      <c r="E13" s="36">
        <v>322</v>
      </c>
      <c r="F13" s="37">
        <v>221</v>
      </c>
      <c r="G13" s="38">
        <v>548201029</v>
      </c>
      <c r="H13" s="39">
        <v>994195</v>
      </c>
      <c r="I13" s="81">
        <f t="shared" si="0"/>
        <v>549195224</v>
      </c>
      <c r="J13" s="82">
        <v>237483020</v>
      </c>
      <c r="K13" s="83">
        <v>96600365</v>
      </c>
    </row>
    <row r="14" ht="27.95" customHeight="1" spans="4:11">
      <c r="D14" s="35" t="s">
        <v>15</v>
      </c>
      <c r="E14" s="36">
        <v>78</v>
      </c>
      <c r="F14" s="37">
        <v>51</v>
      </c>
      <c r="G14" s="38">
        <v>48632438</v>
      </c>
      <c r="H14" s="39">
        <v>0</v>
      </c>
      <c r="I14" s="81">
        <f t="shared" si="0"/>
        <v>48632438</v>
      </c>
      <c r="J14" s="82">
        <v>21279210</v>
      </c>
      <c r="K14" s="83">
        <v>3158900</v>
      </c>
    </row>
    <row r="15" ht="27.95" customHeight="1" spans="4:11">
      <c r="D15" s="35" t="s">
        <v>16</v>
      </c>
      <c r="E15" s="36">
        <v>39</v>
      </c>
      <c r="F15" s="37">
        <v>18</v>
      </c>
      <c r="G15" s="38">
        <v>32431059</v>
      </c>
      <c r="H15" s="39">
        <v>11170</v>
      </c>
      <c r="I15" s="81">
        <f t="shared" si="0"/>
        <v>32442229</v>
      </c>
      <c r="J15" s="82">
        <v>12819092</v>
      </c>
      <c r="K15" s="83">
        <v>3323500</v>
      </c>
    </row>
    <row r="16" ht="27.95" customHeight="1" spans="4:11">
      <c r="D16" s="35" t="s">
        <v>17</v>
      </c>
      <c r="E16" s="36">
        <v>164</v>
      </c>
      <c r="F16" s="37">
        <v>114</v>
      </c>
      <c r="G16" s="40">
        <v>467778005</v>
      </c>
      <c r="H16" s="39">
        <v>41379499</v>
      </c>
      <c r="I16" s="81">
        <f t="shared" si="0"/>
        <v>509157504</v>
      </c>
      <c r="J16" s="82">
        <v>133794595</v>
      </c>
      <c r="K16" s="83">
        <v>175731793</v>
      </c>
    </row>
    <row r="17" ht="27.95" customHeight="1" spans="4:11">
      <c r="D17" s="35" t="s">
        <v>18</v>
      </c>
      <c r="E17" s="36">
        <v>44</v>
      </c>
      <c r="F17" s="37">
        <v>31</v>
      </c>
      <c r="G17" s="38">
        <v>15525332</v>
      </c>
      <c r="H17" s="39">
        <v>0</v>
      </c>
      <c r="I17" s="81">
        <f t="shared" si="0"/>
        <v>15525332</v>
      </c>
      <c r="J17" s="84">
        <v>6521875</v>
      </c>
      <c r="K17" s="85">
        <v>63500</v>
      </c>
    </row>
    <row r="18" ht="27.95" customHeight="1" spans="4:11">
      <c r="D18" s="35" t="s">
        <v>19</v>
      </c>
      <c r="E18" s="36">
        <v>15</v>
      </c>
      <c r="F18" s="37">
        <v>12</v>
      </c>
      <c r="G18" s="40">
        <v>1015946</v>
      </c>
      <c r="H18" s="39">
        <v>0</v>
      </c>
      <c r="I18" s="81">
        <f t="shared" si="0"/>
        <v>1015946</v>
      </c>
      <c r="J18" s="84">
        <v>544500</v>
      </c>
      <c r="K18" s="85">
        <v>11660</v>
      </c>
    </row>
    <row r="19" ht="27.95" customHeight="1" spans="4:11">
      <c r="D19" s="35" t="s">
        <v>20</v>
      </c>
      <c r="E19" s="36">
        <v>8</v>
      </c>
      <c r="F19" s="37">
        <v>7</v>
      </c>
      <c r="G19" s="38">
        <v>3192196</v>
      </c>
      <c r="H19" s="39">
        <v>0</v>
      </c>
      <c r="I19" s="81">
        <f t="shared" si="0"/>
        <v>3192196</v>
      </c>
      <c r="J19" s="84">
        <v>1994990</v>
      </c>
      <c r="K19" s="85">
        <v>0</v>
      </c>
    </row>
    <row r="20" ht="27.95" customHeight="1" spans="4:11">
      <c r="D20" s="35" t="s">
        <v>21</v>
      </c>
      <c r="E20" s="36">
        <v>21</v>
      </c>
      <c r="F20" s="37">
        <v>15</v>
      </c>
      <c r="G20" s="38">
        <v>57317243</v>
      </c>
      <c r="H20" s="39">
        <v>5000</v>
      </c>
      <c r="I20" s="81">
        <f t="shared" si="0"/>
        <v>57322243</v>
      </c>
      <c r="J20" s="84">
        <v>28823820</v>
      </c>
      <c r="K20" s="85">
        <v>1348223</v>
      </c>
    </row>
    <row r="21" ht="27.95" customHeight="1" spans="4:11">
      <c r="D21" s="35" t="s">
        <v>22</v>
      </c>
      <c r="E21" s="36">
        <v>60</v>
      </c>
      <c r="F21" s="37">
        <v>51</v>
      </c>
      <c r="G21" s="40">
        <v>37663787</v>
      </c>
      <c r="H21" s="39">
        <v>0</v>
      </c>
      <c r="I21" s="81">
        <f t="shared" si="0"/>
        <v>37663787</v>
      </c>
      <c r="J21" s="86">
        <v>14977660</v>
      </c>
      <c r="K21" s="85">
        <v>344140</v>
      </c>
    </row>
    <row r="22" ht="27.95" customHeight="1" spans="4:11">
      <c r="D22" s="35" t="s">
        <v>23</v>
      </c>
      <c r="E22" s="36">
        <v>10</v>
      </c>
      <c r="F22" s="37">
        <v>9</v>
      </c>
      <c r="G22" s="38">
        <v>5610984</v>
      </c>
      <c r="H22" s="39">
        <v>0</v>
      </c>
      <c r="I22" s="81">
        <f t="shared" si="0"/>
        <v>5610984</v>
      </c>
      <c r="J22" s="84">
        <v>873994</v>
      </c>
      <c r="K22" s="85">
        <v>3238800</v>
      </c>
    </row>
    <row r="23" ht="27.95" customHeight="1" spans="4:11">
      <c r="D23" s="35" t="s">
        <v>24</v>
      </c>
      <c r="E23" s="36">
        <v>1</v>
      </c>
      <c r="F23" s="37">
        <v>0</v>
      </c>
      <c r="G23" s="38">
        <v>0</v>
      </c>
      <c r="H23" s="39">
        <v>0</v>
      </c>
      <c r="I23" s="81">
        <f t="shared" si="0"/>
        <v>0</v>
      </c>
      <c r="J23" s="84">
        <v>0</v>
      </c>
      <c r="K23" s="85">
        <v>0</v>
      </c>
    </row>
    <row r="24" ht="27.95" customHeight="1" spans="4:11">
      <c r="D24" s="35" t="s">
        <v>25</v>
      </c>
      <c r="E24" s="36">
        <v>2</v>
      </c>
      <c r="F24" s="37">
        <v>2</v>
      </c>
      <c r="G24" s="38">
        <v>49684</v>
      </c>
      <c r="H24" s="39">
        <v>0</v>
      </c>
      <c r="I24" s="81">
        <f t="shared" si="0"/>
        <v>49684</v>
      </c>
      <c r="J24" s="84">
        <v>19725</v>
      </c>
      <c r="K24" s="85">
        <v>0</v>
      </c>
    </row>
    <row r="25" ht="27.95" customHeight="1" spans="4:11">
      <c r="D25" s="35" t="s">
        <v>26</v>
      </c>
      <c r="E25" s="36">
        <v>1</v>
      </c>
      <c r="F25" s="37">
        <v>1</v>
      </c>
      <c r="G25" s="38">
        <v>23467</v>
      </c>
      <c r="H25" s="39">
        <v>0</v>
      </c>
      <c r="I25" s="81">
        <f t="shared" si="0"/>
        <v>23467</v>
      </c>
      <c r="J25" s="84">
        <v>14090</v>
      </c>
      <c r="K25" s="85">
        <v>0</v>
      </c>
    </row>
    <row r="26" ht="27.95" customHeight="1" spans="4:11">
      <c r="D26" s="41" t="s">
        <v>27</v>
      </c>
      <c r="E26" s="42">
        <v>7</v>
      </c>
      <c r="F26" s="43">
        <v>5</v>
      </c>
      <c r="G26" s="44">
        <v>128807</v>
      </c>
      <c r="H26" s="45"/>
      <c r="I26" s="81">
        <f t="shared" si="0"/>
        <v>128807</v>
      </c>
      <c r="J26" s="87">
        <v>37763</v>
      </c>
      <c r="K26" s="88">
        <v>0</v>
      </c>
    </row>
    <row r="27" ht="36" customHeight="1" spans="4:11">
      <c r="D27" s="46" t="s">
        <v>10</v>
      </c>
      <c r="E27" s="47">
        <f t="shared" ref="E27:K27" si="1">SUM(E12:E26)</f>
        <v>1208</v>
      </c>
      <c r="F27" s="48">
        <f t="shared" si="1"/>
        <v>836</v>
      </c>
      <c r="G27" s="49">
        <f t="shared" si="1"/>
        <v>1741746348</v>
      </c>
      <c r="H27" s="50">
        <f t="shared" si="1"/>
        <v>42413744</v>
      </c>
      <c r="I27" s="89">
        <f t="shared" si="1"/>
        <v>1784160092</v>
      </c>
      <c r="J27" s="90">
        <f t="shared" si="1"/>
        <v>684295773</v>
      </c>
      <c r="K27" s="91">
        <f t="shared" si="1"/>
        <v>310362895</v>
      </c>
    </row>
    <row r="28" ht="27" customHeight="1" spans="8:8">
      <c r="H28" s="51"/>
    </row>
    <row r="29" ht="24.75" customHeight="1" spans="4:11">
      <c r="D29" s="52" t="s">
        <v>28</v>
      </c>
      <c r="E29" s="53"/>
      <c r="F29" s="53"/>
      <c r="G29" s="53"/>
      <c r="H29" s="53"/>
      <c r="I29" s="53"/>
      <c r="J29" s="53"/>
      <c r="K29" s="53"/>
    </row>
    <row r="30" ht="30" customHeight="1" spans="4:11">
      <c r="D30" s="54"/>
      <c r="E30" s="55"/>
      <c r="F30" s="55"/>
      <c r="G30" s="55"/>
      <c r="H30" s="55"/>
      <c r="I30" s="55"/>
      <c r="J30" s="55"/>
      <c r="K30" s="55"/>
    </row>
    <row r="31" ht="30" customHeight="1" spans="4:11">
      <c r="D31" s="20" t="s">
        <v>29</v>
      </c>
      <c r="E31" s="21" t="s">
        <v>30</v>
      </c>
      <c r="F31" s="22" t="s">
        <v>5</v>
      </c>
      <c r="G31" s="23" t="s">
        <v>6</v>
      </c>
      <c r="H31" s="24"/>
      <c r="I31" s="74"/>
      <c r="J31" s="75" t="s">
        <v>7</v>
      </c>
      <c r="K31" s="76"/>
    </row>
    <row r="32" ht="30.75" spans="4:11">
      <c r="D32" s="56"/>
      <c r="E32" s="57"/>
      <c r="F32" s="58"/>
      <c r="G32" s="59" t="s">
        <v>8</v>
      </c>
      <c r="H32" s="60" t="s">
        <v>9</v>
      </c>
      <c r="I32" s="92" t="s">
        <v>10</v>
      </c>
      <c r="J32" s="56" t="s">
        <v>11</v>
      </c>
      <c r="K32" s="58" t="s">
        <v>12</v>
      </c>
    </row>
    <row r="33" ht="27.95" customHeight="1" spans="4:11">
      <c r="D33" s="61" t="s">
        <v>13</v>
      </c>
      <c r="E33" s="62">
        <f>E12+E13+E14+E15</f>
        <v>875</v>
      </c>
      <c r="F33" s="63">
        <f t="shared" ref="F33:K33" si="2">F12+F13+F14+F15</f>
        <v>589</v>
      </c>
      <c r="G33" s="64">
        <f t="shared" si="2"/>
        <v>1153440897</v>
      </c>
      <c r="H33" s="65">
        <f t="shared" si="2"/>
        <v>1029245</v>
      </c>
      <c r="I33" s="93">
        <f t="shared" si="2"/>
        <v>1154470142</v>
      </c>
      <c r="J33" s="94">
        <f t="shared" si="2"/>
        <v>496692761</v>
      </c>
      <c r="K33" s="95">
        <f t="shared" si="2"/>
        <v>129624779</v>
      </c>
    </row>
    <row r="34" ht="27.95" customHeight="1" spans="4:11">
      <c r="D34" s="66" t="s">
        <v>31</v>
      </c>
      <c r="E34" s="67">
        <f t="shared" ref="E34:K34" si="3">E16</f>
        <v>164</v>
      </c>
      <c r="F34" s="68">
        <f t="shared" si="3"/>
        <v>114</v>
      </c>
      <c r="G34" s="69">
        <f t="shared" si="3"/>
        <v>467778005</v>
      </c>
      <c r="H34" s="70">
        <f t="shared" si="3"/>
        <v>41379499</v>
      </c>
      <c r="I34" s="96">
        <f t="shared" si="3"/>
        <v>509157504</v>
      </c>
      <c r="J34" s="97">
        <f t="shared" si="3"/>
        <v>133794595</v>
      </c>
      <c r="K34" s="98">
        <f t="shared" si="3"/>
        <v>175731793</v>
      </c>
    </row>
    <row r="35" ht="16.5" spans="4:4">
      <c r="D35" s="71" t="s">
        <v>32</v>
      </c>
    </row>
  </sheetData>
  <mergeCells count="14">
    <mergeCell ref="D4:K4"/>
    <mergeCell ref="D6:J6"/>
    <mergeCell ref="D8:F8"/>
    <mergeCell ref="G10:I10"/>
    <mergeCell ref="J10:K10"/>
    <mergeCell ref="D29:K29"/>
    <mergeCell ref="G31:I31"/>
    <mergeCell ref="J31:K31"/>
    <mergeCell ref="D10:D11"/>
    <mergeCell ref="D31:D32"/>
    <mergeCell ref="E10:E11"/>
    <mergeCell ref="E31:E32"/>
    <mergeCell ref="F10:F11"/>
    <mergeCell ref="F31:F32"/>
  </mergeCells>
  <printOptions horizontalCentered="1" verticalCentered="1"/>
  <pageMargins left="0.118055555555556" right="0.118055555555556" top="0.156944444444444" bottom="0.156944444444444" header="0.314583333333333" footer="0.314583333333333"/>
  <pageSetup paperSize="9" scale="7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</sheetPr>
  <dimension ref="D3:O29"/>
  <sheetViews>
    <sheetView zoomScale="90" zoomScaleNormal="90" topLeftCell="D7" workbookViewId="0">
      <selection activeCell="M1" sqref="M1"/>
    </sheetView>
  </sheetViews>
  <sheetFormatPr defaultColWidth="11" defaultRowHeight="15"/>
  <cols>
    <col min="4" max="4" width="19.4285714285714" customWidth="1"/>
    <col min="5" max="15" width="19.2857142857143" customWidth="1"/>
  </cols>
  <sheetData>
    <row r="3" ht="20.25" spans="4:15">
      <c r="D3" s="1" t="s">
        <v>33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ht="18" spans="4:15"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ht="18" spans="4:15">
      <c r="D5" s="3" t="s">
        <v>34</v>
      </c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ht="15.75"/>
    <row r="7" ht="26.25" customHeight="1" spans="4:15">
      <c r="D7" s="4" t="s">
        <v>3</v>
      </c>
      <c r="E7" s="4" t="s">
        <v>35</v>
      </c>
      <c r="F7" s="4" t="s">
        <v>36</v>
      </c>
      <c r="G7" s="4" t="s">
        <v>37</v>
      </c>
      <c r="H7" s="4" t="s">
        <v>38</v>
      </c>
      <c r="I7" s="4" t="s">
        <v>39</v>
      </c>
      <c r="J7" s="4" t="s">
        <v>40</v>
      </c>
      <c r="K7" s="4" t="s">
        <v>41</v>
      </c>
      <c r="L7" s="4" t="s">
        <v>42</v>
      </c>
      <c r="M7" s="4" t="s">
        <v>43</v>
      </c>
      <c r="N7" s="4" t="s">
        <v>44</v>
      </c>
      <c r="O7" s="4" t="s">
        <v>45</v>
      </c>
    </row>
    <row r="8" ht="27.95" customHeight="1" spans="4:15">
      <c r="D8" s="5" t="s">
        <v>13</v>
      </c>
      <c r="E8" s="6">
        <v>621707387</v>
      </c>
      <c r="F8" s="6">
        <v>593704084</v>
      </c>
      <c r="G8" s="6">
        <v>613150826</v>
      </c>
      <c r="H8" s="6">
        <v>590691050</v>
      </c>
      <c r="I8" s="6">
        <v>652404182</v>
      </c>
      <c r="J8" s="6">
        <v>578928675</v>
      </c>
      <c r="K8" s="6">
        <v>602820112</v>
      </c>
      <c r="L8" s="6">
        <v>374527280</v>
      </c>
      <c r="M8" s="6">
        <v>522741507</v>
      </c>
      <c r="N8" s="6">
        <v>573082907</v>
      </c>
      <c r="O8" s="10">
        <v>524200251</v>
      </c>
    </row>
    <row r="9" ht="27.95" customHeight="1" spans="4:15">
      <c r="D9" s="7" t="s">
        <v>14</v>
      </c>
      <c r="E9" s="6">
        <v>669517149</v>
      </c>
      <c r="F9" s="6">
        <v>858570853</v>
      </c>
      <c r="G9" s="6">
        <v>797026417</v>
      </c>
      <c r="H9" s="6">
        <v>621629597</v>
      </c>
      <c r="I9" s="6">
        <v>790923745</v>
      </c>
      <c r="J9" s="6">
        <v>769083574</v>
      </c>
      <c r="K9" s="6">
        <v>650443985</v>
      </c>
      <c r="L9" s="6">
        <v>357492537</v>
      </c>
      <c r="M9" s="6">
        <v>555525137</v>
      </c>
      <c r="N9" s="6">
        <v>616729824</v>
      </c>
      <c r="O9" s="10">
        <v>549195224</v>
      </c>
    </row>
    <row r="10" ht="27.95" customHeight="1" spans="4:15">
      <c r="D10" s="7" t="s">
        <v>15</v>
      </c>
      <c r="E10" s="6">
        <v>81744246</v>
      </c>
      <c r="F10" s="6">
        <v>77254802</v>
      </c>
      <c r="G10" s="6">
        <v>92221544</v>
      </c>
      <c r="H10" s="6">
        <v>73121622</v>
      </c>
      <c r="I10" s="6">
        <v>83101062</v>
      </c>
      <c r="J10" s="6">
        <v>72013940</v>
      </c>
      <c r="K10" s="6">
        <v>70086749</v>
      </c>
      <c r="L10" s="6">
        <v>35502897</v>
      </c>
      <c r="M10" s="6">
        <v>53375746</v>
      </c>
      <c r="N10" s="6">
        <v>58248676</v>
      </c>
      <c r="O10" s="10">
        <v>48632438</v>
      </c>
    </row>
    <row r="11" ht="27.95" customHeight="1" spans="4:15">
      <c r="D11" s="7" t="s">
        <v>16</v>
      </c>
      <c r="E11" s="6">
        <v>42006191</v>
      </c>
      <c r="F11" s="6">
        <v>42826592</v>
      </c>
      <c r="G11" s="6">
        <v>51518025</v>
      </c>
      <c r="H11" s="6">
        <v>51480622</v>
      </c>
      <c r="I11" s="6">
        <v>46819127</v>
      </c>
      <c r="J11" s="6">
        <v>51660576</v>
      </c>
      <c r="K11" s="6">
        <v>45194541</v>
      </c>
      <c r="L11" s="6">
        <v>16638846</v>
      </c>
      <c r="M11" s="6">
        <v>30026543</v>
      </c>
      <c r="N11" s="6">
        <v>40701836</v>
      </c>
      <c r="O11" s="10">
        <v>32442229</v>
      </c>
    </row>
    <row r="12" ht="27.95" customHeight="1" spans="4:15">
      <c r="D12" s="7" t="s">
        <v>17</v>
      </c>
      <c r="E12" s="6">
        <v>567576202</v>
      </c>
      <c r="F12" s="6">
        <v>626281777</v>
      </c>
      <c r="G12" s="6">
        <v>705933578</v>
      </c>
      <c r="H12" s="6">
        <v>568092519</v>
      </c>
      <c r="I12" s="6">
        <v>673420052</v>
      </c>
      <c r="J12" s="6">
        <v>605963227</v>
      </c>
      <c r="K12" s="6">
        <v>505255323</v>
      </c>
      <c r="L12" s="6">
        <v>445747613</v>
      </c>
      <c r="M12" s="6">
        <v>521940685</v>
      </c>
      <c r="N12" s="6">
        <v>590789939</v>
      </c>
      <c r="O12" s="10">
        <v>509157504</v>
      </c>
    </row>
    <row r="13" ht="27.95" customHeight="1" spans="4:15">
      <c r="D13" s="7" t="s">
        <v>18</v>
      </c>
      <c r="E13" s="6">
        <v>21438804</v>
      </c>
      <c r="F13" s="6">
        <v>17601493</v>
      </c>
      <c r="G13" s="6">
        <v>19339362</v>
      </c>
      <c r="H13" s="6">
        <v>22128602</v>
      </c>
      <c r="I13" s="6">
        <v>18735477</v>
      </c>
      <c r="J13" s="6">
        <v>13432149</v>
      </c>
      <c r="K13" s="6">
        <v>13454459</v>
      </c>
      <c r="L13" s="6">
        <v>13656178</v>
      </c>
      <c r="M13" s="6">
        <v>12045183</v>
      </c>
      <c r="N13" s="6">
        <v>14557154</v>
      </c>
      <c r="O13" s="10">
        <v>15525332</v>
      </c>
    </row>
    <row r="14" ht="27.95" customHeight="1" spans="4:15">
      <c r="D14" s="7" t="s">
        <v>19</v>
      </c>
      <c r="E14" s="6">
        <v>1393017</v>
      </c>
      <c r="F14" s="6">
        <v>944820</v>
      </c>
      <c r="G14" s="6">
        <v>1771870</v>
      </c>
      <c r="H14" s="6">
        <v>1422811</v>
      </c>
      <c r="I14" s="6">
        <v>1210581</v>
      </c>
      <c r="J14" s="6">
        <v>767307</v>
      </c>
      <c r="K14" s="6">
        <v>679847</v>
      </c>
      <c r="L14" s="6">
        <v>490532</v>
      </c>
      <c r="M14" s="6">
        <v>1088155</v>
      </c>
      <c r="N14" s="6">
        <v>1233384</v>
      </c>
      <c r="O14" s="10">
        <v>1015946</v>
      </c>
    </row>
    <row r="15" ht="27.95" customHeight="1" spans="4:15">
      <c r="D15" s="7" t="s">
        <v>20</v>
      </c>
      <c r="E15" s="6">
        <v>2260337</v>
      </c>
      <c r="F15" s="6">
        <v>2397397</v>
      </c>
      <c r="G15" s="6">
        <v>5615403</v>
      </c>
      <c r="H15" s="6">
        <v>4767394</v>
      </c>
      <c r="I15" s="6">
        <v>4048577</v>
      </c>
      <c r="J15" s="6">
        <v>2656800</v>
      </c>
      <c r="K15" s="6">
        <v>3607620</v>
      </c>
      <c r="L15" s="6">
        <v>2663050</v>
      </c>
      <c r="M15" s="6">
        <v>3243981</v>
      </c>
      <c r="N15" s="6">
        <v>2261585</v>
      </c>
      <c r="O15" s="10">
        <v>3192196</v>
      </c>
    </row>
    <row r="16" ht="27.95" customHeight="1" spans="4:15">
      <c r="D16" s="7" t="s">
        <v>21</v>
      </c>
      <c r="E16" s="6">
        <v>83606433</v>
      </c>
      <c r="F16" s="6">
        <v>81488710</v>
      </c>
      <c r="G16" s="6">
        <v>96556728</v>
      </c>
      <c r="H16" s="6">
        <v>76870741</v>
      </c>
      <c r="I16" s="6">
        <v>78181497</v>
      </c>
      <c r="J16" s="6">
        <v>90981116</v>
      </c>
      <c r="K16" s="6">
        <v>76661256</v>
      </c>
      <c r="L16" s="6">
        <v>63357998</v>
      </c>
      <c r="M16" s="6">
        <v>69203893</v>
      </c>
      <c r="N16" s="6">
        <v>64944687</v>
      </c>
      <c r="O16" s="10">
        <v>57322243</v>
      </c>
    </row>
    <row r="17" ht="27.95" customHeight="1" spans="4:15">
      <c r="D17" s="7" t="s">
        <v>23</v>
      </c>
      <c r="E17" s="6">
        <v>11150550</v>
      </c>
      <c r="F17" s="6">
        <v>7895383</v>
      </c>
      <c r="G17" s="6">
        <v>8923989</v>
      </c>
      <c r="H17" s="6">
        <v>7023083</v>
      </c>
      <c r="I17" s="6">
        <v>8185230</v>
      </c>
      <c r="J17" s="6">
        <v>5475837</v>
      </c>
      <c r="K17" s="6">
        <v>4233831</v>
      </c>
      <c r="L17" s="6">
        <v>2457156</v>
      </c>
      <c r="M17" s="6">
        <v>3270774</v>
      </c>
      <c r="N17" s="6">
        <v>3476245</v>
      </c>
      <c r="O17" s="10">
        <v>5610984</v>
      </c>
    </row>
    <row r="18" ht="27.95" customHeight="1" spans="4:15">
      <c r="D18" s="7" t="s">
        <v>22</v>
      </c>
      <c r="E18" s="6">
        <v>24659015</v>
      </c>
      <c r="F18" s="6">
        <v>25811724</v>
      </c>
      <c r="G18" s="6">
        <v>28832585</v>
      </c>
      <c r="H18" s="6">
        <v>29071417</v>
      </c>
      <c r="I18" s="6">
        <v>33874175</v>
      </c>
      <c r="J18" s="6">
        <v>33918739</v>
      </c>
      <c r="K18" s="6">
        <v>35084727</v>
      </c>
      <c r="L18" s="6">
        <v>20562211</v>
      </c>
      <c r="M18" s="6">
        <v>35046921</v>
      </c>
      <c r="N18" s="6">
        <v>33229569</v>
      </c>
      <c r="O18" s="10">
        <v>37663787</v>
      </c>
    </row>
    <row r="19" ht="27.95" customHeight="1" spans="4:15">
      <c r="D19" s="8" t="s">
        <v>24</v>
      </c>
      <c r="E19" s="6">
        <v>24632</v>
      </c>
      <c r="F19" s="6">
        <v>0</v>
      </c>
      <c r="G19" s="6">
        <v>5340</v>
      </c>
      <c r="H19" s="6">
        <v>1520</v>
      </c>
      <c r="I19" s="6">
        <v>2240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10">
        <v>0</v>
      </c>
    </row>
    <row r="20" ht="27.95" customHeight="1" spans="4:15">
      <c r="D20" s="8" t="s">
        <v>25</v>
      </c>
      <c r="E20" s="6">
        <v>43185</v>
      </c>
      <c r="F20" s="6">
        <v>27230</v>
      </c>
      <c r="G20" s="6">
        <v>54861</v>
      </c>
      <c r="H20" s="6">
        <v>71742</v>
      </c>
      <c r="I20" s="6">
        <v>31938</v>
      </c>
      <c r="J20" s="6">
        <v>64670</v>
      </c>
      <c r="K20" s="6">
        <v>11610</v>
      </c>
      <c r="L20" s="6">
        <v>98525</v>
      </c>
      <c r="M20" s="6">
        <v>92941</v>
      </c>
      <c r="N20" s="6">
        <v>22030</v>
      </c>
      <c r="O20" s="10">
        <v>49684</v>
      </c>
    </row>
    <row r="21" ht="27.95" customHeight="1" spans="4:15">
      <c r="D21" s="9" t="s">
        <v>26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16737</v>
      </c>
      <c r="N21" s="6">
        <v>13252</v>
      </c>
      <c r="O21" s="10">
        <v>23467</v>
      </c>
    </row>
    <row r="22" ht="27.95" customHeight="1" spans="4:15">
      <c r="D22" s="7" t="s">
        <v>27</v>
      </c>
      <c r="E22" s="10">
        <v>113246</v>
      </c>
      <c r="F22" s="10">
        <v>97520</v>
      </c>
      <c r="G22" s="10">
        <v>151432</v>
      </c>
      <c r="H22" s="10">
        <v>67811</v>
      </c>
      <c r="I22" s="10">
        <v>200127</v>
      </c>
      <c r="J22" s="10">
        <v>179966</v>
      </c>
      <c r="K22" s="10">
        <v>73285</v>
      </c>
      <c r="L22" s="10">
        <v>77642</v>
      </c>
      <c r="M22" s="10">
        <v>107258</v>
      </c>
      <c r="N22" s="10">
        <v>81814</v>
      </c>
      <c r="O22" s="10">
        <v>128807</v>
      </c>
    </row>
    <row r="23" ht="30.75" customHeight="1" spans="4:15">
      <c r="D23" s="11" t="s">
        <v>10</v>
      </c>
      <c r="E23" s="12">
        <v>2127240394</v>
      </c>
      <c r="F23" s="12">
        <v>2334902385</v>
      </c>
      <c r="G23" s="12">
        <v>2421101960</v>
      </c>
      <c r="H23" s="12">
        <v>2046440531</v>
      </c>
      <c r="I23" s="12">
        <v>2391138010</v>
      </c>
      <c r="J23" s="12">
        <v>2225126576</v>
      </c>
      <c r="K23" s="12">
        <v>2007607345</v>
      </c>
      <c r="L23" s="12">
        <v>1333272465</v>
      </c>
      <c r="M23" s="12">
        <v>1807725461</v>
      </c>
      <c r="N23" s="12">
        <v>1999372902</v>
      </c>
      <c r="O23" s="12">
        <v>1784160092</v>
      </c>
    </row>
    <row r="24" ht="15.75"/>
    <row r="25" ht="21.75" customHeight="1" spans="4:14">
      <c r="D25" s="13" t="s">
        <v>46</v>
      </c>
      <c r="E25" s="14">
        <v>2192301178</v>
      </c>
      <c r="F25" s="14">
        <v>2620396952</v>
      </c>
      <c r="G25" s="14">
        <v>2891061535</v>
      </c>
      <c r="H25" s="14">
        <v>2243150281</v>
      </c>
      <c r="I25" s="14">
        <v>2872970289</v>
      </c>
      <c r="J25" s="14">
        <v>2635164677</v>
      </c>
      <c r="K25" s="14">
        <v>2415564704</v>
      </c>
      <c r="L25" s="14">
        <v>1760443883</v>
      </c>
      <c r="M25" s="14">
        <v>1966033915</v>
      </c>
      <c r="N25" s="14">
        <v>2573392518</v>
      </c>
    </row>
    <row r="26" ht="15.75"/>
    <row r="27" ht="25.5" customHeight="1" spans="4:15">
      <c r="D27" s="4" t="s">
        <v>29</v>
      </c>
      <c r="E27" s="4" t="s">
        <v>35</v>
      </c>
      <c r="F27" s="4" t="s">
        <v>36</v>
      </c>
      <c r="G27" s="4" t="s">
        <v>37</v>
      </c>
      <c r="H27" s="4" t="s">
        <v>38</v>
      </c>
      <c r="I27" s="4" t="s">
        <v>39</v>
      </c>
      <c r="J27" s="4" t="s">
        <v>40</v>
      </c>
      <c r="K27" s="4" t="s">
        <v>41</v>
      </c>
      <c r="L27" s="4" t="s">
        <v>42</v>
      </c>
      <c r="M27" s="4" t="s">
        <v>43</v>
      </c>
      <c r="N27" s="4" t="s">
        <v>44</v>
      </c>
      <c r="O27" s="4" t="s">
        <v>45</v>
      </c>
    </row>
    <row r="28" ht="30" customHeight="1" spans="4:15">
      <c r="D28" s="15" t="s">
        <v>13</v>
      </c>
      <c r="E28" s="10">
        <v>1414974973</v>
      </c>
      <c r="F28" s="10">
        <v>1572356331</v>
      </c>
      <c r="G28" s="10">
        <v>1553916812</v>
      </c>
      <c r="H28" s="10">
        <v>1336922891</v>
      </c>
      <c r="I28" s="10">
        <v>1573248116</v>
      </c>
      <c r="J28" s="10">
        <v>1471686765</v>
      </c>
      <c r="K28" s="10">
        <v>1368545387</v>
      </c>
      <c r="L28" s="10">
        <v>784161560</v>
      </c>
      <c r="M28" s="10">
        <v>1161668933</v>
      </c>
      <c r="N28" s="10">
        <v>1288763243</v>
      </c>
      <c r="O28" s="10">
        <v>1154470142</v>
      </c>
    </row>
    <row r="29" ht="30" customHeight="1" spans="4:15">
      <c r="D29" s="15" t="s">
        <v>17</v>
      </c>
      <c r="E29" s="10">
        <v>567576202</v>
      </c>
      <c r="F29" s="10">
        <v>626281777</v>
      </c>
      <c r="G29" s="10">
        <v>705933578</v>
      </c>
      <c r="H29" s="10">
        <v>568092519</v>
      </c>
      <c r="I29" s="10">
        <v>673420052</v>
      </c>
      <c r="J29" s="10">
        <v>605963227</v>
      </c>
      <c r="K29" s="10">
        <v>505255323</v>
      </c>
      <c r="L29" s="10">
        <v>445747613</v>
      </c>
      <c r="M29" s="10">
        <v>521940685</v>
      </c>
      <c r="N29" s="10">
        <v>590789939</v>
      </c>
      <c r="O29" s="10">
        <v>509157504</v>
      </c>
    </row>
  </sheetData>
  <mergeCells count="2">
    <mergeCell ref="D3:O3"/>
    <mergeCell ref="D5:O5"/>
  </mergeCell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SystemNet Computer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uva-vino y mosto descubado</vt:lpstr>
      <vt:lpstr>COMPARATIVO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juan_demarchi</dc:creator>
  <cp:lastModifiedBy>carlos_oviedo</cp:lastModifiedBy>
  <dcterms:created xsi:type="dcterms:W3CDTF">2015-02-04T13:47:00Z</dcterms:created>
  <cp:lastPrinted>2018-01-23T13:31:00Z</cp:lastPrinted>
  <dcterms:modified xsi:type="dcterms:W3CDTF">2019-04-09T16:39:32Z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3082-10.2.0.7516</vt:lpwstr>
  </property>
</Properties>
</file>