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425"/>
  </bookViews>
  <sheets>
    <sheet name="uva-vino y mosto descubado" sheetId="1" r:id="rId1"/>
    <sheet name="COMPARATIVO" sheetId="2" r:id="rId2"/>
  </sheets>
  <calcPr calcId="144525"/>
</workbook>
</file>

<file path=xl/sharedStrings.xml><?xml version="1.0" encoding="utf-8"?>
<sst xmlns="http://schemas.openxmlformats.org/spreadsheetml/2006/main" count="47">
  <si>
    <t>INFORME  PROCESO  DE  ELABORACIÓN  2.019</t>
  </si>
  <si>
    <t>TOTALES  ACUMULADOS  AL 31 DE MARZO DE 2019</t>
  </si>
  <si>
    <t>Instituto Nacional de Vitivinicultura</t>
  </si>
  <si>
    <t>DELEGACIÓN</t>
  </si>
  <si>
    <t>BODEGAS Y FÁBRICAS  INSCRIPTAS AL 06-01-2019</t>
  </si>
  <si>
    <t>BODEGAS Y FÁBRICAS  ELABORANDO</t>
  </si>
  <si>
    <t>KILOGRAMOS DE UVA</t>
  </si>
  <si>
    <t>LITROS</t>
  </si>
  <si>
    <t>ELABORACIÓN</t>
  </si>
  <si>
    <t>OTROS USOS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</si>
  <si>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</si>
  <si>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</si>
  <si>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</si>
  <si>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</si>
  <si>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</si>
  <si>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</si>
  <si>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</si>
  <si>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</si>
  <si>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</si>
  <si>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</si>
  <si>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</si>
  <si>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</si>
  <si>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</si>
  <si>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</si>
  <si>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</si>
  <si>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</si>
  <si>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SANTA FE</t>
  </si>
  <si>
    <t>MAR DEL PLATA</t>
  </si>
  <si>
    <t>PROVINCIAS  DE  MENDOZA  Y  SAN  JUAN</t>
  </si>
  <si>
    <t>PROVINCIA</t>
  </si>
  <si>
    <t>BODEGAS Y FÁBRICAS  INSCRIPTAS</t>
  </si>
  <si>
    <t>SAN  JUAN</t>
  </si>
  <si>
    <t>FUENTE: I.N.V.- CEC-01-CIU</t>
  </si>
  <si>
    <t>COMPARATIVO KILOGRAMOS DE UVA 2.009/2.019</t>
  </si>
  <si>
    <t>ACUMULADO AL 31 DE MARZO DE 2019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</si>
  <si>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</si>
  <si>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</si>
  <si>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</si>
  <si>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</si>
  <si>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</si>
  <si>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</si>
  <si>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</si>
  <si>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</si>
  <si>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</si>
  <si>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</si>
  <si>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AÑO 2.019</t>
  </si>
  <si>
    <t xml:space="preserve">TOTAL FINAL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</si>
</sst>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_-;\-* #,##0_-;_-* &quot;-&quot;??_-;_-@_-"/>
    <numFmt numFmtId="177" formatCode="_-[$€-2]* #,##0.00_-;\-[$€-2]* #,##0.00_-;_-[$€-2]* &quot;-&quot;??_-"/>
    <numFmt numFmtId="178" formatCode="_-* #,##0.00\ _€_-;\-* #,##0.00\ _€_-;_-* &quot;-&quot;??\ _€_-;_-@_-"/>
    <numFmt numFmtId="179" formatCode="_-* #,##0.00_-;\-* #,##0.00_-;_-* &quot;-&quot;??_-;_-@_-"/>
    <numFmt numFmtId="180" formatCode="_ * #,##0_ ;_ * \-#,##0_ ;_ * &quot;-&quot;_ ;_ @_ "/>
  </numFmts>
  <fonts count="33">
    <font>
      <sz val="11"/>
      <color theme="1"/>
      <name val="Calibri"/>
      <charset val="134"/>
      <scheme val="minor"/>
    </font>
    <font>
      <b/>
      <i/>
      <u/>
      <sz val="16"/>
      <name val="Arial"/>
      <charset val="134"/>
    </font>
    <font>
      <b/>
      <i/>
      <u/>
      <sz val="14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b/>
      <sz val="14"/>
      <name val="Arial"/>
      <charset val="134"/>
    </font>
    <font>
      <sz val="12"/>
      <color rgb="FF000000"/>
      <name val="Arial"/>
      <charset val="134"/>
    </font>
    <font>
      <sz val="12"/>
      <color indexed="8"/>
      <name val="Arial"/>
      <charset val="134"/>
    </font>
    <font>
      <sz val="14"/>
      <name val="Arial"/>
      <charset val="134"/>
    </font>
    <font>
      <sz val="11"/>
      <name val="Arial"/>
      <charset val="134"/>
    </font>
    <font>
      <b/>
      <i/>
      <sz val="12"/>
      <name val="Arial"/>
      <charset val="134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15" fillId="0" borderId="39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2" fillId="0" borderId="0"/>
    <xf numFmtId="178" fontId="0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2" borderId="41" applyNumberFormat="0" applyAlignment="0" applyProtection="0">
      <alignment vertical="center"/>
    </xf>
    <xf numFmtId="0" fontId="18" fillId="21" borderId="40" applyNumberFormat="0" applyFont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27" borderId="42" applyNumberFormat="0" applyAlignment="0" applyProtection="0">
      <alignment vertical="center"/>
    </xf>
    <xf numFmtId="0" fontId="30" fillId="22" borderId="42" applyNumberFormat="0" applyAlignment="0" applyProtection="0">
      <alignment vertical="center"/>
    </xf>
    <xf numFmtId="0" fontId="19" fillId="13" borderId="36" applyNumberFormat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13" fillId="3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3" borderId="1" xfId="7" applyNumberFormat="1" applyFont="1" applyFill="1" applyBorder="1" applyAlignment="1">
      <alignment horizontal="left" vertical="center" wrapText="1"/>
    </xf>
    <xf numFmtId="3" fontId="5" fillId="0" borderId="1" xfId="7" applyNumberFormat="1" applyFont="1" applyFill="1" applyBorder="1" applyAlignment="1">
      <alignment vertical="center"/>
    </xf>
    <xf numFmtId="176" fontId="4" fillId="0" borderId="1" xfId="7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5" fillId="0" borderId="1" xfId="7" applyNumberFormat="1" applyFont="1" applyBorder="1" applyAlignment="1">
      <alignment vertical="center"/>
    </xf>
    <xf numFmtId="176" fontId="6" fillId="2" borderId="1" xfId="7" applyNumberFormat="1" applyFont="1" applyFill="1" applyBorder="1" applyAlignment="1">
      <alignment horizontal="center" vertical="center"/>
    </xf>
    <xf numFmtId="3" fontId="6" fillId="2" borderId="1" xfId="7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vertical="center"/>
    </xf>
    <xf numFmtId="176" fontId="4" fillId="0" borderId="1" xfId="7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6" fillId="6" borderId="24" xfId="0" applyFont="1" applyFill="1" applyBorder="1" applyAlignment="1">
      <alignment horizontal="center" vertical="center"/>
    </xf>
    <xf numFmtId="3" fontId="6" fillId="6" borderId="25" xfId="7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vertical="center"/>
    </xf>
    <xf numFmtId="3" fontId="6" fillId="6" borderId="25" xfId="0" applyNumberFormat="1" applyFont="1" applyFill="1" applyBorder="1" applyAlignment="1">
      <alignment vertical="center"/>
    </xf>
    <xf numFmtId="3" fontId="0" fillId="0" borderId="0" xfId="0" applyNumberForma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/>
    </xf>
    <xf numFmtId="3" fontId="6" fillId="0" borderId="33" xfId="0" applyNumberFormat="1" applyFont="1" applyBorder="1" applyAlignment="1">
      <alignment vertical="center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6" fillId="3" borderId="34" xfId="7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6" fillId="6" borderId="35" xfId="0" applyNumberFormat="1" applyFont="1" applyFill="1" applyBorder="1" applyAlignment="1">
      <alignment vertical="center"/>
    </xf>
    <xf numFmtId="3" fontId="6" fillId="6" borderId="24" xfId="0" applyNumberFormat="1" applyFont="1" applyFill="1" applyBorder="1" applyAlignment="1">
      <alignment vertical="center"/>
    </xf>
    <xf numFmtId="3" fontId="6" fillId="6" borderId="26" xfId="0" applyNumberFormat="1" applyFont="1" applyFill="1" applyBorder="1" applyAlignment="1">
      <alignment vertical="center"/>
    </xf>
    <xf numFmtId="0" fontId="4" fillId="6" borderId="34" xfId="0" applyFont="1" applyFill="1" applyBorder="1" applyAlignment="1">
      <alignment horizontal="center" vertical="center"/>
    </xf>
    <xf numFmtId="3" fontId="3" fillId="0" borderId="33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</cellXfs>
  <cellStyles count="5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Millares 2" xfId="34"/>
    <cellStyle name="20% - Énfasis2" xfId="35" builtinId="34"/>
    <cellStyle name="40% - Énfasis2" xfId="36" builtinId="35"/>
    <cellStyle name="60% - Énfasis2" xfId="37" builtinId="36"/>
    <cellStyle name="Énfasis3" xfId="38" builtinId="37"/>
    <cellStyle name="Millares 3" xfId="39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  <cellStyle name="Euro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D4:K35"/>
  <sheetViews>
    <sheetView tabSelected="1" topLeftCell="A22" workbookViewId="0">
      <selection activeCell="L6" sqref="L6"/>
    </sheetView>
  </sheetViews>
  <sheetFormatPr defaultColWidth="11" defaultRowHeight="15"/>
  <cols>
    <col min="4" max="4" width="18.4285714285714" customWidth="1"/>
    <col min="5" max="5" width="15.7142857142857" customWidth="1"/>
    <col min="6" max="6" width="16.2857142857143" customWidth="1"/>
    <col min="7" max="7" width="20.5714285714286" customWidth="1"/>
    <col min="8" max="8" width="15.5714285714286" customWidth="1"/>
    <col min="9" max="9" width="20.8571428571429" customWidth="1"/>
    <col min="10" max="10" width="20.4285714285714" customWidth="1"/>
    <col min="11" max="11" width="20.1428571428571" customWidth="1"/>
  </cols>
  <sheetData>
    <row r="4" ht="24.75" customHeight="1" spans="4:11">
      <c r="D4" s="1" t="s">
        <v>0</v>
      </c>
      <c r="E4" s="1"/>
      <c r="F4" s="1"/>
      <c r="G4" s="1"/>
      <c r="H4" s="1"/>
      <c r="I4" s="1"/>
      <c r="J4" s="1"/>
      <c r="K4" s="1"/>
    </row>
    <row r="5" ht="13.5" customHeight="1" spans="4:11">
      <c r="D5" s="16"/>
      <c r="E5" s="17"/>
      <c r="F5" s="17"/>
      <c r="G5" s="17"/>
      <c r="H5" s="17"/>
      <c r="I5" s="17"/>
      <c r="J5" s="17"/>
      <c r="K5" s="17"/>
    </row>
    <row r="6" ht="22.5" customHeight="1" spans="4:11">
      <c r="D6" s="18" t="s">
        <v>1</v>
      </c>
      <c r="E6" s="18"/>
      <c r="F6" s="18"/>
      <c r="G6" s="18"/>
      <c r="H6" s="18"/>
      <c r="I6" s="18"/>
      <c r="J6" s="18"/>
      <c r="K6" s="18"/>
    </row>
    <row r="7" ht="12" customHeight="1" spans="4:11">
      <c r="D7" s="19"/>
      <c r="E7" s="19"/>
      <c r="F7" s="19"/>
      <c r="G7" s="19"/>
      <c r="H7" s="19"/>
      <c r="I7" s="19"/>
      <c r="J7" s="73"/>
      <c r="K7" s="73"/>
    </row>
    <row r="8" ht="23.25" customHeight="1" spans="4:11">
      <c r="D8" s="20" t="s">
        <v>2</v>
      </c>
      <c r="E8" s="20"/>
      <c r="F8" s="20"/>
      <c r="G8" s="19"/>
      <c r="H8" s="19"/>
      <c r="I8" s="19"/>
      <c r="J8" s="19"/>
      <c r="K8" s="19"/>
    </row>
    <row r="9" ht="7.5" customHeight="1"/>
    <row r="10" ht="24.95" customHeight="1" spans="4:11">
      <c r="D10" s="21" t="s">
        <v>3</v>
      </c>
      <c r="E10" s="22" t="s">
        <v>4</v>
      </c>
      <c r="F10" s="23" t="s">
        <v>5</v>
      </c>
      <c r="G10" s="24" t="s">
        <v>6</v>
      </c>
      <c r="H10" s="25"/>
      <c r="I10" s="74"/>
      <c r="J10" s="75" t="s">
        <v>7</v>
      </c>
      <c r="K10" s="76"/>
    </row>
    <row r="11" ht="35.25" customHeight="1" spans="4:11">
      <c r="D11" s="26"/>
      <c r="E11" s="27"/>
      <c r="F11" s="28"/>
      <c r="G11" s="29" t="s">
        <v>8</v>
      </c>
      <c r="H11" s="30" t="s">
        <v>9</v>
      </c>
      <c r="I11" s="77" t="s">
        <v>10</v>
      </c>
      <c r="J11" s="26" t="s">
        <v>11</v>
      </c>
      <c r="K11" s="28" t="s">
        <v>12</v>
      </c>
    </row>
    <row r="12" ht="27.95" customHeight="1" spans="4:11">
      <c r="D12" s="31" t="s">
        <v>13</v>
      </c>
      <c r="E12" s="32">
        <v>436</v>
      </c>
      <c r="F12" s="33">
        <v>290</v>
      </c>
      <c r="G12" s="34">
        <v>431383394</v>
      </c>
      <c r="H12" s="35">
        <v>15720</v>
      </c>
      <c r="I12" s="78">
        <f t="shared" ref="I12:I26" si="0">SUM(G12:H12)</f>
        <v>431399114</v>
      </c>
      <c r="J12" s="79">
        <v>174974729</v>
      </c>
      <c r="K12" s="80">
        <v>17242644</v>
      </c>
    </row>
    <row r="13" ht="27.95" customHeight="1" spans="4:11">
      <c r="D13" s="36" t="s">
        <v>14</v>
      </c>
      <c r="E13" s="37">
        <v>322</v>
      </c>
      <c r="F13" s="38">
        <v>218</v>
      </c>
      <c r="G13" s="39">
        <v>433141608</v>
      </c>
      <c r="H13" s="40">
        <v>738005</v>
      </c>
      <c r="I13" s="81">
        <f t="shared" si="0"/>
        <v>433879613</v>
      </c>
      <c r="J13" s="82">
        <v>190422720</v>
      </c>
      <c r="K13" s="83">
        <v>59946865</v>
      </c>
    </row>
    <row r="14" ht="27.95" customHeight="1" spans="4:11">
      <c r="D14" s="36" t="s">
        <v>15</v>
      </c>
      <c r="E14" s="37">
        <v>78</v>
      </c>
      <c r="F14" s="38">
        <v>49</v>
      </c>
      <c r="G14" s="39">
        <v>40047650</v>
      </c>
      <c r="H14" s="40">
        <v>0</v>
      </c>
      <c r="I14" s="81">
        <f t="shared" si="0"/>
        <v>40047650</v>
      </c>
      <c r="J14" s="82">
        <v>16633610</v>
      </c>
      <c r="K14" s="83">
        <v>1983800</v>
      </c>
    </row>
    <row r="15" ht="27.95" customHeight="1" spans="4:11">
      <c r="D15" s="36" t="s">
        <v>16</v>
      </c>
      <c r="E15" s="37">
        <v>39</v>
      </c>
      <c r="F15" s="38">
        <v>18</v>
      </c>
      <c r="G15" s="39">
        <v>26523782</v>
      </c>
      <c r="H15" s="40">
        <v>11170</v>
      </c>
      <c r="I15" s="81">
        <f t="shared" si="0"/>
        <v>26534952</v>
      </c>
      <c r="J15" s="82">
        <v>9747900</v>
      </c>
      <c r="K15" s="83">
        <v>1856300</v>
      </c>
    </row>
    <row r="16" ht="27.95" customHeight="1" spans="4:11">
      <c r="D16" s="36" t="s">
        <v>17</v>
      </c>
      <c r="E16" s="37">
        <v>164</v>
      </c>
      <c r="F16" s="38">
        <v>114</v>
      </c>
      <c r="G16" s="41">
        <v>403114075</v>
      </c>
      <c r="H16" s="40">
        <v>39071184</v>
      </c>
      <c r="I16" s="81">
        <f t="shared" si="0"/>
        <v>442185259</v>
      </c>
      <c r="J16" s="82">
        <v>114870815</v>
      </c>
      <c r="K16" s="83">
        <v>143673319</v>
      </c>
    </row>
    <row r="17" ht="27.95" customHeight="1" spans="4:11">
      <c r="D17" s="36" t="s">
        <v>18</v>
      </c>
      <c r="E17" s="37">
        <v>44</v>
      </c>
      <c r="F17" s="38">
        <v>29</v>
      </c>
      <c r="G17" s="39">
        <v>13533389</v>
      </c>
      <c r="H17" s="40">
        <v>0</v>
      </c>
      <c r="I17" s="81">
        <f t="shared" si="0"/>
        <v>13533389</v>
      </c>
      <c r="J17" s="84">
        <v>5353925</v>
      </c>
      <c r="K17" s="85">
        <v>63500</v>
      </c>
    </row>
    <row r="18" ht="27.95" customHeight="1" spans="4:11">
      <c r="D18" s="36" t="s">
        <v>19</v>
      </c>
      <c r="E18" s="37">
        <v>15</v>
      </c>
      <c r="F18" s="38">
        <v>12</v>
      </c>
      <c r="G18" s="41">
        <v>979819</v>
      </c>
      <c r="H18" s="40">
        <v>0</v>
      </c>
      <c r="I18" s="81">
        <f t="shared" si="0"/>
        <v>979819</v>
      </c>
      <c r="J18" s="84">
        <v>505200</v>
      </c>
      <c r="K18" s="85">
        <v>0</v>
      </c>
    </row>
    <row r="19" ht="27.95" customHeight="1" spans="4:11">
      <c r="D19" s="36" t="s">
        <v>20</v>
      </c>
      <c r="E19" s="37">
        <v>8</v>
      </c>
      <c r="F19" s="38">
        <v>6</v>
      </c>
      <c r="G19" s="39">
        <v>3168466</v>
      </c>
      <c r="H19" s="40">
        <v>0</v>
      </c>
      <c r="I19" s="81">
        <f t="shared" si="0"/>
        <v>3168466</v>
      </c>
      <c r="J19" s="84">
        <v>1730204</v>
      </c>
      <c r="K19" s="85">
        <v>0</v>
      </c>
    </row>
    <row r="20" ht="27.95" customHeight="1" spans="4:11">
      <c r="D20" s="36" t="s">
        <v>21</v>
      </c>
      <c r="E20" s="37">
        <v>21</v>
      </c>
      <c r="F20" s="38">
        <v>15</v>
      </c>
      <c r="G20" s="34">
        <v>54698723</v>
      </c>
      <c r="H20" s="40">
        <v>0</v>
      </c>
      <c r="I20" s="81">
        <f t="shared" si="0"/>
        <v>54698723</v>
      </c>
      <c r="J20" s="84">
        <v>25606820</v>
      </c>
      <c r="K20" s="85">
        <v>1289523</v>
      </c>
    </row>
    <row r="21" ht="27.95" customHeight="1" spans="4:11">
      <c r="D21" s="36" t="s">
        <v>22</v>
      </c>
      <c r="E21" s="37">
        <v>60</v>
      </c>
      <c r="F21" s="38">
        <v>51</v>
      </c>
      <c r="G21" s="41">
        <v>34066784</v>
      </c>
      <c r="H21" s="40">
        <v>0</v>
      </c>
      <c r="I21" s="81">
        <f t="shared" si="0"/>
        <v>34066784</v>
      </c>
      <c r="J21" s="86">
        <v>12769300</v>
      </c>
      <c r="K21" s="85">
        <v>344140</v>
      </c>
    </row>
    <row r="22" ht="27.95" customHeight="1" spans="4:11">
      <c r="D22" s="36" t="s">
        <v>23</v>
      </c>
      <c r="E22" s="37">
        <v>10</v>
      </c>
      <c r="F22" s="38">
        <v>8</v>
      </c>
      <c r="G22" s="39">
        <v>4762534</v>
      </c>
      <c r="H22" s="40">
        <v>0</v>
      </c>
      <c r="I22" s="81">
        <f t="shared" si="0"/>
        <v>4762534</v>
      </c>
      <c r="J22" s="84">
        <v>699994</v>
      </c>
      <c r="K22" s="85">
        <v>2638800</v>
      </c>
    </row>
    <row r="23" ht="27.95" customHeight="1" spans="4:11">
      <c r="D23" s="36" t="s">
        <v>24</v>
      </c>
      <c r="E23" s="37">
        <v>1</v>
      </c>
      <c r="F23" s="38">
        <v>0</v>
      </c>
      <c r="G23" s="39">
        <v>0</v>
      </c>
      <c r="H23" s="40">
        <v>0</v>
      </c>
      <c r="I23" s="81">
        <f t="shared" si="0"/>
        <v>0</v>
      </c>
      <c r="J23" s="84">
        <v>0</v>
      </c>
      <c r="K23" s="85">
        <v>0</v>
      </c>
    </row>
    <row r="24" ht="27.95" customHeight="1" spans="4:11">
      <c r="D24" s="36" t="s">
        <v>25</v>
      </c>
      <c r="E24" s="37">
        <v>2</v>
      </c>
      <c r="F24" s="38">
        <v>2</v>
      </c>
      <c r="G24" s="39">
        <v>36969</v>
      </c>
      <c r="H24" s="40">
        <v>0</v>
      </c>
      <c r="I24" s="81">
        <f t="shared" si="0"/>
        <v>36969</v>
      </c>
      <c r="J24" s="84">
        <v>13725</v>
      </c>
      <c r="K24" s="85">
        <v>0</v>
      </c>
    </row>
    <row r="25" ht="27.95" customHeight="1" spans="4:11">
      <c r="D25" s="36" t="s">
        <v>26</v>
      </c>
      <c r="E25" s="37">
        <v>1</v>
      </c>
      <c r="F25" s="38">
        <v>1</v>
      </c>
      <c r="G25" s="39">
        <v>23467</v>
      </c>
      <c r="H25" s="40">
        <v>0</v>
      </c>
      <c r="I25" s="81">
        <f t="shared" si="0"/>
        <v>23467</v>
      </c>
      <c r="J25" s="84">
        <v>14090</v>
      </c>
      <c r="K25" s="85">
        <v>0</v>
      </c>
    </row>
    <row r="26" ht="27.95" customHeight="1" spans="4:11">
      <c r="D26" s="42" t="s">
        <v>27</v>
      </c>
      <c r="E26" s="43">
        <v>7</v>
      </c>
      <c r="F26" s="44">
        <v>5</v>
      </c>
      <c r="G26" s="45">
        <v>114190</v>
      </c>
      <c r="H26" s="46">
        <v>0</v>
      </c>
      <c r="I26" s="81">
        <f t="shared" si="0"/>
        <v>114190</v>
      </c>
      <c r="J26" s="87">
        <v>35841</v>
      </c>
      <c r="K26" s="88">
        <v>0</v>
      </c>
    </row>
    <row r="27" ht="36" customHeight="1" spans="4:11">
      <c r="D27" s="47" t="s">
        <v>10</v>
      </c>
      <c r="E27" s="48">
        <f t="shared" ref="E27:K27" si="1">SUM(E12:E26)</f>
        <v>1208</v>
      </c>
      <c r="F27" s="49">
        <f t="shared" si="1"/>
        <v>818</v>
      </c>
      <c r="G27" s="50">
        <f t="shared" si="1"/>
        <v>1445594850</v>
      </c>
      <c r="H27" s="51">
        <f t="shared" si="1"/>
        <v>39836079</v>
      </c>
      <c r="I27" s="89">
        <f t="shared" si="1"/>
        <v>1485430929</v>
      </c>
      <c r="J27" s="90">
        <f t="shared" si="1"/>
        <v>553378873</v>
      </c>
      <c r="K27" s="91">
        <f t="shared" si="1"/>
        <v>229038891</v>
      </c>
    </row>
    <row r="28" ht="27" customHeight="1" spans="8:8">
      <c r="H28" s="52">
        <f>G27-G28</f>
        <v>1445594850</v>
      </c>
    </row>
    <row r="29" ht="24.75" customHeight="1" spans="4:11">
      <c r="D29" s="53" t="s">
        <v>28</v>
      </c>
      <c r="E29" s="54"/>
      <c r="F29" s="54"/>
      <c r="G29" s="54"/>
      <c r="H29" s="54"/>
      <c r="I29" s="54"/>
      <c r="J29" s="54"/>
      <c r="K29" s="54"/>
    </row>
    <row r="30" ht="30" customHeight="1" spans="4:11">
      <c r="D30" s="55"/>
      <c r="E30" s="56"/>
      <c r="F30" s="56"/>
      <c r="G30" s="56"/>
      <c r="H30" s="56"/>
      <c r="I30" s="56"/>
      <c r="J30" s="56"/>
      <c r="K30" s="56"/>
    </row>
    <row r="31" ht="30" customHeight="1" spans="4:11">
      <c r="D31" s="21" t="s">
        <v>29</v>
      </c>
      <c r="E31" s="22" t="s">
        <v>30</v>
      </c>
      <c r="F31" s="23" t="s">
        <v>5</v>
      </c>
      <c r="G31" s="24" t="s">
        <v>6</v>
      </c>
      <c r="H31" s="25"/>
      <c r="I31" s="74"/>
      <c r="J31" s="75" t="s">
        <v>7</v>
      </c>
      <c r="K31" s="76"/>
    </row>
    <row r="32" ht="30.75" spans="4:11">
      <c r="D32" s="57"/>
      <c r="E32" s="58"/>
      <c r="F32" s="59"/>
      <c r="G32" s="60" t="s">
        <v>8</v>
      </c>
      <c r="H32" s="61" t="s">
        <v>9</v>
      </c>
      <c r="I32" s="92" t="s">
        <v>10</v>
      </c>
      <c r="J32" s="57" t="s">
        <v>11</v>
      </c>
      <c r="K32" s="59" t="s">
        <v>12</v>
      </c>
    </row>
    <row r="33" ht="27.95" customHeight="1" spans="4:11">
      <c r="D33" s="62" t="s">
        <v>13</v>
      </c>
      <c r="E33" s="63">
        <f>E12+E13+E14+E15</f>
        <v>875</v>
      </c>
      <c r="F33" s="64">
        <f t="shared" ref="F33:K33" si="2">F12+F13+F14+F15</f>
        <v>575</v>
      </c>
      <c r="G33" s="65">
        <f t="shared" si="2"/>
        <v>931096434</v>
      </c>
      <c r="H33" s="66">
        <f t="shared" si="2"/>
        <v>764895</v>
      </c>
      <c r="I33" s="93">
        <f t="shared" si="2"/>
        <v>931861329</v>
      </c>
      <c r="J33" s="94">
        <f t="shared" si="2"/>
        <v>391778959</v>
      </c>
      <c r="K33" s="95">
        <f t="shared" si="2"/>
        <v>81029609</v>
      </c>
    </row>
    <row r="34" ht="27.95" customHeight="1" spans="4:11">
      <c r="D34" s="67" t="s">
        <v>31</v>
      </c>
      <c r="E34" s="68">
        <f t="shared" ref="E34:K34" si="3">E16</f>
        <v>164</v>
      </c>
      <c r="F34" s="69">
        <f t="shared" si="3"/>
        <v>114</v>
      </c>
      <c r="G34" s="70">
        <f t="shared" si="3"/>
        <v>403114075</v>
      </c>
      <c r="H34" s="71">
        <f t="shared" si="3"/>
        <v>39071184</v>
      </c>
      <c r="I34" s="96">
        <f t="shared" si="3"/>
        <v>442185259</v>
      </c>
      <c r="J34" s="97">
        <f t="shared" si="3"/>
        <v>114870815</v>
      </c>
      <c r="K34" s="98">
        <f t="shared" si="3"/>
        <v>143673319</v>
      </c>
    </row>
    <row r="35" ht="16.5" spans="4:4">
      <c r="D35" s="72" t="s">
        <v>32</v>
      </c>
    </row>
  </sheetData>
  <mergeCells count="14">
    <mergeCell ref="D4:K4"/>
    <mergeCell ref="D6:J6"/>
    <mergeCell ref="D8:F8"/>
    <mergeCell ref="G10:I10"/>
    <mergeCell ref="J10:K10"/>
    <mergeCell ref="D29:K29"/>
    <mergeCell ref="G31:I31"/>
    <mergeCell ref="J31:K31"/>
    <mergeCell ref="D10:D11"/>
    <mergeCell ref="D31:D32"/>
    <mergeCell ref="E10:E11"/>
    <mergeCell ref="E31:E32"/>
    <mergeCell ref="F10:F11"/>
    <mergeCell ref="F31:F32"/>
  </mergeCells>
  <printOptions horizontalCentered="1" verticalCentered="1"/>
  <pageMargins left="0.118055555555556" right="0.118055555555556" top="0.156944444444444" bottom="0.156944444444444" header="0.314583333333333" footer="0.31458333333333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D3:O29"/>
  <sheetViews>
    <sheetView zoomScale="90" zoomScaleNormal="90" topLeftCell="E17" workbookViewId="0">
      <selection activeCell="N36" sqref="N36"/>
    </sheetView>
  </sheetViews>
  <sheetFormatPr defaultColWidth="11" defaultRowHeight="15"/>
  <cols>
    <col min="4" max="4" width="19.4285714285714" customWidth="1"/>
    <col min="5" max="15" width="19.2857142857143" customWidth="1"/>
  </cols>
  <sheetData>
    <row r="3" ht="20.25" spans="4:15"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8" spans="4: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8" spans="4:15">
      <c r="D5" s="3" t="s">
        <v>34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5.75"/>
    <row r="7" ht="26.25" customHeight="1" spans="4:15">
      <c r="D7" s="4" t="s">
        <v>3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</row>
    <row r="8" ht="27.95" customHeight="1" spans="4:15">
      <c r="D8" s="5" t="s">
        <v>13</v>
      </c>
      <c r="E8" s="6">
        <v>577645402</v>
      </c>
      <c r="F8" s="6">
        <v>510082092</v>
      </c>
      <c r="G8" s="6">
        <v>521925863</v>
      </c>
      <c r="H8" s="6">
        <v>508008364</v>
      </c>
      <c r="I8" s="6">
        <v>549226473</v>
      </c>
      <c r="J8" s="6">
        <v>496092951</v>
      </c>
      <c r="K8" s="6">
        <v>499412269</v>
      </c>
      <c r="L8" s="6">
        <v>302069227</v>
      </c>
      <c r="M8" s="6">
        <v>453867115</v>
      </c>
      <c r="N8" s="6">
        <v>474572923</v>
      </c>
      <c r="O8" s="10">
        <v>431399114</v>
      </c>
    </row>
    <row r="9" ht="27.95" customHeight="1" spans="4:15">
      <c r="D9" s="7" t="s">
        <v>14</v>
      </c>
      <c r="E9" s="6">
        <v>646504972</v>
      </c>
      <c r="F9" s="6">
        <v>725096643</v>
      </c>
      <c r="G9" s="6">
        <v>652721276</v>
      </c>
      <c r="H9" s="6">
        <v>537549310</v>
      </c>
      <c r="I9" s="6">
        <v>651120152</v>
      </c>
      <c r="J9" s="6">
        <v>657421967</v>
      </c>
      <c r="K9" s="6">
        <v>523875710</v>
      </c>
      <c r="L9" s="6">
        <v>295863561</v>
      </c>
      <c r="M9" s="6">
        <v>478334294</v>
      </c>
      <c r="N9" s="6">
        <v>491021821</v>
      </c>
      <c r="O9" s="10">
        <v>433879613</v>
      </c>
    </row>
    <row r="10" ht="27.95" customHeight="1" spans="4:15">
      <c r="D10" s="7" t="s">
        <v>15</v>
      </c>
      <c r="E10" s="6">
        <v>76225944</v>
      </c>
      <c r="F10" s="6">
        <v>64857996</v>
      </c>
      <c r="G10" s="6">
        <v>76561908</v>
      </c>
      <c r="H10" s="6">
        <v>59002608</v>
      </c>
      <c r="I10" s="6">
        <v>63118614</v>
      </c>
      <c r="J10" s="6">
        <v>57787960</v>
      </c>
      <c r="K10" s="6">
        <v>53500915</v>
      </c>
      <c r="L10" s="6">
        <v>24695685</v>
      </c>
      <c r="M10" s="6">
        <v>41495761</v>
      </c>
      <c r="N10" s="6">
        <v>44516746</v>
      </c>
      <c r="O10" s="10">
        <v>40047650</v>
      </c>
    </row>
    <row r="11" ht="27.95" customHeight="1" spans="4:15">
      <c r="D11" s="7" t="s">
        <v>16</v>
      </c>
      <c r="E11" s="6">
        <v>40617821</v>
      </c>
      <c r="F11" s="6">
        <v>39993083</v>
      </c>
      <c r="G11" s="6">
        <v>42015257</v>
      </c>
      <c r="H11" s="6">
        <v>43166926</v>
      </c>
      <c r="I11" s="6">
        <v>31210617</v>
      </c>
      <c r="J11" s="6">
        <v>39339207</v>
      </c>
      <c r="K11" s="6">
        <v>35786267</v>
      </c>
      <c r="L11" s="6">
        <v>10633524</v>
      </c>
      <c r="M11" s="6">
        <v>24246797</v>
      </c>
      <c r="N11" s="6">
        <v>27606634</v>
      </c>
      <c r="O11" s="10">
        <v>26534952</v>
      </c>
    </row>
    <row r="12" ht="27.95" customHeight="1" spans="4:15">
      <c r="D12" s="7" t="s">
        <v>17</v>
      </c>
      <c r="E12" s="6">
        <v>560287271</v>
      </c>
      <c r="F12" s="6">
        <v>597580474</v>
      </c>
      <c r="G12" s="6">
        <v>634485165</v>
      </c>
      <c r="H12" s="6">
        <v>537343105</v>
      </c>
      <c r="I12" s="6">
        <v>622797619</v>
      </c>
      <c r="J12" s="6">
        <v>545352340</v>
      </c>
      <c r="K12" s="6">
        <v>444216337</v>
      </c>
      <c r="L12" s="6">
        <v>369455006</v>
      </c>
      <c r="M12" s="6">
        <v>485801366</v>
      </c>
      <c r="N12" s="6">
        <v>515531031</v>
      </c>
      <c r="O12" s="10">
        <v>442185259</v>
      </c>
    </row>
    <row r="13" ht="27.95" customHeight="1" spans="4:15">
      <c r="D13" s="7" t="s">
        <v>18</v>
      </c>
      <c r="E13" s="6">
        <v>19928826</v>
      </c>
      <c r="F13" s="6">
        <v>14286215</v>
      </c>
      <c r="G13" s="6">
        <v>16238739</v>
      </c>
      <c r="H13" s="6">
        <v>19243036</v>
      </c>
      <c r="I13" s="6">
        <v>15315096</v>
      </c>
      <c r="J13" s="6">
        <v>12397732</v>
      </c>
      <c r="K13" s="6">
        <v>11491894</v>
      </c>
      <c r="L13" s="6">
        <v>11278938</v>
      </c>
      <c r="M13" s="6">
        <v>10921879</v>
      </c>
      <c r="N13" s="6">
        <v>12018889</v>
      </c>
      <c r="O13" s="10">
        <v>13533389</v>
      </c>
    </row>
    <row r="14" ht="27.95" customHeight="1" spans="4:15">
      <c r="D14" s="7" t="s">
        <v>19</v>
      </c>
      <c r="E14" s="6">
        <v>1386917</v>
      </c>
      <c r="F14" s="6">
        <v>943420</v>
      </c>
      <c r="G14" s="6">
        <v>1771870</v>
      </c>
      <c r="H14" s="6">
        <v>1384181</v>
      </c>
      <c r="I14" s="6">
        <v>1208681</v>
      </c>
      <c r="J14" s="6">
        <v>732837</v>
      </c>
      <c r="K14" s="6">
        <v>678347</v>
      </c>
      <c r="L14" s="6">
        <v>488998</v>
      </c>
      <c r="M14" s="6">
        <v>1066091</v>
      </c>
      <c r="N14" s="6">
        <v>1200014</v>
      </c>
      <c r="O14" s="10">
        <v>979819</v>
      </c>
    </row>
    <row r="15" ht="27.95" customHeight="1" spans="4:15">
      <c r="D15" s="7" t="s">
        <v>20</v>
      </c>
      <c r="E15" s="6">
        <v>2218407</v>
      </c>
      <c r="F15" s="6">
        <v>2373397</v>
      </c>
      <c r="G15" s="6">
        <v>5328693</v>
      </c>
      <c r="H15" s="6">
        <v>4561944</v>
      </c>
      <c r="I15" s="6">
        <v>3981117</v>
      </c>
      <c r="J15" s="6">
        <v>2447460</v>
      </c>
      <c r="K15" s="6">
        <v>3441620</v>
      </c>
      <c r="L15" s="6">
        <v>2636680</v>
      </c>
      <c r="M15" s="6">
        <v>3081461</v>
      </c>
      <c r="N15" s="6">
        <v>2229055</v>
      </c>
      <c r="O15" s="10">
        <v>3168466</v>
      </c>
    </row>
    <row r="16" ht="27.95" customHeight="1" spans="4:15">
      <c r="D16" s="7" t="s">
        <v>21</v>
      </c>
      <c r="E16" s="6">
        <v>83583893</v>
      </c>
      <c r="F16" s="6">
        <v>81001320</v>
      </c>
      <c r="G16" s="6">
        <v>91183008</v>
      </c>
      <c r="H16" s="6">
        <v>75503213</v>
      </c>
      <c r="I16" s="6">
        <v>77026617</v>
      </c>
      <c r="J16" s="6">
        <v>83937146</v>
      </c>
      <c r="K16" s="6">
        <v>73133110</v>
      </c>
      <c r="L16" s="6">
        <v>58527428</v>
      </c>
      <c r="M16" s="6">
        <v>67220093</v>
      </c>
      <c r="N16" s="6">
        <v>61293811</v>
      </c>
      <c r="O16" s="10">
        <v>54698723</v>
      </c>
    </row>
    <row r="17" ht="27.95" customHeight="1" spans="4:15">
      <c r="D17" s="7" t="s">
        <v>23</v>
      </c>
      <c r="E17" s="6">
        <v>10638678</v>
      </c>
      <c r="F17" s="6">
        <v>7733628</v>
      </c>
      <c r="G17" s="6">
        <v>7602615</v>
      </c>
      <c r="H17" s="6">
        <v>5963063</v>
      </c>
      <c r="I17" s="6">
        <v>8069194</v>
      </c>
      <c r="J17" s="6">
        <v>4197842</v>
      </c>
      <c r="K17" s="6">
        <v>3005840</v>
      </c>
      <c r="L17" s="6">
        <v>2003116</v>
      </c>
      <c r="M17" s="6">
        <v>2935624</v>
      </c>
      <c r="N17" s="6">
        <v>3118690</v>
      </c>
      <c r="O17" s="10">
        <v>4762534</v>
      </c>
    </row>
    <row r="18" ht="27.95" customHeight="1" spans="4:15">
      <c r="D18" s="7" t="s">
        <v>22</v>
      </c>
      <c r="E18" s="6">
        <v>21876109</v>
      </c>
      <c r="F18" s="6">
        <v>23553936</v>
      </c>
      <c r="G18" s="6">
        <v>24669912</v>
      </c>
      <c r="H18" s="6">
        <v>26151150</v>
      </c>
      <c r="I18" s="6">
        <v>30840795</v>
      </c>
      <c r="J18" s="6">
        <v>29274742</v>
      </c>
      <c r="K18" s="6">
        <v>32772140</v>
      </c>
      <c r="L18" s="6">
        <v>18536937</v>
      </c>
      <c r="M18" s="6">
        <v>31018660</v>
      </c>
      <c r="N18" s="6">
        <v>28459275</v>
      </c>
      <c r="O18" s="10">
        <v>34066784</v>
      </c>
    </row>
    <row r="19" ht="27.95" customHeight="1" spans="4:15">
      <c r="D19" s="8" t="s">
        <v>24</v>
      </c>
      <c r="E19" s="6">
        <v>24632</v>
      </c>
      <c r="F19" s="6">
        <v>0</v>
      </c>
      <c r="G19" s="6">
        <v>5340</v>
      </c>
      <c r="H19" s="6">
        <v>1520</v>
      </c>
      <c r="I19" s="6">
        <v>2240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10">
        <v>0</v>
      </c>
    </row>
    <row r="20" ht="27.95" customHeight="1" spans="4:15">
      <c r="D20" s="8" t="s">
        <v>25</v>
      </c>
      <c r="E20" s="6">
        <v>43185</v>
      </c>
      <c r="F20" s="6">
        <v>27230</v>
      </c>
      <c r="G20" s="6">
        <v>54861</v>
      </c>
      <c r="H20" s="6">
        <v>71742</v>
      </c>
      <c r="I20" s="6">
        <v>31938</v>
      </c>
      <c r="J20" s="6">
        <v>64670</v>
      </c>
      <c r="K20" s="6">
        <v>11610</v>
      </c>
      <c r="L20" s="6">
        <v>73092</v>
      </c>
      <c r="M20" s="6">
        <v>92941</v>
      </c>
      <c r="N20" s="6">
        <v>22030</v>
      </c>
      <c r="O20" s="10">
        <v>36969</v>
      </c>
    </row>
    <row r="21" ht="27.95" customHeight="1" spans="4:15">
      <c r="D21" s="9" t="s">
        <v>26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16737</v>
      </c>
      <c r="N21" s="6">
        <v>13252</v>
      </c>
      <c r="O21" s="10">
        <v>23467</v>
      </c>
    </row>
    <row r="22" ht="27.95" customHeight="1" spans="4:15">
      <c r="D22" s="7" t="s">
        <v>27</v>
      </c>
      <c r="E22" s="10">
        <v>113246</v>
      </c>
      <c r="F22" s="10">
        <v>40122</v>
      </c>
      <c r="G22" s="10">
        <v>133204</v>
      </c>
      <c r="H22" s="10">
        <v>59961</v>
      </c>
      <c r="I22" s="10">
        <v>174127</v>
      </c>
      <c r="J22" s="10">
        <v>164551</v>
      </c>
      <c r="K22" s="10">
        <v>42964</v>
      </c>
      <c r="L22" s="10">
        <v>76577</v>
      </c>
      <c r="M22" s="10">
        <v>96827</v>
      </c>
      <c r="N22" s="10">
        <v>77594</v>
      </c>
      <c r="O22" s="10">
        <v>114190</v>
      </c>
    </row>
    <row r="23" ht="30.75" customHeight="1" spans="4:15">
      <c r="D23" s="11" t="s">
        <v>10</v>
      </c>
      <c r="E23" s="12">
        <v>2041095303</v>
      </c>
      <c r="F23" s="12">
        <v>2067569556</v>
      </c>
      <c r="G23" s="12">
        <v>2074697711</v>
      </c>
      <c r="H23" s="12">
        <v>1818010123</v>
      </c>
      <c r="I23" s="12">
        <v>2054123280</v>
      </c>
      <c r="J23" s="12">
        <v>1929211405</v>
      </c>
      <c r="K23" s="12">
        <v>1681369023</v>
      </c>
      <c r="L23" s="12">
        <v>1096338769</v>
      </c>
      <c r="M23" s="12">
        <v>1600195646</v>
      </c>
      <c r="N23" s="12">
        <v>1661681765</v>
      </c>
      <c r="O23" s="12">
        <v>1485430929</v>
      </c>
    </row>
    <row r="24" ht="15.75"/>
    <row r="25" ht="21.75" customHeight="1" spans="4:14">
      <c r="D25" s="13" t="s">
        <v>46</v>
      </c>
      <c r="E25" s="14">
        <v>2192301178</v>
      </c>
      <c r="F25" s="14">
        <v>2620396952</v>
      </c>
      <c r="G25" s="14">
        <v>2891061535</v>
      </c>
      <c r="H25" s="14">
        <v>2243150281</v>
      </c>
      <c r="I25" s="14">
        <v>2872970289</v>
      </c>
      <c r="J25" s="14">
        <v>2635164677</v>
      </c>
      <c r="K25" s="14">
        <v>2415564704</v>
      </c>
      <c r="L25" s="14">
        <v>1760443883</v>
      </c>
      <c r="M25" s="14">
        <v>1966033915</v>
      </c>
      <c r="N25" s="14">
        <v>2573392518</v>
      </c>
    </row>
    <row r="26" ht="15.75"/>
    <row r="27" ht="25.5" customHeight="1" spans="4:15">
      <c r="D27" s="4" t="s">
        <v>29</v>
      </c>
      <c r="E27" s="4" t="s">
        <v>35</v>
      </c>
      <c r="F27" s="4" t="s">
        <v>36</v>
      </c>
      <c r="G27" s="4" t="s">
        <v>37</v>
      </c>
      <c r="H27" s="4" t="s">
        <v>38</v>
      </c>
      <c r="I27" s="4" t="s">
        <v>39</v>
      </c>
      <c r="J27" s="4" t="s">
        <v>40</v>
      </c>
      <c r="K27" s="4" t="s">
        <v>41</v>
      </c>
      <c r="L27" s="4" t="s">
        <v>42</v>
      </c>
      <c r="M27" s="4" t="s">
        <v>43</v>
      </c>
      <c r="N27" s="4" t="s">
        <v>44</v>
      </c>
      <c r="O27" s="4" t="s">
        <v>45</v>
      </c>
    </row>
    <row r="28" ht="30" customHeight="1" spans="4:15">
      <c r="D28" s="15" t="s">
        <v>13</v>
      </c>
      <c r="E28" s="10">
        <v>1340994139</v>
      </c>
      <c r="F28" s="10">
        <v>1340029814</v>
      </c>
      <c r="G28" s="10">
        <v>1293224304</v>
      </c>
      <c r="H28" s="10">
        <v>1147727208</v>
      </c>
      <c r="I28" s="10">
        <v>1294675856</v>
      </c>
      <c r="J28" s="10">
        <v>1250642085</v>
      </c>
      <c r="K28" s="10">
        <v>1112575161</v>
      </c>
      <c r="L28" s="10">
        <v>633261997</v>
      </c>
      <c r="M28" s="10">
        <v>997943967</v>
      </c>
      <c r="N28" s="10">
        <v>1037718124</v>
      </c>
      <c r="O28" s="10">
        <v>931861329</v>
      </c>
    </row>
    <row r="29" ht="30" customHeight="1" spans="4:15">
      <c r="D29" s="15" t="s">
        <v>17</v>
      </c>
      <c r="E29" s="10">
        <v>560287271</v>
      </c>
      <c r="F29" s="10">
        <v>597580474</v>
      </c>
      <c r="G29" s="10">
        <v>634485165</v>
      </c>
      <c r="H29" s="10">
        <v>537343105</v>
      </c>
      <c r="I29" s="10">
        <v>622797619</v>
      </c>
      <c r="J29" s="10">
        <v>545352340</v>
      </c>
      <c r="K29" s="10">
        <v>444216337</v>
      </c>
      <c r="L29" s="10">
        <v>369455006</v>
      </c>
      <c r="M29" s="10">
        <v>485801366</v>
      </c>
      <c r="N29" s="10">
        <v>515531031</v>
      </c>
      <c r="O29" s="10">
        <v>442185259</v>
      </c>
    </row>
  </sheetData>
  <mergeCells count="2">
    <mergeCell ref="D3:O3"/>
    <mergeCell ref="D5:O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SystemNet Computer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carlos_oviedo</cp:lastModifiedBy>
  <dcterms:created xsi:type="dcterms:W3CDTF">2015-02-04T13:47:00Z</dcterms:created>
  <cp:lastPrinted>2018-01-23T13:31:00Z</cp:lastPrinted>
  <dcterms:modified xsi:type="dcterms:W3CDTF">2019-04-03T12:25:13Z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3082-10.2.0.7516</vt:lpwstr>
  </property>
</Properties>
</file>