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<sst xmlns="http://schemas.openxmlformats.org/spreadsheetml/2006/main" count="47">
  <si>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</si>
  <si>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24 DE MARZO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</si>
  <si>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</si>
  <si>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</si>
  <si>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</si>
  <si>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</si>
  <si>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</si>
  <si>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</si>
  <si>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</si>
  <si>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</si>
  <si>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</si>
  <si>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</si>
  <si>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</si>
  <si>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</si>
  <si>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</si>
  <si>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</si>
  <si>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</si>
  <si>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</si>
  <si>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</si>
  <si>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</si>
  <si>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</si>
  <si>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</si>
  <si>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</si>
  <si>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</si>
  <si>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</si>
  <si>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</si>
  <si>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</si>
  <si>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</si>
  <si>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</si>
  <si>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</si>
  <si>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</si>
  <si>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</si>
  <si>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</si>
  <si>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</si>
  <si>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24 DE MARZO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</si>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</sst>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176" formatCode="_-* #,##0_-;\-* #,##0_-;_-* &quot;-&quot;??_-;_-@_-"/>
    <numFmt numFmtId="177" formatCode="_-* #,##0.00_-;\-* #,##0.00_-;_-* &quot;-&quot;??_-;_-@_-"/>
    <numFmt numFmtId="178" formatCode="_ * #,##0_ ;_ * \-#,##0_ ;_ * &quot;-&quot;_ ;_ @_ "/>
    <numFmt numFmtId="179" formatCode="_-[$€-2]* #,##0.00_-;\-[$€-2]* #,##0.00_-;_-[$€-2]* &quot;-&quot;??_-"/>
    <numFmt numFmtId="44" formatCode="_(&quot;$&quot;* #,##0.00_);_(&quot;$&quot;* \(#,##0.00\);_(&quot;$&quot;* &quot;-&quot;??_);_(@_)"/>
    <numFmt numFmtId="180" formatCode="_-* #,##0.00\ _€_-;\-* #,##0.00\ _€_-;_-* &quot;-&quot;??\ _€_-;_-@_-"/>
    <numFmt numFmtId="42" formatCode="_(&quot;$&quot;* #,##0_);_(&quot;$&quot;* \(#,##0\);_(&quot;$&quot;* &quot;-&quot;_);_(@_)"/>
  </numFmts>
  <fonts count="32">
    <font>
      <sz val="11"/>
      <color theme="1"/>
      <name val="Calibri"/>
      <charset val="134"/>
      <scheme val="minor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b/>
      <i/>
      <u/>
      <sz val="16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b/>
      <i/>
      <sz val="12"/>
      <name val="Arial"/>
      <charset val="13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3" fillId="0" borderId="39" applyNumberFormat="0" applyFill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0" fontId="17" fillId="0" borderId="0"/>
    <xf numFmtId="180" fontId="0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22" borderId="41" applyNumberFormat="0" applyAlignment="0" applyProtection="0">
      <alignment vertical="center"/>
    </xf>
    <xf numFmtId="0" fontId="16" fillId="21" borderId="40" applyNumberFormat="0" applyFont="0" applyAlignment="0" applyProtection="0">
      <alignment vertical="center"/>
    </xf>
    <xf numFmtId="0" fontId="20" fillId="0" borderId="3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0" borderId="3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8" fillId="27" borderId="42" applyNumberFormat="0" applyAlignment="0" applyProtection="0">
      <alignment vertical="center"/>
    </xf>
    <xf numFmtId="0" fontId="29" fillId="22" borderId="42" applyNumberFormat="0" applyAlignment="0" applyProtection="0">
      <alignment vertical="center"/>
    </xf>
    <xf numFmtId="0" fontId="18" fillId="13" borderId="36" applyNumberFormat="0" applyAlignment="0" applyProtection="0">
      <alignment vertical="center"/>
    </xf>
    <xf numFmtId="0" fontId="30" fillId="0" borderId="43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/>
    <xf numFmtId="0" fontId="11" fillId="3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180" fontId="17" fillId="0" borderId="0" applyFont="0" applyFill="0" applyBorder="0" applyAlignment="0" applyProtection="0"/>
    <xf numFmtId="0" fontId="11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/>
    <xf numFmtId="0" fontId="21" fillId="23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176" fontId="3" fillId="3" borderId="1" xfId="7" applyNumberFormat="1" applyFont="1" applyFill="1" applyBorder="1" applyAlignment="1">
      <alignment horizontal="left" vertical="center" wrapText="1"/>
    </xf>
    <xf numFmtId="3" fontId="4" fillId="0" borderId="1" xfId="7" applyNumberFormat="1" applyFont="1" applyFill="1" applyBorder="1" applyAlignment="1">
      <alignment vertical="center"/>
    </xf>
    <xf numFmtId="176" fontId="3" fillId="0" borderId="1" xfId="7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" fontId="4" fillId="0" borderId="1" xfId="7" applyNumberFormat="1" applyFont="1" applyBorder="1" applyAlignment="1">
      <alignment vertical="center"/>
    </xf>
    <xf numFmtId="176" fontId="5" fillId="2" borderId="1" xfId="7" applyNumberFormat="1" applyFont="1" applyFill="1" applyBorder="1" applyAlignment="1">
      <alignment horizontal="center" vertical="center"/>
    </xf>
    <xf numFmtId="3" fontId="5" fillId="2" borderId="1" xfId="7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vertical="center"/>
    </xf>
    <xf numFmtId="176" fontId="3" fillId="0" borderId="1" xfId="7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15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8" fillId="0" borderId="18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3" fontId="8" fillId="0" borderId="22" xfId="0" applyNumberFormat="1" applyFont="1" applyBorder="1" applyAlignment="1">
      <alignment horizontal="right" vertical="center"/>
    </xf>
    <xf numFmtId="3" fontId="8" fillId="0" borderId="23" xfId="0" applyNumberFormat="1" applyFont="1" applyBorder="1" applyAlignment="1">
      <alignment horizontal="right" vertical="center"/>
    </xf>
    <xf numFmtId="0" fontId="5" fillId="6" borderId="24" xfId="0" applyFont="1" applyFill="1" applyBorder="1" applyAlignment="1">
      <alignment horizontal="center" vertical="center"/>
    </xf>
    <xf numFmtId="3" fontId="5" fillId="6" borderId="25" xfId="7" applyNumberFormat="1" applyFont="1" applyFill="1" applyBorder="1" applyAlignment="1">
      <alignment horizontal="center" vertical="center"/>
    </xf>
    <xf numFmtId="3" fontId="5" fillId="6" borderId="26" xfId="0" applyNumberFormat="1" applyFont="1" applyFill="1" applyBorder="1" applyAlignment="1">
      <alignment horizontal="center" vertical="center"/>
    </xf>
    <xf numFmtId="3" fontId="5" fillId="6" borderId="27" xfId="0" applyNumberFormat="1" applyFont="1" applyFill="1" applyBorder="1" applyAlignment="1">
      <alignment vertical="center"/>
    </xf>
    <xf numFmtId="3" fontId="5" fillId="6" borderId="25" xfId="0" applyNumberFormat="1" applyFont="1" applyFill="1" applyBorder="1" applyAlignment="1">
      <alignment vertical="center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4" fillId="0" borderId="15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vertical="center"/>
    </xf>
    <xf numFmtId="3" fontId="4" fillId="0" borderId="9" xfId="0" applyNumberFormat="1" applyFont="1" applyBorder="1" applyAlignment="1">
      <alignment vertical="center"/>
    </xf>
    <xf numFmtId="0" fontId="10" fillId="0" borderId="0" xfId="0" applyFont="1"/>
    <xf numFmtId="3" fontId="4" fillId="0" borderId="0" xfId="0" applyNumberFormat="1" applyFont="1" applyBorder="1" applyAlignment="1">
      <alignment vertical="center"/>
    </xf>
    <xf numFmtId="0" fontId="3" fillId="6" borderId="29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 wrapText="1"/>
    </xf>
    <xf numFmtId="0" fontId="3" fillId="6" borderId="32" xfId="0" applyFont="1" applyFill="1" applyBorder="1" applyAlignment="1">
      <alignment horizontal="center" vertical="center"/>
    </xf>
    <xf numFmtId="3" fontId="5" fillId="0" borderId="33" xfId="0" applyNumberFormat="1" applyFont="1" applyBorder="1" applyAlignment="1">
      <alignment vertical="center"/>
    </xf>
    <xf numFmtId="3" fontId="4" fillId="3" borderId="12" xfId="0" applyNumberFormat="1" applyFont="1" applyFill="1" applyBorder="1" applyAlignment="1">
      <alignment horizontal="right" vertical="center" wrapText="1"/>
    </xf>
    <xf numFmtId="3" fontId="4" fillId="3" borderId="14" xfId="0" applyNumberFormat="1" applyFont="1" applyFill="1" applyBorder="1" applyAlignment="1">
      <alignment horizontal="right" vertical="center" wrapText="1"/>
    </xf>
    <xf numFmtId="3" fontId="5" fillId="3" borderId="34" xfId="7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vertical="center"/>
    </xf>
    <xf numFmtId="3" fontId="4" fillId="0" borderId="17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5" fillId="6" borderId="35" xfId="0" applyNumberFormat="1" applyFont="1" applyFill="1" applyBorder="1" applyAlignment="1">
      <alignment vertical="center"/>
    </xf>
    <xf numFmtId="3" fontId="5" fillId="6" borderId="24" xfId="0" applyNumberFormat="1" applyFont="1" applyFill="1" applyBorder="1" applyAlignment="1">
      <alignment vertical="center"/>
    </xf>
    <xf numFmtId="3" fontId="5" fillId="6" borderId="26" xfId="0" applyNumberFormat="1" applyFont="1" applyFill="1" applyBorder="1" applyAlignment="1">
      <alignment vertical="center"/>
    </xf>
    <xf numFmtId="0" fontId="3" fillId="6" borderId="34" xfId="0" applyFont="1" applyFill="1" applyBorder="1" applyAlignment="1">
      <alignment horizontal="center" vertical="center"/>
    </xf>
    <xf numFmtId="3" fontId="2" fillId="0" borderId="33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3" fontId="2" fillId="0" borderId="32" xfId="0" applyNumberFormat="1" applyFont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workbookViewId="0">
      <selection activeCell="K6" sqref="K6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5" t="s">
        <v>0</v>
      </c>
      <c r="E4" s="15"/>
      <c r="F4" s="15"/>
      <c r="G4" s="15"/>
      <c r="H4" s="15"/>
      <c r="I4" s="15"/>
      <c r="J4" s="15"/>
      <c r="K4" s="15"/>
    </row>
    <row r="5" ht="13.5" customHeight="1" spans="4:11">
      <c r="D5" s="16"/>
      <c r="E5" s="16"/>
      <c r="F5" s="16"/>
      <c r="G5" s="16"/>
      <c r="H5" s="16"/>
      <c r="I5" s="16"/>
      <c r="J5" s="16"/>
      <c r="K5" s="72"/>
    </row>
    <row r="6" ht="22.5" customHeight="1" spans="4:11">
      <c r="D6" s="17" t="s">
        <v>1</v>
      </c>
      <c r="E6" s="17"/>
      <c r="F6" s="17"/>
      <c r="G6" s="17"/>
      <c r="H6" s="17"/>
      <c r="I6" s="17"/>
      <c r="J6" s="17"/>
      <c r="K6" s="17"/>
    </row>
    <row r="7" ht="12" customHeight="1" spans="4:11">
      <c r="D7" s="18"/>
      <c r="E7" s="18"/>
      <c r="F7" s="18"/>
      <c r="G7" s="18"/>
      <c r="H7" s="18"/>
      <c r="I7" s="18"/>
      <c r="J7" s="18"/>
      <c r="K7" s="18"/>
    </row>
    <row r="8" ht="23.25" customHeight="1" spans="4:11">
      <c r="D8" s="19" t="s">
        <v>2</v>
      </c>
      <c r="E8" s="19"/>
      <c r="F8" s="19"/>
      <c r="G8" s="18"/>
      <c r="H8" s="18"/>
      <c r="I8" s="18"/>
      <c r="J8" s="18"/>
      <c r="K8" s="18"/>
    </row>
    <row r="9" ht="7.5" customHeight="1"/>
    <row r="10" ht="24.95" customHeight="1" spans="4:11">
      <c r="D10" s="20" t="s">
        <v>3</v>
      </c>
      <c r="E10" s="21" t="s">
        <v>4</v>
      </c>
      <c r="F10" s="22" t="s">
        <v>5</v>
      </c>
      <c r="G10" s="23" t="s">
        <v>6</v>
      </c>
      <c r="H10" s="24"/>
      <c r="I10" s="73"/>
      <c r="J10" s="74" t="s">
        <v>7</v>
      </c>
      <c r="K10" s="75"/>
    </row>
    <row r="11" ht="35.25" customHeight="1" spans="4:11">
      <c r="D11" s="25"/>
      <c r="E11" s="26"/>
      <c r="F11" s="27"/>
      <c r="G11" s="28" t="s">
        <v>8</v>
      </c>
      <c r="H11" s="29" t="s">
        <v>9</v>
      </c>
      <c r="I11" s="76" t="s">
        <v>10</v>
      </c>
      <c r="J11" s="25" t="s">
        <v>11</v>
      </c>
      <c r="K11" s="27" t="s">
        <v>12</v>
      </c>
    </row>
    <row r="12" ht="27.95" customHeight="1" spans="4:11">
      <c r="D12" s="30" t="s">
        <v>13</v>
      </c>
      <c r="E12" s="31">
        <v>436</v>
      </c>
      <c r="F12" s="32">
        <v>271</v>
      </c>
      <c r="G12" s="33">
        <v>340977212</v>
      </c>
      <c r="H12" s="34">
        <v>11280</v>
      </c>
      <c r="I12" s="77">
        <f t="shared" ref="I12:I26" si="0">SUM(G12:H12)</f>
        <v>340988492</v>
      </c>
      <c r="J12" s="78">
        <v>132080350</v>
      </c>
      <c r="K12" s="79">
        <v>9254254</v>
      </c>
    </row>
    <row r="13" ht="27.95" customHeight="1" spans="4:11">
      <c r="D13" s="35" t="s">
        <v>14</v>
      </c>
      <c r="E13" s="36">
        <v>322</v>
      </c>
      <c r="F13" s="37">
        <v>213</v>
      </c>
      <c r="G13" s="38">
        <v>326921214</v>
      </c>
      <c r="H13" s="39">
        <v>500340</v>
      </c>
      <c r="I13" s="80">
        <f t="shared" si="0"/>
        <v>327421554</v>
      </c>
      <c r="J13" s="81">
        <v>148742320</v>
      </c>
      <c r="K13" s="82">
        <v>32837910</v>
      </c>
    </row>
    <row r="14" ht="27.95" customHeight="1" spans="4:11">
      <c r="D14" s="35" t="s">
        <v>15</v>
      </c>
      <c r="E14" s="36">
        <v>78</v>
      </c>
      <c r="F14" s="37">
        <v>47</v>
      </c>
      <c r="G14" s="38">
        <v>28375573</v>
      </c>
      <c r="H14" s="39">
        <v>0</v>
      </c>
      <c r="I14" s="80">
        <f t="shared" si="0"/>
        <v>28375573</v>
      </c>
      <c r="J14" s="81">
        <v>10307710</v>
      </c>
      <c r="K14" s="82">
        <v>742800</v>
      </c>
    </row>
    <row r="15" ht="27.95" customHeight="1" spans="4:11">
      <c r="D15" s="35" t="s">
        <v>16</v>
      </c>
      <c r="E15" s="36">
        <v>39</v>
      </c>
      <c r="F15" s="37">
        <v>17</v>
      </c>
      <c r="G15" s="38">
        <v>19072628</v>
      </c>
      <c r="H15" s="39">
        <v>6970</v>
      </c>
      <c r="I15" s="80">
        <f t="shared" si="0"/>
        <v>19079598</v>
      </c>
      <c r="J15" s="81">
        <v>6910500</v>
      </c>
      <c r="K15" s="82">
        <v>1140000</v>
      </c>
    </row>
    <row r="16" ht="27.95" customHeight="1" spans="4:11">
      <c r="D16" s="35" t="s">
        <v>17</v>
      </c>
      <c r="E16" s="36">
        <v>164</v>
      </c>
      <c r="F16" s="37">
        <v>110</v>
      </c>
      <c r="G16" s="40">
        <v>319325275</v>
      </c>
      <c r="H16" s="39">
        <v>37247776</v>
      </c>
      <c r="I16" s="80">
        <f t="shared" si="0"/>
        <v>356573051</v>
      </c>
      <c r="J16" s="81">
        <v>94768515</v>
      </c>
      <c r="K16" s="82">
        <v>102781267</v>
      </c>
    </row>
    <row r="17" ht="27.95" customHeight="1" spans="4:11">
      <c r="D17" s="35" t="s">
        <v>18</v>
      </c>
      <c r="E17" s="36">
        <v>44</v>
      </c>
      <c r="F17" s="37">
        <v>27</v>
      </c>
      <c r="G17" s="38">
        <v>10913501</v>
      </c>
      <c r="H17" s="39">
        <v>0</v>
      </c>
      <c r="I17" s="80">
        <f t="shared" si="0"/>
        <v>10913501</v>
      </c>
      <c r="J17" s="83">
        <v>3665125</v>
      </c>
      <c r="K17" s="84">
        <v>0</v>
      </c>
    </row>
    <row r="18" ht="27.95" customHeight="1" spans="4:11">
      <c r="D18" s="35" t="s">
        <v>19</v>
      </c>
      <c r="E18" s="36">
        <v>15</v>
      </c>
      <c r="F18" s="37">
        <v>12</v>
      </c>
      <c r="G18" s="40">
        <v>913303</v>
      </c>
      <c r="H18" s="39">
        <v>0</v>
      </c>
      <c r="I18" s="80">
        <f t="shared" si="0"/>
        <v>913303</v>
      </c>
      <c r="J18" s="83">
        <v>420700</v>
      </c>
      <c r="K18" s="84">
        <v>0</v>
      </c>
    </row>
    <row r="19" ht="27.95" customHeight="1" spans="4:11">
      <c r="D19" s="35" t="s">
        <v>20</v>
      </c>
      <c r="E19" s="36">
        <v>8</v>
      </c>
      <c r="F19" s="37">
        <v>6</v>
      </c>
      <c r="G19" s="38">
        <v>3121386</v>
      </c>
      <c r="H19" s="39">
        <v>0</v>
      </c>
      <c r="I19" s="80">
        <f t="shared" si="0"/>
        <v>3121386</v>
      </c>
      <c r="J19" s="83">
        <v>1490754</v>
      </c>
      <c r="K19" s="84">
        <v>0</v>
      </c>
    </row>
    <row r="20" ht="27.95" customHeight="1" spans="4:11">
      <c r="D20" s="35" t="s">
        <v>21</v>
      </c>
      <c r="E20" s="36">
        <v>21</v>
      </c>
      <c r="F20" s="37">
        <v>14</v>
      </c>
      <c r="G20" s="33">
        <v>49373472</v>
      </c>
      <c r="H20" s="39">
        <v>0</v>
      </c>
      <c r="I20" s="80">
        <f t="shared" si="0"/>
        <v>49373472</v>
      </c>
      <c r="J20" s="83">
        <v>23844420</v>
      </c>
      <c r="K20" s="84">
        <v>1289523</v>
      </c>
    </row>
    <row r="21" ht="27.95" customHeight="1" spans="4:11">
      <c r="D21" s="35" t="s">
        <v>22</v>
      </c>
      <c r="E21" s="36">
        <v>60</v>
      </c>
      <c r="F21" s="37">
        <v>49</v>
      </c>
      <c r="G21" s="40">
        <v>29500468</v>
      </c>
      <c r="H21" s="39">
        <v>0</v>
      </c>
      <c r="I21" s="80">
        <f t="shared" si="0"/>
        <v>29500468</v>
      </c>
      <c r="J21" s="85">
        <v>10367500</v>
      </c>
      <c r="K21" s="84">
        <v>307500</v>
      </c>
    </row>
    <row r="22" ht="27.95" customHeight="1" spans="4:11">
      <c r="D22" s="35" t="s">
        <v>23</v>
      </c>
      <c r="E22" s="36">
        <v>10</v>
      </c>
      <c r="F22" s="37">
        <v>8</v>
      </c>
      <c r="G22" s="38">
        <v>3788960</v>
      </c>
      <c r="H22" s="39">
        <v>0</v>
      </c>
      <c r="I22" s="80">
        <f t="shared" si="0"/>
        <v>3788960</v>
      </c>
      <c r="J22" s="83">
        <v>489640</v>
      </c>
      <c r="K22" s="84">
        <v>2038800</v>
      </c>
    </row>
    <row r="23" ht="27.95" customHeight="1" spans="4:11">
      <c r="D23" s="35" t="s">
        <v>24</v>
      </c>
      <c r="E23" s="36">
        <v>1</v>
      </c>
      <c r="F23" s="37">
        <v>0</v>
      </c>
      <c r="G23" s="38">
        <v>0</v>
      </c>
      <c r="H23" s="39">
        <v>0</v>
      </c>
      <c r="I23" s="80">
        <f t="shared" si="0"/>
        <v>0</v>
      </c>
      <c r="J23" s="83">
        <v>0</v>
      </c>
      <c r="K23" s="84">
        <v>0</v>
      </c>
    </row>
    <row r="24" ht="27.95" customHeight="1" spans="4:11">
      <c r="D24" s="35" t="s">
        <v>25</v>
      </c>
      <c r="E24" s="36">
        <v>2</v>
      </c>
      <c r="F24" s="37">
        <v>1</v>
      </c>
      <c r="G24" s="38">
        <v>26146</v>
      </c>
      <c r="H24" s="39">
        <v>0</v>
      </c>
      <c r="I24" s="80">
        <f t="shared" si="0"/>
        <v>26146</v>
      </c>
      <c r="J24" s="83">
        <v>13725</v>
      </c>
      <c r="K24" s="84">
        <v>0</v>
      </c>
    </row>
    <row r="25" ht="27.95" customHeight="1" spans="4:11">
      <c r="D25" s="35" t="s">
        <v>26</v>
      </c>
      <c r="E25" s="36">
        <v>1</v>
      </c>
      <c r="F25" s="37">
        <v>1</v>
      </c>
      <c r="G25" s="38">
        <v>23467</v>
      </c>
      <c r="H25" s="39">
        <v>0</v>
      </c>
      <c r="I25" s="80">
        <f t="shared" si="0"/>
        <v>23467</v>
      </c>
      <c r="J25" s="83">
        <v>14090</v>
      </c>
      <c r="K25" s="84">
        <v>0</v>
      </c>
    </row>
    <row r="26" ht="27.95" customHeight="1" spans="4:11">
      <c r="D26" s="41" t="s">
        <v>27</v>
      </c>
      <c r="E26" s="42">
        <v>7</v>
      </c>
      <c r="F26" s="43">
        <v>4</v>
      </c>
      <c r="G26" s="44">
        <v>85362</v>
      </c>
      <c r="H26" s="45">
        <v>0</v>
      </c>
      <c r="I26" s="80">
        <f t="shared" si="0"/>
        <v>85362</v>
      </c>
      <c r="J26" s="86">
        <v>20290</v>
      </c>
      <c r="K26" s="87">
        <v>0</v>
      </c>
    </row>
    <row r="27" ht="36" customHeight="1" spans="4:11">
      <c r="D27" s="46" t="s">
        <v>10</v>
      </c>
      <c r="E27" s="47">
        <f t="shared" ref="E27:K27" si="1">SUM(E12:E26)</f>
        <v>1208</v>
      </c>
      <c r="F27" s="48">
        <f t="shared" si="1"/>
        <v>780</v>
      </c>
      <c r="G27" s="49">
        <f t="shared" si="1"/>
        <v>1132417967</v>
      </c>
      <c r="H27" s="50">
        <f t="shared" si="1"/>
        <v>37766366</v>
      </c>
      <c r="I27" s="88">
        <f t="shared" si="1"/>
        <v>1170184333</v>
      </c>
      <c r="J27" s="89">
        <f t="shared" si="1"/>
        <v>433135639</v>
      </c>
      <c r="K27" s="90">
        <f t="shared" si="1"/>
        <v>150392054</v>
      </c>
    </row>
    <row r="28" ht="27" customHeight="1" spans="8:8">
      <c r="H28" s="51"/>
    </row>
    <row r="29" ht="24.75" customHeight="1" spans="4:11">
      <c r="D29" s="52" t="s">
        <v>28</v>
      </c>
      <c r="E29" s="53"/>
      <c r="F29" s="53"/>
      <c r="G29" s="53"/>
      <c r="H29" s="53"/>
      <c r="I29" s="53"/>
      <c r="J29" s="53"/>
      <c r="K29" s="53"/>
    </row>
    <row r="30" ht="30" customHeight="1" spans="4:11">
      <c r="D30" s="54"/>
      <c r="E30" s="55"/>
      <c r="F30" s="55"/>
      <c r="G30" s="55"/>
      <c r="H30" s="55"/>
      <c r="I30" s="55"/>
      <c r="J30" s="55"/>
      <c r="K30" s="55"/>
    </row>
    <row r="31" ht="30" customHeight="1" spans="4:11">
      <c r="D31" s="20" t="s">
        <v>29</v>
      </c>
      <c r="E31" s="21" t="s">
        <v>30</v>
      </c>
      <c r="F31" s="22" t="s">
        <v>5</v>
      </c>
      <c r="G31" s="23" t="s">
        <v>6</v>
      </c>
      <c r="H31" s="24"/>
      <c r="I31" s="73"/>
      <c r="J31" s="74" t="s">
        <v>7</v>
      </c>
      <c r="K31" s="75"/>
    </row>
    <row r="32" ht="30.75" spans="4:11">
      <c r="D32" s="56"/>
      <c r="E32" s="57"/>
      <c r="F32" s="58"/>
      <c r="G32" s="59" t="s">
        <v>8</v>
      </c>
      <c r="H32" s="60" t="s">
        <v>9</v>
      </c>
      <c r="I32" s="91" t="s">
        <v>10</v>
      </c>
      <c r="J32" s="56" t="s">
        <v>11</v>
      </c>
      <c r="K32" s="58" t="s">
        <v>12</v>
      </c>
    </row>
    <row r="33" ht="27.95" customHeight="1" spans="4:11">
      <c r="D33" s="61" t="s">
        <v>13</v>
      </c>
      <c r="E33" s="62">
        <f>E12+E13+E14+E15</f>
        <v>875</v>
      </c>
      <c r="F33" s="63">
        <f t="shared" ref="F33:K33" si="2">F12+F13+F14+F15</f>
        <v>548</v>
      </c>
      <c r="G33" s="64">
        <f t="shared" si="2"/>
        <v>715346627</v>
      </c>
      <c r="H33" s="65">
        <f t="shared" si="2"/>
        <v>518590</v>
      </c>
      <c r="I33" s="92">
        <f t="shared" si="2"/>
        <v>715865217</v>
      </c>
      <c r="J33" s="93">
        <f t="shared" si="2"/>
        <v>298040880</v>
      </c>
      <c r="K33" s="94">
        <f t="shared" si="2"/>
        <v>43974964</v>
      </c>
    </row>
    <row r="34" ht="27.95" customHeight="1" spans="4:11">
      <c r="D34" s="66" t="s">
        <v>31</v>
      </c>
      <c r="E34" s="67">
        <f t="shared" ref="E34:K34" si="3">E16</f>
        <v>164</v>
      </c>
      <c r="F34" s="68">
        <f t="shared" si="3"/>
        <v>110</v>
      </c>
      <c r="G34" s="69">
        <f t="shared" si="3"/>
        <v>319325275</v>
      </c>
      <c r="H34" s="70">
        <f t="shared" si="3"/>
        <v>37247776</v>
      </c>
      <c r="I34" s="95">
        <f t="shared" si="3"/>
        <v>356573051</v>
      </c>
      <c r="J34" s="96">
        <f t="shared" si="3"/>
        <v>94768515</v>
      </c>
      <c r="K34" s="97">
        <f t="shared" si="3"/>
        <v>102781267</v>
      </c>
    </row>
    <row r="35" ht="16.5" spans="4:4">
      <c r="D35" s="71" t="s">
        <v>32</v>
      </c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29"/>
  <sheetViews>
    <sheetView zoomScale="78" zoomScaleNormal="78" topLeftCell="D10" workbookViewId="0">
      <selection activeCell="L20" sqref="L20"/>
    </sheetView>
  </sheetViews>
  <sheetFormatPr defaultColWidth="11" defaultRowHeight="15"/>
  <cols>
    <col min="4" max="4" width="21.1428571428571" customWidth="1"/>
    <col min="5" max="11" width="19.2857142857143" customWidth="1"/>
    <col min="12" max="12" width="17" customWidth="1"/>
    <col min="13" max="15" width="19.2857142857143" customWidth="1"/>
  </cols>
  <sheetData>
    <row r="3" ht="18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ht="18" spans="4:15">
      <c r="D5" s="1" t="s">
        <v>34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ht="15.75"/>
    <row r="7" ht="26.25" customHeight="1" spans="4:15">
      <c r="D7" s="3" t="s">
        <v>3</v>
      </c>
      <c r="E7" s="3" t="s">
        <v>35</v>
      </c>
      <c r="F7" s="3" t="s">
        <v>36</v>
      </c>
      <c r="G7" s="3" t="s">
        <v>37</v>
      </c>
      <c r="H7" s="3" t="s">
        <v>38</v>
      </c>
      <c r="I7" s="3" t="s">
        <v>39</v>
      </c>
      <c r="J7" s="3" t="s">
        <v>40</v>
      </c>
      <c r="K7" s="3" t="s">
        <v>41</v>
      </c>
      <c r="L7" s="3" t="s">
        <v>42</v>
      </c>
      <c r="M7" s="3" t="s">
        <v>43</v>
      </c>
      <c r="N7" s="3" t="s">
        <v>44</v>
      </c>
      <c r="O7" s="3" t="s">
        <v>45</v>
      </c>
    </row>
    <row r="8" ht="27.95" customHeight="1" spans="4:15">
      <c r="D8" s="4" t="s">
        <v>13</v>
      </c>
      <c r="E8" s="5">
        <v>530841815</v>
      </c>
      <c r="F8" s="5">
        <v>410603512</v>
      </c>
      <c r="G8" s="5">
        <v>421533841</v>
      </c>
      <c r="H8" s="5">
        <v>449736213</v>
      </c>
      <c r="I8" s="5">
        <v>460761296</v>
      </c>
      <c r="J8" s="5">
        <v>401390316</v>
      </c>
      <c r="K8" s="5">
        <v>420579614</v>
      </c>
      <c r="L8" s="5">
        <v>223344700</v>
      </c>
      <c r="M8" s="5">
        <v>390464085</v>
      </c>
      <c r="N8" s="5">
        <v>386220631</v>
      </c>
      <c r="O8" s="9">
        <v>340988492</v>
      </c>
    </row>
    <row r="9" ht="27.95" customHeight="1" spans="4:15">
      <c r="D9" s="6" t="s">
        <v>14</v>
      </c>
      <c r="E9" s="5">
        <v>600895644</v>
      </c>
      <c r="F9" s="5">
        <v>568175626</v>
      </c>
      <c r="G9" s="5">
        <v>502433777</v>
      </c>
      <c r="H9" s="5">
        <v>462771128</v>
      </c>
      <c r="I9" s="5">
        <v>520024700</v>
      </c>
      <c r="J9" s="5">
        <v>518829620</v>
      </c>
      <c r="K9" s="5">
        <v>420541005</v>
      </c>
      <c r="L9" s="5">
        <v>216964232</v>
      </c>
      <c r="M9" s="5">
        <v>400531738</v>
      </c>
      <c r="N9" s="5">
        <v>395384805</v>
      </c>
      <c r="O9" s="9">
        <v>327421554</v>
      </c>
    </row>
    <row r="10" ht="27.95" customHeight="1" spans="4:15">
      <c r="D10" s="6" t="s">
        <v>15</v>
      </c>
      <c r="E10" s="5">
        <v>68312786</v>
      </c>
      <c r="F10" s="5">
        <v>52559277</v>
      </c>
      <c r="G10" s="5">
        <v>57270748</v>
      </c>
      <c r="H10" s="5">
        <v>50004737</v>
      </c>
      <c r="I10" s="5">
        <v>47724847</v>
      </c>
      <c r="J10" s="5">
        <v>45554029</v>
      </c>
      <c r="K10" s="5">
        <v>41684092</v>
      </c>
      <c r="L10" s="5">
        <v>15073385</v>
      </c>
      <c r="M10" s="5">
        <v>33968133</v>
      </c>
      <c r="N10" s="5">
        <v>31817583</v>
      </c>
      <c r="O10" s="9">
        <v>28375573</v>
      </c>
    </row>
    <row r="11" ht="27.95" customHeight="1" spans="4:15">
      <c r="D11" s="6" t="s">
        <v>16</v>
      </c>
      <c r="E11" s="5">
        <v>36116126</v>
      </c>
      <c r="F11" s="5">
        <v>34696691</v>
      </c>
      <c r="G11" s="5">
        <v>27433056</v>
      </c>
      <c r="H11" s="5">
        <v>34174132</v>
      </c>
      <c r="I11" s="5">
        <v>17570923</v>
      </c>
      <c r="J11" s="5">
        <v>28087016</v>
      </c>
      <c r="K11" s="5">
        <v>25486019</v>
      </c>
      <c r="L11" s="5">
        <v>4245994</v>
      </c>
      <c r="M11" s="5">
        <v>19184595</v>
      </c>
      <c r="N11" s="5">
        <v>16000014</v>
      </c>
      <c r="O11" s="9">
        <v>19079598</v>
      </c>
    </row>
    <row r="12" ht="27.95" customHeight="1" spans="4:15">
      <c r="D12" s="6" t="s">
        <v>17</v>
      </c>
      <c r="E12" s="5">
        <v>549086681</v>
      </c>
      <c r="F12" s="5">
        <v>546286461</v>
      </c>
      <c r="G12" s="5">
        <v>541378898</v>
      </c>
      <c r="H12" s="5">
        <v>500395753</v>
      </c>
      <c r="I12" s="5">
        <v>556555522</v>
      </c>
      <c r="J12" s="5">
        <v>453284461</v>
      </c>
      <c r="K12" s="5">
        <v>391155210</v>
      </c>
      <c r="L12" s="5">
        <v>279417843</v>
      </c>
      <c r="M12" s="5">
        <v>433191415</v>
      </c>
      <c r="N12" s="5">
        <v>448660868</v>
      </c>
      <c r="O12" s="9">
        <v>356573051</v>
      </c>
    </row>
    <row r="13" ht="27.95" customHeight="1" spans="4:15">
      <c r="D13" s="6" t="s">
        <v>18</v>
      </c>
      <c r="E13" s="5">
        <v>18790760</v>
      </c>
      <c r="F13" s="5">
        <v>10932968</v>
      </c>
      <c r="G13" s="5">
        <v>12730237</v>
      </c>
      <c r="H13" s="5">
        <v>16828903</v>
      </c>
      <c r="I13" s="5">
        <v>13659607</v>
      </c>
      <c r="J13" s="5">
        <v>10874170</v>
      </c>
      <c r="K13" s="5">
        <v>9880590</v>
      </c>
      <c r="L13" s="5">
        <v>9119135</v>
      </c>
      <c r="M13" s="5">
        <v>9577225</v>
      </c>
      <c r="N13" s="5">
        <v>10171749</v>
      </c>
      <c r="O13" s="9">
        <v>10913501</v>
      </c>
    </row>
    <row r="14" ht="27.95" customHeight="1" spans="4:15">
      <c r="D14" s="6" t="s">
        <v>19</v>
      </c>
      <c r="E14" s="5">
        <v>1381482</v>
      </c>
      <c r="F14" s="5">
        <v>889360</v>
      </c>
      <c r="G14" s="5">
        <v>1745614</v>
      </c>
      <c r="H14" s="5">
        <v>1374583</v>
      </c>
      <c r="I14" s="5">
        <v>1197357</v>
      </c>
      <c r="J14" s="5">
        <v>686542</v>
      </c>
      <c r="K14" s="5">
        <v>671846</v>
      </c>
      <c r="L14" s="5">
        <v>437199</v>
      </c>
      <c r="M14" s="5">
        <v>1044542</v>
      </c>
      <c r="N14" s="5">
        <v>1162783</v>
      </c>
      <c r="O14" s="9">
        <v>913303</v>
      </c>
    </row>
    <row r="15" ht="27.95" customHeight="1" spans="4:15">
      <c r="D15" s="6" t="s">
        <v>20</v>
      </c>
      <c r="E15" s="5">
        <v>2184957</v>
      </c>
      <c r="F15" s="5">
        <v>2331488</v>
      </c>
      <c r="G15" s="5">
        <v>5087493</v>
      </c>
      <c r="H15" s="5">
        <v>4415154</v>
      </c>
      <c r="I15" s="5">
        <v>3904477</v>
      </c>
      <c r="J15" s="5">
        <v>2247580</v>
      </c>
      <c r="K15" s="5">
        <v>3288860</v>
      </c>
      <c r="L15" s="5">
        <v>2485360</v>
      </c>
      <c r="M15" s="5">
        <v>2643261</v>
      </c>
      <c r="N15" s="5">
        <v>2182792</v>
      </c>
      <c r="O15" s="9">
        <v>3121386</v>
      </c>
    </row>
    <row r="16" ht="27.95" customHeight="1" spans="4:15">
      <c r="D16" s="6" t="s">
        <v>21</v>
      </c>
      <c r="E16" s="5">
        <v>82804589</v>
      </c>
      <c r="F16" s="5">
        <v>78208240</v>
      </c>
      <c r="G16" s="5">
        <v>79921793</v>
      </c>
      <c r="H16" s="5">
        <v>73458873</v>
      </c>
      <c r="I16" s="5">
        <v>74221939</v>
      </c>
      <c r="J16" s="5">
        <v>73561716</v>
      </c>
      <c r="K16" s="5">
        <v>67640970</v>
      </c>
      <c r="L16" s="5">
        <v>50021402</v>
      </c>
      <c r="M16" s="5">
        <v>63087095</v>
      </c>
      <c r="N16" s="5">
        <v>56781452</v>
      </c>
      <c r="O16" s="9">
        <v>49373472</v>
      </c>
    </row>
    <row r="17" ht="27.95" customHeight="1" spans="4:15">
      <c r="D17" s="6" t="s">
        <v>23</v>
      </c>
      <c r="E17" s="5">
        <v>9529248</v>
      </c>
      <c r="F17" s="5">
        <v>7175098</v>
      </c>
      <c r="G17" s="5">
        <v>5844202</v>
      </c>
      <c r="H17" s="5">
        <v>5461643</v>
      </c>
      <c r="I17" s="5">
        <v>7476344</v>
      </c>
      <c r="J17" s="5">
        <v>2034427</v>
      </c>
      <c r="K17" s="5">
        <v>2501020</v>
      </c>
      <c r="L17" s="5">
        <v>1057216</v>
      </c>
      <c r="M17" s="5">
        <v>2536911</v>
      </c>
      <c r="N17" s="5">
        <v>2829290</v>
      </c>
      <c r="O17" s="9">
        <v>3788960</v>
      </c>
    </row>
    <row r="18" ht="27.95" customHeight="1" spans="4:15">
      <c r="D18" s="6" t="s">
        <v>22</v>
      </c>
      <c r="E18" s="5">
        <v>19473795</v>
      </c>
      <c r="F18" s="5">
        <v>20723630</v>
      </c>
      <c r="G18" s="5">
        <v>19794603</v>
      </c>
      <c r="H18" s="5">
        <v>23405599</v>
      </c>
      <c r="I18" s="5">
        <v>27631596</v>
      </c>
      <c r="J18" s="5">
        <v>24926257</v>
      </c>
      <c r="K18" s="5">
        <v>30712840</v>
      </c>
      <c r="L18" s="5">
        <v>16390237</v>
      </c>
      <c r="M18" s="5">
        <v>26375358</v>
      </c>
      <c r="N18" s="5">
        <v>25526457</v>
      </c>
      <c r="O18" s="9">
        <v>29500468</v>
      </c>
    </row>
    <row r="19" ht="27.95" customHeight="1" spans="4:15">
      <c r="D19" s="7" t="s">
        <v>24</v>
      </c>
      <c r="E19" s="5">
        <v>24632</v>
      </c>
      <c r="F19" s="5">
        <v>0</v>
      </c>
      <c r="G19" s="5">
        <v>5340</v>
      </c>
      <c r="H19" s="5">
        <v>1520</v>
      </c>
      <c r="I19" s="5">
        <v>2240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9">
        <v>0</v>
      </c>
    </row>
    <row r="20" ht="27.95" customHeight="1" spans="4:15">
      <c r="D20" s="7" t="s">
        <v>25</v>
      </c>
      <c r="E20" s="5">
        <v>43185</v>
      </c>
      <c r="F20" s="5">
        <v>27230</v>
      </c>
      <c r="G20" s="5">
        <v>54861</v>
      </c>
      <c r="H20" s="5">
        <v>71742</v>
      </c>
      <c r="I20" s="5">
        <v>31938</v>
      </c>
      <c r="J20" s="5">
        <v>64670</v>
      </c>
      <c r="K20" s="5">
        <v>11610</v>
      </c>
      <c r="L20" s="5">
        <v>73092</v>
      </c>
      <c r="M20" s="5">
        <v>72593</v>
      </c>
      <c r="N20" s="5">
        <v>22030</v>
      </c>
      <c r="O20" s="9">
        <v>26146</v>
      </c>
    </row>
    <row r="21" ht="27.95" customHeight="1" spans="4:15">
      <c r="D21" s="8" t="s">
        <v>26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16737</v>
      </c>
      <c r="N21" s="5">
        <v>13252</v>
      </c>
      <c r="O21" s="9">
        <v>23467</v>
      </c>
    </row>
    <row r="22" ht="27.95" customHeight="1" spans="4:15">
      <c r="D22" s="6" t="s">
        <v>27</v>
      </c>
      <c r="E22" s="9">
        <v>113246</v>
      </c>
      <c r="F22" s="9">
        <v>40122</v>
      </c>
      <c r="G22" s="9">
        <v>90864</v>
      </c>
      <c r="H22" s="9">
        <v>53856</v>
      </c>
      <c r="I22" s="9">
        <v>174127</v>
      </c>
      <c r="J22" s="9">
        <v>138538</v>
      </c>
      <c r="K22" s="9">
        <v>40042</v>
      </c>
      <c r="L22" s="9">
        <v>26390</v>
      </c>
      <c r="M22" s="9">
        <v>58097</v>
      </c>
      <c r="N22" s="9">
        <v>67743</v>
      </c>
      <c r="O22" s="9">
        <v>85362</v>
      </c>
    </row>
    <row r="23" ht="30.75" customHeight="1" spans="4:15">
      <c r="D23" s="10" t="s">
        <v>10</v>
      </c>
      <c r="E23" s="11">
        <v>1919598946</v>
      </c>
      <c r="F23" s="11">
        <v>1732649703</v>
      </c>
      <c r="G23" s="11">
        <v>1675325327</v>
      </c>
      <c r="H23" s="11">
        <v>1622153836</v>
      </c>
      <c r="I23" s="11">
        <v>1730936913</v>
      </c>
      <c r="J23" s="11">
        <v>1561679342</v>
      </c>
      <c r="K23" s="11">
        <v>1414193718</v>
      </c>
      <c r="L23" s="11">
        <v>818656185</v>
      </c>
      <c r="M23" s="11">
        <v>1382751785</v>
      </c>
      <c r="N23" s="11">
        <v>1376841449</v>
      </c>
      <c r="O23" s="11">
        <v>1170184333</v>
      </c>
    </row>
    <row r="24" ht="15.75"/>
    <row r="25" ht="21.75" customHeight="1" spans="4:14">
      <c r="D25" s="12" t="s">
        <v>46</v>
      </c>
      <c r="E25" s="13">
        <v>2192301178</v>
      </c>
      <c r="F25" s="13">
        <v>2620396952</v>
      </c>
      <c r="G25" s="13">
        <v>2891061535</v>
      </c>
      <c r="H25" s="13">
        <v>2243150281</v>
      </c>
      <c r="I25" s="13">
        <v>2872970289</v>
      </c>
      <c r="J25" s="13">
        <v>2635164677</v>
      </c>
      <c r="K25" s="13">
        <v>2415564704</v>
      </c>
      <c r="L25" s="13">
        <v>1760443883</v>
      </c>
      <c r="M25" s="13">
        <v>1966033915</v>
      </c>
      <c r="N25" s="13">
        <v>2573392518</v>
      </c>
    </row>
    <row r="26" ht="15.75"/>
    <row r="27" ht="25.5" customHeight="1" spans="4:15">
      <c r="D27" s="3" t="s">
        <v>29</v>
      </c>
      <c r="E27" s="3" t="s">
        <v>35</v>
      </c>
      <c r="F27" s="3" t="s">
        <v>36</v>
      </c>
      <c r="G27" s="3" t="s">
        <v>37</v>
      </c>
      <c r="H27" s="3" t="s">
        <v>38</v>
      </c>
      <c r="I27" s="3" t="s">
        <v>39</v>
      </c>
      <c r="J27" s="3" t="s">
        <v>40</v>
      </c>
      <c r="K27" s="3" t="s">
        <v>41</v>
      </c>
      <c r="L27" s="3" t="s">
        <v>42</v>
      </c>
      <c r="M27" s="3" t="s">
        <v>43</v>
      </c>
      <c r="N27" s="3" t="s">
        <v>44</v>
      </c>
      <c r="O27" s="3" t="s">
        <v>45</v>
      </c>
    </row>
    <row r="28" ht="30" customHeight="1" spans="4:15">
      <c r="D28" s="14" t="s">
        <v>13</v>
      </c>
      <c r="E28" s="9">
        <v>1236166371</v>
      </c>
      <c r="F28" s="9">
        <v>1066035106</v>
      </c>
      <c r="G28" s="9">
        <v>1008671422</v>
      </c>
      <c r="H28" s="9">
        <v>996686210</v>
      </c>
      <c r="I28" s="9">
        <v>1046081766</v>
      </c>
      <c r="J28" s="9">
        <v>993860981</v>
      </c>
      <c r="K28" s="9">
        <v>908290730</v>
      </c>
      <c r="L28" s="9">
        <v>459628311</v>
      </c>
      <c r="M28" s="9">
        <v>844148551</v>
      </c>
      <c r="N28" s="9">
        <v>829423033</v>
      </c>
      <c r="O28" s="9">
        <v>715865217</v>
      </c>
    </row>
    <row r="29" ht="30" customHeight="1" spans="4:15">
      <c r="D29" s="14" t="s">
        <v>17</v>
      </c>
      <c r="E29" s="9">
        <v>549086681</v>
      </c>
      <c r="F29" s="9">
        <v>546286461</v>
      </c>
      <c r="G29" s="9">
        <v>541378898</v>
      </c>
      <c r="H29" s="9">
        <v>500395753</v>
      </c>
      <c r="I29" s="9">
        <v>556555522</v>
      </c>
      <c r="J29" s="9">
        <v>453284461</v>
      </c>
      <c r="K29" s="9">
        <v>391155210</v>
      </c>
      <c r="L29" s="9">
        <v>279417843</v>
      </c>
      <c r="M29" s="9">
        <v>433191415</v>
      </c>
      <c r="N29" s="9">
        <v>448660868</v>
      </c>
      <c r="O29" s="9">
        <v>356573051</v>
      </c>
    </row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2019-03-26T16:19:54Z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