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425"/>
  </bookViews>
  <sheets>
    <sheet name="uva-vino y mosto descubado" sheetId="1" r:id="rId1"/>
    <sheet name="COMPARATIVO" sheetId="2" r:id="rId2"/>
  </sheets>
  <calcPr calcId="144525"/>
</workbook>
</file>

<file path=xl/sharedStrings.xml><?xml version="1.0" encoding="utf-8"?>
<sst xmlns="http://schemas.openxmlformats.org/spreadsheetml/2006/main" count="47">
  <si>
    <t>INFORME  PROCESO  DE  ELABORACIÓN  2.019</t>
  </si>
  <si>
    <t>TOTALES  ACUMULADOS  AL 10 DE MARZO DE 2019</t>
  </si>
  <si>
    <t>Instituto Nacional de Vitivinicultura</t>
  </si>
  <si>
    <t>DELEGACIÓN</t>
  </si>
  <si>
    <t>BODEGAS Y FÁBRICAS  INSCRIPTAS AL 06-01-2019</t>
  </si>
  <si>
    <t>BODEGAS Y FÁBRICAS  ELABORANDO</t>
  </si>
  <si>
    <t>KILOGRAMOS DE UVA</t>
  </si>
  <si>
    <t>LITROS</t>
  </si>
  <si>
    <t>ELABORACIÓN</t>
  </si>
  <si>
    <t>OTROS USOS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</si>
  <si>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</si>
  <si>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</si>
  <si>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</si>
  <si>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</si>
  <si>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</si>
  <si>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</si>
  <si>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</si>
  <si>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</si>
  <si>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</si>
  <si>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</si>
  <si>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</si>
  <si>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</si>
  <si>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</si>
  <si>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</si>
  <si>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</si>
  <si>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</si>
  <si>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SANTA FE</t>
  </si>
  <si>
    <t>MAR DEL PLATA</t>
  </si>
  <si>
    <t>PROVINCIAS  DE  MENDOZA  Y  SAN  JUAN</t>
  </si>
  <si>
    <t>PROVINCIA</t>
  </si>
  <si>
    <t>BODEGAS Y FÁBRICAS  INSCRIPTAS</t>
  </si>
  <si>
    <t>SAN  JUAN</t>
  </si>
  <si>
    <t>FUENTE: I.N.V.- CEC-01-CIU</t>
  </si>
  <si>
    <t>COMPARATIVO KILOGRAMOS DE UVA 2.009/2.019</t>
  </si>
  <si>
    <t>ACUMULADO AL 10 DE MARZO DE 2019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</si>
  <si>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</si>
  <si>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</si>
  <si>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</si>
  <si>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</si>
  <si>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</si>
  <si>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</si>
  <si>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</si>
  <si>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</si>
  <si>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</si>
  <si>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</si>
  <si>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AÑO 2.019</t>
  </si>
  <si>
    <t xml:space="preserve">TOTAL FINAL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</si>
</sst>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_-;\-* #,##0_-;_-* &quot;-&quot;??_-;_-@_-"/>
    <numFmt numFmtId="177" formatCode="_-* #,##0.00_-;\-* #,##0.00_-;_-* &quot;-&quot;??_-;_-@_-"/>
    <numFmt numFmtId="178" formatCode="_ * #,##0_ ;_ * \-#,##0_ ;_ * &quot;-&quot;_ ;_ @_ "/>
    <numFmt numFmtId="179" formatCode="_-[$€-2]* #,##0.00_-;\-[$€-2]* #,##0.00_-;_-[$€-2]* &quot;-&quot;??_-"/>
    <numFmt numFmtId="180" formatCode="_-* #,##0.00\ _€_-;\-* #,##0.00\ _€_-;_-* &quot;-&quot;??\ _€_-;_-@_-"/>
  </numFmts>
  <fonts count="33">
    <font>
      <sz val="11"/>
      <color theme="1"/>
      <name val="Calibri"/>
      <charset val="134"/>
      <scheme val="minor"/>
    </font>
    <font>
      <b/>
      <i/>
      <u/>
      <sz val="16"/>
      <name val="Arial"/>
      <charset val="134"/>
    </font>
    <font>
      <b/>
      <i/>
      <u/>
      <sz val="14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b/>
      <sz val="14"/>
      <name val="Arial"/>
      <charset val="134"/>
    </font>
    <font>
      <sz val="12"/>
      <color rgb="FF000000"/>
      <name val="Arial"/>
      <charset val="134"/>
    </font>
    <font>
      <sz val="12"/>
      <color indexed="8"/>
      <name val="Arial"/>
      <charset val="134"/>
    </font>
    <font>
      <sz val="14"/>
      <name val="Arial"/>
      <charset val="134"/>
    </font>
    <font>
      <sz val="11"/>
      <name val="Arial"/>
      <charset val="134"/>
    </font>
    <font>
      <b/>
      <i/>
      <sz val="12"/>
      <name val="Arial"/>
      <charset val="134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15" fillId="0" borderId="40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2" fillId="0" borderId="0"/>
    <xf numFmtId="180" fontId="0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2" borderId="42" applyNumberFormat="0" applyAlignment="0" applyProtection="0">
      <alignment vertical="center"/>
    </xf>
    <xf numFmtId="0" fontId="18" fillId="21" borderId="41" applyNumberFormat="0" applyFont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27" borderId="43" applyNumberFormat="0" applyAlignment="0" applyProtection="0">
      <alignment vertical="center"/>
    </xf>
    <xf numFmtId="0" fontId="30" fillId="22" borderId="43" applyNumberFormat="0" applyAlignment="0" applyProtection="0">
      <alignment vertical="center"/>
    </xf>
    <xf numFmtId="0" fontId="19" fillId="13" borderId="37" applyNumberFormat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/>
    <xf numFmtId="0" fontId="13" fillId="3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4" fillId="3" borderId="3" xfId="7" applyNumberFormat="1" applyFont="1" applyFill="1" applyBorder="1" applyAlignment="1">
      <alignment horizontal="left" vertical="center" wrapText="1"/>
    </xf>
    <xf numFmtId="3" fontId="5" fillId="0" borderId="4" xfId="7" applyNumberFormat="1" applyFont="1" applyFill="1" applyBorder="1" applyAlignment="1">
      <alignment vertical="center"/>
    </xf>
    <xf numFmtId="176" fontId="4" fillId="0" borderId="5" xfId="7" applyNumberFormat="1" applyFont="1" applyBorder="1" applyAlignment="1">
      <alignment horizontal="left" vertical="center"/>
    </xf>
    <xf numFmtId="3" fontId="5" fillId="0" borderId="6" xfId="7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7" xfId="7" applyNumberFormat="1" applyFont="1" applyBorder="1" applyAlignment="1">
      <alignment horizontal="left" vertical="center"/>
    </xf>
    <xf numFmtId="3" fontId="5" fillId="0" borderId="8" xfId="7" applyNumberFormat="1" applyFont="1" applyBorder="1" applyAlignment="1">
      <alignment vertical="center"/>
    </xf>
    <xf numFmtId="176" fontId="6" fillId="2" borderId="1" xfId="7" applyNumberFormat="1" applyFont="1" applyFill="1" applyBorder="1" applyAlignment="1">
      <alignment horizontal="center" vertical="center"/>
    </xf>
    <xf numFmtId="3" fontId="6" fillId="2" borderId="2" xfId="7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vertical="center"/>
    </xf>
    <xf numFmtId="176" fontId="4" fillId="0" borderId="3" xfId="7" applyNumberFormat="1" applyFont="1" applyBorder="1" applyAlignment="1">
      <alignment vertical="center"/>
    </xf>
    <xf numFmtId="3" fontId="5" fillId="0" borderId="4" xfId="7" applyNumberFormat="1" applyFont="1" applyBorder="1" applyAlignment="1">
      <alignment vertical="center"/>
    </xf>
    <xf numFmtId="176" fontId="4" fillId="0" borderId="9" xfId="7" applyNumberFormat="1" applyFont="1" applyBorder="1" applyAlignment="1">
      <alignment vertical="center"/>
    </xf>
    <xf numFmtId="3" fontId="5" fillId="0" borderId="10" xfId="7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5" fillId="0" borderId="13" xfId="7" applyNumberFormat="1" applyFont="1" applyFill="1" applyBorder="1" applyAlignment="1">
      <alignment vertical="center"/>
    </xf>
    <xf numFmtId="3" fontId="5" fillId="0" borderId="14" xfId="7" applyNumberFormat="1" applyFont="1" applyFill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3" fontId="5" fillId="0" borderId="16" xfId="7" applyNumberFormat="1" applyFont="1" applyFill="1" applyBorder="1" applyAlignment="1">
      <alignment vertical="center"/>
    </xf>
    <xf numFmtId="3" fontId="5" fillId="0" borderId="17" xfId="7" applyNumberFormat="1" applyFont="1" applyBorder="1" applyAlignment="1">
      <alignment vertical="center"/>
    </xf>
    <xf numFmtId="3" fontId="5" fillId="0" borderId="18" xfId="7" applyNumberFormat="1" applyFont="1" applyFill="1" applyBorder="1" applyAlignment="1">
      <alignment vertical="center"/>
    </xf>
    <xf numFmtId="3" fontId="6" fillId="2" borderId="11" xfId="7" applyNumberFormat="1" applyFont="1" applyFill="1" applyBorder="1" applyAlignment="1">
      <alignment horizontal="center" vertical="center"/>
    </xf>
    <xf numFmtId="3" fontId="6" fillId="2" borderId="12" xfId="7" applyNumberFormat="1" applyFont="1" applyFill="1" applyBorder="1" applyAlignment="1">
      <alignment horizontal="center" vertical="center"/>
    </xf>
    <xf numFmtId="3" fontId="5" fillId="0" borderId="14" xfId="7" applyNumberFormat="1" applyFont="1" applyBorder="1" applyAlignment="1">
      <alignment vertical="center"/>
    </xf>
    <xf numFmtId="3" fontId="5" fillId="0" borderId="19" xfId="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3" fontId="6" fillId="6" borderId="2" xfId="7" applyNumberFormat="1" applyFont="1" applyFill="1" applyBorder="1" applyAlignment="1">
      <alignment horizontal="center" vertical="center"/>
    </xf>
    <xf numFmtId="3" fontId="6" fillId="6" borderId="12" xfId="0" applyNumberFormat="1" applyFont="1" applyFill="1" applyBorder="1" applyAlignment="1">
      <alignment horizontal="center" vertical="center"/>
    </xf>
    <xf numFmtId="3" fontId="6" fillId="6" borderId="31" xfId="0" applyNumberFormat="1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1" fillId="0" borderId="0" xfId="0" applyFont="1"/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6" fillId="3" borderId="15" xfId="7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3" fontId="6" fillId="6" borderId="12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12" fillId="0" borderId="0" xfId="0" applyFont="1"/>
  </cellXfs>
  <cellStyles count="5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Millares 2" xfId="34"/>
    <cellStyle name="20% - Énfasis2" xfId="35" builtinId="34"/>
    <cellStyle name="40% - Énfasis2" xfId="36" builtinId="35"/>
    <cellStyle name="60% - Énfasis2" xfId="37" builtinId="36"/>
    <cellStyle name="Énfasis3" xfId="38" builtinId="37"/>
    <cellStyle name="Millares 3" xfId="39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  <cellStyle name="Euro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D4:K35"/>
  <sheetViews>
    <sheetView tabSelected="1" workbookViewId="0">
      <selection activeCell="C4" sqref="C4"/>
    </sheetView>
  </sheetViews>
  <sheetFormatPr defaultColWidth="11" defaultRowHeight="15"/>
  <cols>
    <col min="4" max="4" width="18.4285714285714" customWidth="1"/>
    <col min="5" max="5" width="15.7142857142857" customWidth="1"/>
    <col min="6" max="6" width="16.2857142857143" customWidth="1"/>
    <col min="7" max="7" width="20.5714285714286" customWidth="1"/>
    <col min="8" max="8" width="15.5714285714286" customWidth="1"/>
    <col min="9" max="9" width="20.8571428571429" customWidth="1"/>
    <col min="10" max="10" width="20.4285714285714" customWidth="1"/>
    <col min="11" max="11" width="20.1428571428571" customWidth="1"/>
  </cols>
  <sheetData>
    <row r="4" ht="24.75" customHeight="1" spans="4:11">
      <c r="D4" s="1" t="s">
        <v>0</v>
      </c>
      <c r="E4" s="1"/>
      <c r="F4" s="1"/>
      <c r="G4" s="1"/>
      <c r="H4" s="1"/>
      <c r="I4" s="1"/>
      <c r="J4" s="1"/>
      <c r="K4" s="1"/>
    </row>
    <row r="5" ht="13.5" customHeight="1" spans="4:11">
      <c r="D5" s="33"/>
      <c r="E5" s="33"/>
      <c r="F5" s="33"/>
      <c r="G5" s="33"/>
      <c r="H5" s="33"/>
      <c r="I5" s="33"/>
      <c r="J5" s="33"/>
      <c r="K5" s="33"/>
    </row>
    <row r="6" ht="22.5" customHeight="1" spans="4:11">
      <c r="D6" s="34" t="s">
        <v>1</v>
      </c>
      <c r="E6" s="34"/>
      <c r="F6" s="34"/>
      <c r="G6" s="34"/>
      <c r="H6" s="34"/>
      <c r="I6" s="34"/>
      <c r="J6" s="34"/>
      <c r="K6" s="34"/>
    </row>
    <row r="7" ht="12" customHeight="1" spans="4:11">
      <c r="D7" s="35"/>
      <c r="E7" s="35"/>
      <c r="F7" s="35"/>
      <c r="G7" s="35"/>
      <c r="H7" s="35"/>
      <c r="I7" s="35"/>
      <c r="J7" s="35"/>
      <c r="K7" s="35"/>
    </row>
    <row r="8" ht="23.25" customHeight="1" spans="4:11">
      <c r="D8" s="36" t="s">
        <v>2</v>
      </c>
      <c r="E8" s="36"/>
      <c r="F8" s="36"/>
      <c r="G8" s="35"/>
      <c r="H8" s="35"/>
      <c r="I8" s="35"/>
      <c r="J8" s="35"/>
      <c r="K8" s="35"/>
    </row>
    <row r="9" ht="7.5" customHeight="1"/>
    <row r="10" ht="24.95" customHeight="1" spans="4:11">
      <c r="D10" s="37" t="s">
        <v>3</v>
      </c>
      <c r="E10" s="38" t="s">
        <v>4</v>
      </c>
      <c r="F10" s="39" t="s">
        <v>5</v>
      </c>
      <c r="G10" s="40" t="s">
        <v>6</v>
      </c>
      <c r="H10" s="41"/>
      <c r="I10" s="88"/>
      <c r="J10" s="89" t="s">
        <v>7</v>
      </c>
      <c r="K10" s="90"/>
    </row>
    <row r="11" ht="35.25" customHeight="1" spans="4:11">
      <c r="D11" s="42"/>
      <c r="E11" s="43"/>
      <c r="F11" s="44"/>
      <c r="G11" s="45" t="s">
        <v>8</v>
      </c>
      <c r="H11" s="46" t="s">
        <v>9</v>
      </c>
      <c r="I11" s="91" t="s">
        <v>10</v>
      </c>
      <c r="J11" s="42" t="s">
        <v>11</v>
      </c>
      <c r="K11" s="44" t="s">
        <v>12</v>
      </c>
    </row>
    <row r="12" ht="27.95" customHeight="1" spans="4:11">
      <c r="D12" s="47" t="s">
        <v>13</v>
      </c>
      <c r="E12" s="48">
        <v>436</v>
      </c>
      <c r="F12" s="49">
        <v>218</v>
      </c>
      <c r="G12" s="50">
        <v>179687258</v>
      </c>
      <c r="H12" s="51">
        <v>0</v>
      </c>
      <c r="I12" s="92">
        <f t="shared" ref="I12:I26" si="0">SUM(G12:H12)</f>
        <v>179687258</v>
      </c>
      <c r="J12" s="93">
        <v>61541799</v>
      </c>
      <c r="K12" s="94">
        <v>2629990</v>
      </c>
    </row>
    <row r="13" ht="27.95" customHeight="1" spans="4:11">
      <c r="D13" s="52" t="s">
        <v>14</v>
      </c>
      <c r="E13" s="53">
        <v>322</v>
      </c>
      <c r="F13" s="54">
        <v>182</v>
      </c>
      <c r="G13" s="55">
        <v>154116895</v>
      </c>
      <c r="H13" s="56">
        <v>142800</v>
      </c>
      <c r="I13" s="95">
        <f t="shared" si="0"/>
        <v>154259695</v>
      </c>
      <c r="J13" s="96">
        <v>66767770</v>
      </c>
      <c r="K13" s="97">
        <v>7692800</v>
      </c>
    </row>
    <row r="14" ht="27.95" customHeight="1" spans="4:11">
      <c r="D14" s="52" t="s">
        <v>15</v>
      </c>
      <c r="E14" s="53">
        <v>78</v>
      </c>
      <c r="F14" s="54">
        <v>25</v>
      </c>
      <c r="G14" s="55">
        <v>11552895</v>
      </c>
      <c r="H14" s="56">
        <v>0</v>
      </c>
      <c r="I14" s="95">
        <f t="shared" si="0"/>
        <v>11552895</v>
      </c>
      <c r="J14" s="96">
        <v>3923100</v>
      </c>
      <c r="K14" s="97">
        <v>30000</v>
      </c>
    </row>
    <row r="15" ht="27.95" customHeight="1" spans="4:11">
      <c r="D15" s="52" t="s">
        <v>16</v>
      </c>
      <c r="E15" s="53">
        <v>39</v>
      </c>
      <c r="F15" s="54">
        <v>13</v>
      </c>
      <c r="G15" s="55">
        <v>6483883</v>
      </c>
      <c r="H15" s="56">
        <v>0</v>
      </c>
      <c r="I15" s="95">
        <f t="shared" si="0"/>
        <v>6483883</v>
      </c>
      <c r="J15" s="96">
        <v>1795000</v>
      </c>
      <c r="K15" s="97">
        <v>0</v>
      </c>
    </row>
    <row r="16" ht="27.95" customHeight="1" spans="4:11">
      <c r="D16" s="52" t="s">
        <v>17</v>
      </c>
      <c r="E16" s="53">
        <v>164</v>
      </c>
      <c r="F16" s="54">
        <v>104</v>
      </c>
      <c r="G16" s="57">
        <v>173797373</v>
      </c>
      <c r="H16" s="56">
        <v>31590864</v>
      </c>
      <c r="I16" s="95">
        <f t="shared" si="0"/>
        <v>205388237</v>
      </c>
      <c r="J16" s="96">
        <v>48618300</v>
      </c>
      <c r="K16" s="97">
        <v>44796590</v>
      </c>
    </row>
    <row r="17" ht="27.95" customHeight="1" spans="4:11">
      <c r="D17" s="52" t="s">
        <v>18</v>
      </c>
      <c r="E17" s="53">
        <v>44</v>
      </c>
      <c r="F17" s="54">
        <v>19</v>
      </c>
      <c r="G17" s="55">
        <v>5349316</v>
      </c>
      <c r="H17" s="56">
        <v>0</v>
      </c>
      <c r="I17" s="95">
        <f t="shared" si="0"/>
        <v>5349316</v>
      </c>
      <c r="J17" s="98">
        <v>817800</v>
      </c>
      <c r="K17" s="99">
        <v>0</v>
      </c>
    </row>
    <row r="18" ht="27.95" customHeight="1" spans="4:11">
      <c r="D18" s="52" t="s">
        <v>19</v>
      </c>
      <c r="E18" s="53">
        <v>15</v>
      </c>
      <c r="F18" s="54">
        <v>10</v>
      </c>
      <c r="G18" s="57">
        <v>558402</v>
      </c>
      <c r="H18" s="56">
        <v>0</v>
      </c>
      <c r="I18" s="95">
        <f t="shared" si="0"/>
        <v>558402</v>
      </c>
      <c r="J18" s="98">
        <v>262200</v>
      </c>
      <c r="K18" s="99">
        <v>0</v>
      </c>
    </row>
    <row r="19" ht="27.95" customHeight="1" spans="4:11">
      <c r="D19" s="52" t="s">
        <v>20</v>
      </c>
      <c r="E19" s="53">
        <v>8</v>
      </c>
      <c r="F19" s="54">
        <v>5</v>
      </c>
      <c r="G19" s="55">
        <v>2207626</v>
      </c>
      <c r="H19" s="56">
        <v>0</v>
      </c>
      <c r="I19" s="95">
        <f t="shared" si="0"/>
        <v>2207626</v>
      </c>
      <c r="J19" s="98">
        <v>711000</v>
      </c>
      <c r="K19" s="99">
        <v>0</v>
      </c>
    </row>
    <row r="20" ht="27.95" customHeight="1" spans="4:11">
      <c r="D20" s="52" t="s">
        <v>21</v>
      </c>
      <c r="E20" s="53">
        <v>21</v>
      </c>
      <c r="F20" s="54">
        <v>14</v>
      </c>
      <c r="G20" s="50">
        <v>32431622</v>
      </c>
      <c r="H20" s="56">
        <v>0</v>
      </c>
      <c r="I20" s="95">
        <f t="shared" si="0"/>
        <v>32431622</v>
      </c>
      <c r="J20" s="98">
        <v>14913700</v>
      </c>
      <c r="K20" s="99">
        <v>855000</v>
      </c>
    </row>
    <row r="21" ht="27.95" customHeight="1" spans="4:11">
      <c r="D21" s="52" t="s">
        <v>22</v>
      </c>
      <c r="E21" s="53">
        <v>60</v>
      </c>
      <c r="F21" s="54">
        <v>36</v>
      </c>
      <c r="G21" s="57">
        <v>19330461</v>
      </c>
      <c r="H21" s="56">
        <v>0</v>
      </c>
      <c r="I21" s="95">
        <f t="shared" si="0"/>
        <v>19330461</v>
      </c>
      <c r="J21" s="100">
        <v>5444000</v>
      </c>
      <c r="K21" s="99">
        <v>308580</v>
      </c>
    </row>
    <row r="22" ht="27.95" customHeight="1" spans="4:11">
      <c r="D22" s="52" t="s">
        <v>23</v>
      </c>
      <c r="E22" s="53">
        <v>10</v>
      </c>
      <c r="F22" s="54">
        <v>6</v>
      </c>
      <c r="G22" s="55">
        <v>841879</v>
      </c>
      <c r="H22" s="56">
        <v>0</v>
      </c>
      <c r="I22" s="95">
        <f t="shared" si="0"/>
        <v>841879</v>
      </c>
      <c r="J22" s="98">
        <v>269930</v>
      </c>
      <c r="K22" s="99">
        <v>0</v>
      </c>
    </row>
    <row r="23" ht="27.95" customHeight="1" spans="4:11">
      <c r="D23" s="52" t="s">
        <v>24</v>
      </c>
      <c r="E23" s="53">
        <v>1</v>
      </c>
      <c r="F23" s="54">
        <v>0</v>
      </c>
      <c r="G23" s="55">
        <v>0</v>
      </c>
      <c r="H23" s="56">
        <v>0</v>
      </c>
      <c r="I23" s="95">
        <f t="shared" si="0"/>
        <v>0</v>
      </c>
      <c r="J23" s="98">
        <v>0</v>
      </c>
      <c r="K23" s="99">
        <v>0</v>
      </c>
    </row>
    <row r="24" ht="27.95" customHeight="1" spans="4:11">
      <c r="D24" s="52" t="s">
        <v>25</v>
      </c>
      <c r="E24" s="53">
        <v>2</v>
      </c>
      <c r="F24" s="54">
        <v>1</v>
      </c>
      <c r="G24" s="55">
        <v>26146</v>
      </c>
      <c r="H24" s="56">
        <v>0</v>
      </c>
      <c r="I24" s="95">
        <f t="shared" si="0"/>
        <v>26146</v>
      </c>
      <c r="J24" s="98">
        <v>13725</v>
      </c>
      <c r="K24" s="99">
        <v>0</v>
      </c>
    </row>
    <row r="25" ht="27.95" customHeight="1" spans="4:11">
      <c r="D25" s="52" t="s">
        <v>26</v>
      </c>
      <c r="E25" s="53">
        <v>1</v>
      </c>
      <c r="F25" s="54">
        <v>1</v>
      </c>
      <c r="G25" s="55">
        <v>23467</v>
      </c>
      <c r="H25" s="56">
        <v>0</v>
      </c>
      <c r="I25" s="95">
        <f t="shared" si="0"/>
        <v>23467</v>
      </c>
      <c r="J25" s="98">
        <v>14090</v>
      </c>
      <c r="K25" s="99">
        <v>0</v>
      </c>
    </row>
    <row r="26" ht="27.95" customHeight="1" spans="4:11">
      <c r="D26" s="58" t="s">
        <v>27</v>
      </c>
      <c r="E26" s="59">
        <v>7</v>
      </c>
      <c r="F26" s="60">
        <v>4</v>
      </c>
      <c r="G26" s="61">
        <v>54338</v>
      </c>
      <c r="H26" s="62">
        <v>0</v>
      </c>
      <c r="I26" s="95">
        <f t="shared" si="0"/>
        <v>54338</v>
      </c>
      <c r="J26" s="101">
        <v>7286</v>
      </c>
      <c r="K26" s="102">
        <v>0</v>
      </c>
    </row>
    <row r="27" ht="36" customHeight="1" spans="4:11">
      <c r="D27" s="63" t="s">
        <v>10</v>
      </c>
      <c r="E27" s="64">
        <f t="shared" ref="E27:K27" si="1">SUM(E12:E26)</f>
        <v>1208</v>
      </c>
      <c r="F27" s="65">
        <f t="shared" si="1"/>
        <v>638</v>
      </c>
      <c r="G27" s="66">
        <f t="shared" si="1"/>
        <v>586461561</v>
      </c>
      <c r="H27" s="67">
        <f t="shared" si="1"/>
        <v>31733664</v>
      </c>
      <c r="I27" s="103">
        <f t="shared" si="1"/>
        <v>618195225</v>
      </c>
      <c r="J27" s="104">
        <f t="shared" si="1"/>
        <v>205099700</v>
      </c>
      <c r="K27" s="105">
        <f t="shared" si="1"/>
        <v>56312960</v>
      </c>
    </row>
    <row r="28" ht="27" customHeight="1"/>
    <row r="29" ht="24.75" customHeight="1" spans="4:11">
      <c r="D29" s="68" t="s">
        <v>28</v>
      </c>
      <c r="E29" s="69"/>
      <c r="F29" s="69"/>
      <c r="G29" s="69"/>
      <c r="H29" s="69"/>
      <c r="I29" s="69"/>
      <c r="J29" s="69"/>
      <c r="K29" s="69"/>
    </row>
    <row r="30" ht="30" customHeight="1" spans="4:11">
      <c r="D30" s="70"/>
      <c r="E30" s="71"/>
      <c r="F30" s="71"/>
      <c r="G30" s="71"/>
      <c r="H30" s="71"/>
      <c r="I30" s="71"/>
      <c r="J30" s="71"/>
      <c r="K30" s="71"/>
    </row>
    <row r="31" ht="30" customHeight="1" spans="4:11">
      <c r="D31" s="37" t="s">
        <v>29</v>
      </c>
      <c r="E31" s="38" t="s">
        <v>30</v>
      </c>
      <c r="F31" s="39" t="s">
        <v>5</v>
      </c>
      <c r="G31" s="40" t="s">
        <v>6</v>
      </c>
      <c r="H31" s="41"/>
      <c r="I31" s="88"/>
      <c r="J31" s="89" t="s">
        <v>7</v>
      </c>
      <c r="K31" s="90"/>
    </row>
    <row r="32" ht="30.75" spans="4:11">
      <c r="D32" s="72"/>
      <c r="E32" s="73"/>
      <c r="F32" s="74"/>
      <c r="G32" s="75" t="s">
        <v>8</v>
      </c>
      <c r="H32" s="76" t="s">
        <v>9</v>
      </c>
      <c r="I32" s="106" t="s">
        <v>10</v>
      </c>
      <c r="J32" s="72" t="s">
        <v>11</v>
      </c>
      <c r="K32" s="74" t="s">
        <v>12</v>
      </c>
    </row>
    <row r="33" ht="27.95" customHeight="1" spans="4:11">
      <c r="D33" s="77" t="s">
        <v>13</v>
      </c>
      <c r="E33" s="78">
        <f>E12+E13+E14+E15</f>
        <v>875</v>
      </c>
      <c r="F33" s="79">
        <f t="shared" ref="F33:K33" si="2">F12+F13+F14+F15</f>
        <v>438</v>
      </c>
      <c r="G33" s="80">
        <f t="shared" si="2"/>
        <v>351840931</v>
      </c>
      <c r="H33" s="81">
        <f t="shared" si="2"/>
        <v>142800</v>
      </c>
      <c r="I33" s="107">
        <f t="shared" si="2"/>
        <v>351983731</v>
      </c>
      <c r="J33" s="108">
        <f t="shared" si="2"/>
        <v>134027669</v>
      </c>
      <c r="K33" s="109">
        <f t="shared" si="2"/>
        <v>10352790</v>
      </c>
    </row>
    <row r="34" ht="27.95" customHeight="1" spans="4:11">
      <c r="D34" s="82" t="s">
        <v>31</v>
      </c>
      <c r="E34" s="83">
        <f t="shared" ref="E34:K34" si="3">E16</f>
        <v>164</v>
      </c>
      <c r="F34" s="84">
        <f t="shared" si="3"/>
        <v>104</v>
      </c>
      <c r="G34" s="85">
        <f t="shared" si="3"/>
        <v>173797373</v>
      </c>
      <c r="H34" s="86">
        <f t="shared" si="3"/>
        <v>31590864</v>
      </c>
      <c r="I34" s="110">
        <f t="shared" si="3"/>
        <v>205388237</v>
      </c>
      <c r="J34" s="111">
        <f t="shared" si="3"/>
        <v>48618300</v>
      </c>
      <c r="K34" s="112">
        <f t="shared" si="3"/>
        <v>44796590</v>
      </c>
    </row>
    <row r="35" ht="16.5" spans="4:10">
      <c r="D35" s="87" t="s">
        <v>32</v>
      </c>
      <c r="I35" s="113"/>
      <c r="J35" s="113"/>
    </row>
  </sheetData>
  <mergeCells count="14">
    <mergeCell ref="D4:K4"/>
    <mergeCell ref="D6:J6"/>
    <mergeCell ref="D8:F8"/>
    <mergeCell ref="G10:I10"/>
    <mergeCell ref="J10:K10"/>
    <mergeCell ref="D29:K29"/>
    <mergeCell ref="G31:I31"/>
    <mergeCell ref="J31:K31"/>
    <mergeCell ref="D10:D11"/>
    <mergeCell ref="D31:D32"/>
    <mergeCell ref="E10:E11"/>
    <mergeCell ref="E31:E32"/>
    <mergeCell ref="F10:F11"/>
    <mergeCell ref="F31:F32"/>
  </mergeCells>
  <printOptions horizontalCentered="1" verticalCentered="1"/>
  <pageMargins left="0.118055555555556" right="0.118055555555556" top="0.156944444444444" bottom="0.156944444444444" header="0.314583333333333" footer="0.31458333333333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D3:O30"/>
  <sheetViews>
    <sheetView topLeftCell="E19" workbookViewId="0">
      <selection activeCell="L4" sqref="L4"/>
    </sheetView>
  </sheetViews>
  <sheetFormatPr defaultColWidth="11" defaultRowHeight="15"/>
  <cols>
    <col min="4" max="4" width="19.4285714285714" customWidth="1"/>
    <col min="5" max="6" width="19.2857142857143" customWidth="1"/>
    <col min="7" max="8" width="17" customWidth="1"/>
    <col min="9" max="9" width="19.2857142857143" customWidth="1"/>
    <col min="10" max="15" width="17" customWidth="1"/>
  </cols>
  <sheetData>
    <row r="3" ht="20.25" spans="4:15"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8" spans="4:4">
      <c r="D4" s="2"/>
    </row>
    <row r="5" ht="18" spans="4:15">
      <c r="D5" s="3" t="s">
        <v>34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5.75"/>
    <row r="7" ht="26.25" customHeight="1" spans="4:15">
      <c r="D7" s="4" t="s">
        <v>3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21" t="s">
        <v>42</v>
      </c>
      <c r="M7" s="21" t="s">
        <v>43</v>
      </c>
      <c r="N7" s="21" t="s">
        <v>44</v>
      </c>
      <c r="O7" s="22" t="s">
        <v>45</v>
      </c>
    </row>
    <row r="8" ht="27.95" customHeight="1" spans="4:15">
      <c r="D8" s="6" t="s">
        <v>13</v>
      </c>
      <c r="E8" s="7">
        <v>363335932</v>
      </c>
      <c r="F8" s="7">
        <v>251931820</v>
      </c>
      <c r="G8" s="7">
        <v>247142550</v>
      </c>
      <c r="H8" s="7">
        <v>260483991</v>
      </c>
      <c r="I8" s="7">
        <v>283871319</v>
      </c>
      <c r="J8" s="7">
        <v>225190607</v>
      </c>
      <c r="K8" s="7">
        <v>271078939</v>
      </c>
      <c r="L8" s="23">
        <v>114011378</v>
      </c>
      <c r="M8" s="23">
        <v>236704978</v>
      </c>
      <c r="N8" s="23">
        <v>210074800</v>
      </c>
      <c r="O8" s="24">
        <v>179687258</v>
      </c>
    </row>
    <row r="9" ht="27.95" customHeight="1" spans="4:15">
      <c r="D9" s="8" t="s">
        <v>14</v>
      </c>
      <c r="E9" s="9">
        <v>378791359</v>
      </c>
      <c r="F9" s="9">
        <v>314614026</v>
      </c>
      <c r="G9" s="9">
        <v>252182355</v>
      </c>
      <c r="H9" s="9">
        <v>235849884</v>
      </c>
      <c r="I9" s="9">
        <v>278987735</v>
      </c>
      <c r="J9" s="9">
        <v>250062350</v>
      </c>
      <c r="K9" s="9">
        <v>220191819</v>
      </c>
      <c r="L9" s="25">
        <v>96296809</v>
      </c>
      <c r="M9" s="25">
        <v>216685445</v>
      </c>
      <c r="N9" s="25">
        <v>190613859</v>
      </c>
      <c r="O9" s="26">
        <v>154259695</v>
      </c>
    </row>
    <row r="10" ht="27.95" customHeight="1" spans="4:15">
      <c r="D10" s="8" t="s">
        <v>15</v>
      </c>
      <c r="E10" s="9">
        <v>36359247</v>
      </c>
      <c r="F10" s="9">
        <v>26420271</v>
      </c>
      <c r="G10" s="9">
        <v>22910206</v>
      </c>
      <c r="H10" s="9">
        <v>21753653</v>
      </c>
      <c r="I10" s="9">
        <v>19917695</v>
      </c>
      <c r="J10" s="9">
        <v>20977003</v>
      </c>
      <c r="K10" s="9">
        <v>21273856</v>
      </c>
      <c r="L10" s="25">
        <v>6617585</v>
      </c>
      <c r="M10" s="25">
        <v>15780764</v>
      </c>
      <c r="N10" s="25">
        <v>12557677</v>
      </c>
      <c r="O10" s="26">
        <v>11552895</v>
      </c>
    </row>
    <row r="11" ht="27.95" customHeight="1" spans="4:15">
      <c r="D11" s="8" t="s">
        <v>16</v>
      </c>
      <c r="E11" s="9">
        <v>11133495</v>
      </c>
      <c r="F11" s="9">
        <v>19275308</v>
      </c>
      <c r="G11" s="9">
        <v>6539527</v>
      </c>
      <c r="H11" s="9">
        <v>11930523</v>
      </c>
      <c r="I11" s="9">
        <v>2056743</v>
      </c>
      <c r="J11" s="9">
        <v>7264183</v>
      </c>
      <c r="K11" s="9">
        <v>7737246</v>
      </c>
      <c r="L11" s="25">
        <v>509310</v>
      </c>
      <c r="M11" s="25">
        <v>6675315</v>
      </c>
      <c r="N11" s="25">
        <v>2616294</v>
      </c>
      <c r="O11" s="26">
        <v>6483883</v>
      </c>
    </row>
    <row r="12" ht="27.95" customHeight="1" spans="4:15">
      <c r="D12" s="8" t="s">
        <v>17</v>
      </c>
      <c r="E12" s="9">
        <v>460140962</v>
      </c>
      <c r="F12" s="9">
        <v>411679864</v>
      </c>
      <c r="G12" s="9">
        <v>327473235</v>
      </c>
      <c r="H12" s="9">
        <v>331346562</v>
      </c>
      <c r="I12" s="9">
        <v>382799411</v>
      </c>
      <c r="J12" s="9">
        <v>238185651</v>
      </c>
      <c r="K12" s="9">
        <v>270898218</v>
      </c>
      <c r="L12" s="25">
        <v>151663062</v>
      </c>
      <c r="M12" s="25">
        <v>290657867</v>
      </c>
      <c r="N12" s="25">
        <v>267652022</v>
      </c>
      <c r="O12" s="26">
        <v>205388237</v>
      </c>
    </row>
    <row r="13" ht="27.95" customHeight="1" spans="4:15">
      <c r="D13" s="8" t="s">
        <v>18</v>
      </c>
      <c r="E13" s="9">
        <v>13925086</v>
      </c>
      <c r="F13" s="9">
        <v>6695300</v>
      </c>
      <c r="G13" s="9">
        <v>7814949</v>
      </c>
      <c r="H13" s="9">
        <v>10740148</v>
      </c>
      <c r="I13" s="9">
        <v>8342225</v>
      </c>
      <c r="J13" s="9">
        <v>6866760</v>
      </c>
      <c r="K13" s="9">
        <v>6457985</v>
      </c>
      <c r="L13" s="25">
        <v>5607494</v>
      </c>
      <c r="M13" s="25">
        <v>5859963</v>
      </c>
      <c r="N13" s="25">
        <v>5156356</v>
      </c>
      <c r="O13" s="26">
        <v>5349316</v>
      </c>
    </row>
    <row r="14" ht="27.95" customHeight="1" spans="4:15">
      <c r="D14" s="8" t="s">
        <v>19</v>
      </c>
      <c r="E14" s="9">
        <v>1328372</v>
      </c>
      <c r="F14" s="9">
        <v>872830</v>
      </c>
      <c r="G14" s="9">
        <v>1585430</v>
      </c>
      <c r="H14" s="9">
        <v>1131496</v>
      </c>
      <c r="I14" s="9">
        <v>1104762</v>
      </c>
      <c r="J14" s="9">
        <v>395052</v>
      </c>
      <c r="K14" s="9">
        <v>534151</v>
      </c>
      <c r="L14" s="25">
        <v>258775</v>
      </c>
      <c r="M14" s="25">
        <v>905322</v>
      </c>
      <c r="N14" s="25">
        <v>906417</v>
      </c>
      <c r="O14" s="26">
        <v>558402</v>
      </c>
    </row>
    <row r="15" ht="27.95" customHeight="1" spans="4:15">
      <c r="D15" s="8" t="s">
        <v>20</v>
      </c>
      <c r="E15" s="9">
        <v>2100731</v>
      </c>
      <c r="F15" s="9">
        <v>1932985</v>
      </c>
      <c r="G15" s="9">
        <v>3083441</v>
      </c>
      <c r="H15" s="9">
        <v>3398424</v>
      </c>
      <c r="I15" s="9">
        <v>3441577</v>
      </c>
      <c r="J15" s="9">
        <v>1493240</v>
      </c>
      <c r="K15" s="9">
        <v>2278930</v>
      </c>
      <c r="L15" s="25">
        <v>1826150</v>
      </c>
      <c r="M15" s="25">
        <v>2272911</v>
      </c>
      <c r="N15" s="25">
        <v>1487806</v>
      </c>
      <c r="O15" s="26">
        <v>2207626</v>
      </c>
    </row>
    <row r="16" ht="27.95" customHeight="1" spans="4:15">
      <c r="D16" s="8" t="s">
        <v>21</v>
      </c>
      <c r="E16" s="9">
        <v>79084755</v>
      </c>
      <c r="F16" s="9">
        <v>65435479</v>
      </c>
      <c r="G16" s="9">
        <v>51548930</v>
      </c>
      <c r="H16" s="9">
        <v>56147422</v>
      </c>
      <c r="I16" s="9">
        <v>56853770</v>
      </c>
      <c r="J16" s="9">
        <v>45714156</v>
      </c>
      <c r="K16" s="9">
        <v>50757235</v>
      </c>
      <c r="L16" s="25">
        <v>30414831</v>
      </c>
      <c r="M16" s="25">
        <v>48675255</v>
      </c>
      <c r="N16" s="25">
        <v>38024997</v>
      </c>
      <c r="O16" s="26">
        <v>32431622</v>
      </c>
    </row>
    <row r="17" ht="27.95" customHeight="1" spans="4:15">
      <c r="D17" s="8" t="s">
        <v>23</v>
      </c>
      <c r="E17" s="9">
        <v>5970394</v>
      </c>
      <c r="F17" s="9">
        <v>5394212</v>
      </c>
      <c r="G17" s="9">
        <v>1854269</v>
      </c>
      <c r="H17" s="9">
        <v>2313624</v>
      </c>
      <c r="I17" s="9">
        <v>5291839</v>
      </c>
      <c r="J17" s="9">
        <v>1049435</v>
      </c>
      <c r="K17" s="9">
        <v>942695</v>
      </c>
      <c r="L17" s="25">
        <v>549712</v>
      </c>
      <c r="M17" s="25">
        <v>1327327</v>
      </c>
      <c r="N17" s="25">
        <v>1246623</v>
      </c>
      <c r="O17" s="26">
        <v>841879</v>
      </c>
    </row>
    <row r="18" ht="27.95" customHeight="1" spans="4:15">
      <c r="D18" s="8" t="s">
        <v>22</v>
      </c>
      <c r="E18" s="9">
        <v>13555889</v>
      </c>
      <c r="F18" s="9">
        <v>15216800</v>
      </c>
      <c r="G18" s="9">
        <v>12287018</v>
      </c>
      <c r="H18" s="9">
        <v>16362126</v>
      </c>
      <c r="I18" s="9">
        <v>19231730</v>
      </c>
      <c r="J18" s="9">
        <v>15884229</v>
      </c>
      <c r="K18" s="9">
        <v>22678333</v>
      </c>
      <c r="L18" s="25">
        <v>12656499</v>
      </c>
      <c r="M18" s="25">
        <v>17597390</v>
      </c>
      <c r="N18" s="25">
        <v>16521827</v>
      </c>
      <c r="O18" s="26">
        <v>19330461</v>
      </c>
    </row>
    <row r="19" ht="27.95" customHeight="1" spans="4:15">
      <c r="D19" s="10" t="s">
        <v>24</v>
      </c>
      <c r="E19" s="9">
        <v>24632</v>
      </c>
      <c r="F19" s="9">
        <v>0</v>
      </c>
      <c r="G19" s="9">
        <v>5340</v>
      </c>
      <c r="H19" s="9">
        <v>1520</v>
      </c>
      <c r="I19" s="9">
        <v>2240</v>
      </c>
      <c r="J19" s="9">
        <v>0</v>
      </c>
      <c r="K19" s="9">
        <v>0</v>
      </c>
      <c r="L19" s="25">
        <v>0</v>
      </c>
      <c r="M19" s="25">
        <v>0</v>
      </c>
      <c r="N19" s="25">
        <v>0</v>
      </c>
      <c r="O19" s="26">
        <v>0</v>
      </c>
    </row>
    <row r="20" ht="27.95" customHeight="1" spans="4:15">
      <c r="D20" s="10" t="s">
        <v>25</v>
      </c>
      <c r="E20" s="9">
        <v>43185</v>
      </c>
      <c r="F20" s="9">
        <v>27230</v>
      </c>
      <c r="G20" s="9">
        <v>54861</v>
      </c>
      <c r="H20" s="9">
        <v>71742</v>
      </c>
      <c r="I20" s="9">
        <v>31938</v>
      </c>
      <c r="J20" s="9">
        <v>60820</v>
      </c>
      <c r="K20" s="9">
        <v>11610</v>
      </c>
      <c r="L20" s="25">
        <v>73092</v>
      </c>
      <c r="M20" s="25">
        <v>51294</v>
      </c>
      <c r="N20" s="25">
        <v>22030</v>
      </c>
      <c r="O20" s="26">
        <v>26146</v>
      </c>
    </row>
    <row r="21" ht="27.95" customHeight="1" spans="4:15">
      <c r="D21" s="10" t="s">
        <v>26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5">
        <v>0</v>
      </c>
      <c r="M21" s="25">
        <v>20531</v>
      </c>
      <c r="N21" s="25">
        <v>13252</v>
      </c>
      <c r="O21" s="26">
        <v>23467</v>
      </c>
    </row>
    <row r="22" ht="27.95" customHeight="1" spans="4:15">
      <c r="D22" s="11" t="s">
        <v>27</v>
      </c>
      <c r="E22" s="12">
        <v>99139</v>
      </c>
      <c r="F22" s="12">
        <v>29302</v>
      </c>
      <c r="G22" s="12">
        <v>54363</v>
      </c>
      <c r="H22" s="12">
        <v>24855</v>
      </c>
      <c r="I22" s="12">
        <v>112004</v>
      </c>
      <c r="J22" s="12">
        <v>67292</v>
      </c>
      <c r="K22" s="12">
        <v>12783</v>
      </c>
      <c r="L22" s="27">
        <v>3000</v>
      </c>
      <c r="M22" s="27">
        <v>39349</v>
      </c>
      <c r="N22" s="27">
        <v>24282</v>
      </c>
      <c r="O22" s="28">
        <v>54338</v>
      </c>
    </row>
    <row r="23" ht="30.75" customHeight="1" spans="4:15">
      <c r="D23" s="13" t="s">
        <v>10</v>
      </c>
      <c r="E23" s="14">
        <v>1365893178</v>
      </c>
      <c r="F23" s="14">
        <v>1119525427</v>
      </c>
      <c r="G23" s="14">
        <v>934536474</v>
      </c>
      <c r="H23" s="14">
        <v>951555970</v>
      </c>
      <c r="I23" s="14">
        <v>1062044988</v>
      </c>
      <c r="J23" s="14">
        <v>813210778</v>
      </c>
      <c r="K23" s="14">
        <v>874853800</v>
      </c>
      <c r="L23" s="14">
        <v>420487697</v>
      </c>
      <c r="M23" s="29">
        <v>843253711</v>
      </c>
      <c r="N23" s="29">
        <v>746918242</v>
      </c>
      <c r="O23" s="30">
        <v>618195225</v>
      </c>
    </row>
    <row r="24" ht="16.5"/>
    <row r="25" ht="21.75" customHeight="1" spans="4:14">
      <c r="D25" s="15" t="s">
        <v>46</v>
      </c>
      <c r="E25" s="16">
        <v>2192301178</v>
      </c>
      <c r="F25" s="16">
        <v>2620396952</v>
      </c>
      <c r="G25" s="16">
        <v>2891061535</v>
      </c>
      <c r="H25" s="16">
        <v>2243150281</v>
      </c>
      <c r="I25" s="16">
        <v>2872970289</v>
      </c>
      <c r="J25" s="16">
        <v>2635164677</v>
      </c>
      <c r="K25" s="16">
        <v>2415564704</v>
      </c>
      <c r="L25" s="16">
        <v>1760443883</v>
      </c>
      <c r="M25" s="16">
        <v>1966033915</v>
      </c>
      <c r="N25" s="16">
        <v>2573392518</v>
      </c>
    </row>
    <row r="26" ht="15.75"/>
    <row r="27" ht="25.5" customHeight="1" spans="4:15">
      <c r="D27" s="4" t="s">
        <v>29</v>
      </c>
      <c r="E27" s="5" t="s">
        <v>35</v>
      </c>
      <c r="F27" s="5" t="s">
        <v>36</v>
      </c>
      <c r="G27" s="5" t="s">
        <v>37</v>
      </c>
      <c r="H27" s="5" t="s">
        <v>38</v>
      </c>
      <c r="I27" s="5" t="s">
        <v>39</v>
      </c>
      <c r="J27" s="5" t="s">
        <v>40</v>
      </c>
      <c r="K27" s="5" t="s">
        <v>41</v>
      </c>
      <c r="L27" s="21" t="s">
        <v>42</v>
      </c>
      <c r="M27" s="21" t="s">
        <v>43</v>
      </c>
      <c r="N27" s="5" t="s">
        <v>44</v>
      </c>
      <c r="O27" s="22" t="s">
        <v>45</v>
      </c>
    </row>
    <row r="28" ht="30" customHeight="1" spans="4:15">
      <c r="D28" s="17" t="s">
        <v>13</v>
      </c>
      <c r="E28" s="18">
        <v>789620033</v>
      </c>
      <c r="F28" s="18">
        <v>612241425</v>
      </c>
      <c r="G28" s="18">
        <v>528774638</v>
      </c>
      <c r="H28" s="18">
        <v>530018051</v>
      </c>
      <c r="I28" s="18">
        <v>584833492</v>
      </c>
      <c r="J28" s="18">
        <v>503494143</v>
      </c>
      <c r="K28" s="18">
        <v>520281860</v>
      </c>
      <c r="L28" s="18">
        <v>217435082</v>
      </c>
      <c r="M28" s="31">
        <v>475846502</v>
      </c>
      <c r="N28" s="18">
        <v>415862630</v>
      </c>
      <c r="O28" s="31">
        <v>351983731</v>
      </c>
    </row>
    <row r="29" ht="30" customHeight="1" spans="4:15">
      <c r="D29" s="19" t="s">
        <v>17</v>
      </c>
      <c r="E29" s="20">
        <v>460140962</v>
      </c>
      <c r="F29" s="20">
        <v>411679864</v>
      </c>
      <c r="G29" s="20">
        <v>327473235</v>
      </c>
      <c r="H29" s="20">
        <v>331346562</v>
      </c>
      <c r="I29" s="20">
        <v>382799411</v>
      </c>
      <c r="J29" s="20">
        <v>238185651</v>
      </c>
      <c r="K29" s="20">
        <v>270898218</v>
      </c>
      <c r="L29" s="20">
        <v>151663062</v>
      </c>
      <c r="M29" s="32">
        <v>290657867</v>
      </c>
      <c r="N29" s="20">
        <v>267652022</v>
      </c>
      <c r="O29" s="32">
        <v>205388237</v>
      </c>
    </row>
    <row r="30" ht="15.75"/>
  </sheetData>
  <mergeCells count="2">
    <mergeCell ref="D3:O3"/>
    <mergeCell ref="D5:O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SystemNet Computer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carlos_oviedo</cp:lastModifiedBy>
  <dcterms:created xsi:type="dcterms:W3CDTF">2015-02-04T13:47:00Z</dcterms:created>
  <cp:lastPrinted>2018-01-23T13:31:00Z</cp:lastPrinted>
  <dcterms:modified xsi:type="dcterms:W3CDTF">2019-03-12T16:41:43Z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3082-10.2.0.7516</vt:lpwstr>
  </property>
</Properties>
</file>