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425"/>
  </bookViews>
  <sheets>
    <sheet name="uva-vino y mosto descubado" sheetId="1" r:id="rId1"/>
    <sheet name="COMPARATIVO" sheetId="2" r:id="rId2"/>
  </sheets>
  <calcPr calcId="144525"/>
</workbook>
</file>

<file path=xl/sharedStrings.xml><?xml version="1.0" encoding="utf-8"?>
<sst xmlns="http://schemas.openxmlformats.org/spreadsheetml/2006/main" count="47">
  <si>
    <t>INFORME  PROCESO  DE  ELABORACIÓN  2.019</t>
  </si>
  <si>
    <t>TOTALES  ACUMULADOS  AL 03 DE MARZO DE 2019</t>
  </si>
  <si>
    <t>Instituto Nacional de Vitivinicultura</t>
  </si>
  <si>
    <t>DELEGACIÓN</t>
  </si>
  <si>
    <t>BODEGAS Y FÁBRICAS  INSCRIPTAS AL 06-01-2019</t>
  </si>
  <si>
    <t>BODEGAS Y FÁBRICAS  ELABORANDO</t>
  </si>
  <si>
    <t>KILOGRAMOS DE UVA</t>
  </si>
  <si>
    <t>LITROS</t>
  </si>
  <si>
    <t>ELABORACIÓN</t>
  </si>
  <si>
    <t>OTROS USOS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</si>
  <si>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</si>
  <si>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</si>
  <si>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</si>
  <si>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</si>
  <si>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</si>
  <si>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</si>
  <si>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</si>
  <si>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</si>
  <si>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</si>
  <si>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</si>
  <si>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</si>
  <si>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</si>
  <si>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</si>
  <si>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</si>
  <si>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</si>
  <si>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</si>
  <si>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SANTA FE</t>
  </si>
  <si>
    <t>MAR DEL PLATA</t>
  </si>
  <si>
    <t>PROVINCIAS  DE  MENDOZA  Y  SAN  JUAN</t>
  </si>
  <si>
    <t>PROVINCIA</t>
  </si>
  <si>
    <t>BODEGAS Y FÁBRICAS  INSCRIPTAS</t>
  </si>
  <si>
    <t>SAN  JUAN</t>
  </si>
  <si>
    <t>FUENTE: I.N.V.- CEC-01-CIU</t>
  </si>
  <si>
    <t>COMPARATIVO KILOGRAMOS DE UVA 2.009/2.019</t>
  </si>
  <si>
    <t>ACUMULADO AL 03 DE MARZO DE 2019</t>
  </si>
  <si>
    <t>AÑO 2.009</t>
  </si>
  <si>
    <t>AÑO 2.010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</si>
  <si>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</si>
  <si>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</si>
  <si>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</si>
  <si>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</si>
  <si>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</si>
  <si>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</si>
  <si>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</si>
  <si>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</si>
  <si>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AÑO 2.019</t>
  </si>
  <si>
    <t xml:space="preserve">TOTAL FINAL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</si>
</sst>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_-;\-* #,##0_-;_-* &quot;-&quot;??_-;_-@_-"/>
    <numFmt numFmtId="177" formatCode="_-* #,##0.00_-;\-* #,##0.00_-;_-* &quot;-&quot;??_-;_-@_-"/>
    <numFmt numFmtId="178" formatCode="_ * #,##0_ ;_ * \-#,##0_ ;_ * &quot;-&quot;_ ;_ @_ "/>
    <numFmt numFmtId="179" formatCode="_-[$€-2]* #,##0.00_-;\-[$€-2]* #,##0.00_-;_-[$€-2]* &quot;-&quot;??_-"/>
    <numFmt numFmtId="180" formatCode="_-* #,##0.00\ _€_-;\-* #,##0.00\ _€_-;_-* &quot;-&quot;??\ _€_-;_-@_-"/>
  </numFmts>
  <fonts count="33">
    <font>
      <sz val="11"/>
      <color theme="1"/>
      <name val="Calibri"/>
      <charset val="134"/>
      <scheme val="minor"/>
    </font>
    <font>
      <b/>
      <i/>
      <u/>
      <sz val="16"/>
      <name val="Arial"/>
      <charset val="134"/>
    </font>
    <font>
      <b/>
      <i/>
      <u/>
      <sz val="14"/>
      <name val="Arial"/>
      <charset val="134"/>
    </font>
    <font>
      <b/>
      <sz val="12"/>
      <name val="Arial"/>
      <charset val="134"/>
    </font>
    <font>
      <b/>
      <sz val="11"/>
      <name val="Arial"/>
      <charset val="134"/>
    </font>
    <font>
      <sz val="12"/>
      <name val="Arial"/>
      <charset val="134"/>
    </font>
    <font>
      <b/>
      <sz val="14"/>
      <name val="Arial"/>
      <charset val="134"/>
    </font>
    <font>
      <sz val="12"/>
      <color rgb="FF000000"/>
      <name val="Arial"/>
      <charset val="134"/>
    </font>
    <font>
      <sz val="12"/>
      <color indexed="8"/>
      <name val="Arial"/>
      <charset val="134"/>
    </font>
    <font>
      <sz val="14"/>
      <name val="Arial"/>
      <charset val="134"/>
    </font>
    <font>
      <sz val="11"/>
      <name val="Arial"/>
      <charset val="134"/>
    </font>
    <font>
      <b/>
      <i/>
      <sz val="12"/>
      <name val="Arial"/>
      <charset val="13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14" fillId="0" borderId="38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8" fillId="0" borderId="0"/>
    <xf numFmtId="180" fontId="0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23" borderId="40" applyNumberFormat="0" applyAlignment="0" applyProtection="0">
      <alignment vertical="center"/>
    </xf>
    <xf numFmtId="0" fontId="17" fillId="22" borderId="39" applyNumberFormat="0" applyFont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28" borderId="41" applyNumberFormat="0" applyAlignment="0" applyProtection="0">
      <alignment vertical="center"/>
    </xf>
    <xf numFmtId="0" fontId="30" fillId="23" borderId="41" applyNumberFormat="0" applyAlignment="0" applyProtection="0">
      <alignment vertical="center"/>
    </xf>
    <xf numFmtId="0" fontId="19" fillId="14" borderId="35" applyNumberFormat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/>
    <xf numFmtId="0" fontId="12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/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22" fillId="24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4" fillId="3" borderId="3" xfId="7" applyNumberFormat="1" applyFont="1" applyFill="1" applyBorder="1" applyAlignment="1">
      <alignment horizontal="left" vertical="center" wrapText="1"/>
    </xf>
    <xf numFmtId="3" fontId="5" fillId="0" borderId="4" xfId="7" applyNumberFormat="1" applyFont="1" applyBorder="1" applyAlignment="1">
      <alignment vertical="center"/>
    </xf>
    <xf numFmtId="176" fontId="4" fillId="0" borderId="5" xfId="7" applyNumberFormat="1" applyFont="1" applyBorder="1" applyAlignment="1">
      <alignment horizontal="left" vertical="center"/>
    </xf>
    <xf numFmtId="3" fontId="5" fillId="0" borderId="6" xfId="7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3" fontId="5" fillId="0" borderId="6" xfId="7" applyNumberFormat="1" applyFont="1" applyFill="1" applyBorder="1" applyAlignment="1">
      <alignment vertical="center"/>
    </xf>
    <xf numFmtId="176" fontId="4" fillId="0" borderId="7" xfId="7" applyNumberFormat="1" applyFont="1" applyBorder="1" applyAlignment="1">
      <alignment horizontal="left" vertical="center"/>
    </xf>
    <xf numFmtId="3" fontId="5" fillId="0" borderId="8" xfId="7" applyNumberFormat="1" applyFont="1" applyBorder="1" applyAlignment="1">
      <alignment vertical="center"/>
    </xf>
    <xf numFmtId="176" fontId="6" fillId="2" borderId="1" xfId="7" applyNumberFormat="1" applyFont="1" applyFill="1" applyBorder="1" applyAlignment="1">
      <alignment horizontal="center" vertical="center"/>
    </xf>
    <xf numFmtId="3" fontId="6" fillId="2" borderId="2" xfId="7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vertical="center"/>
    </xf>
    <xf numFmtId="176" fontId="4" fillId="0" borderId="3" xfId="7" applyNumberFormat="1" applyFont="1" applyBorder="1" applyAlignment="1">
      <alignment vertical="center"/>
    </xf>
    <xf numFmtId="176" fontId="4" fillId="0" borderId="9" xfId="7" applyNumberFormat="1" applyFont="1" applyBorder="1" applyAlignment="1">
      <alignment vertical="center"/>
    </xf>
    <xf numFmtId="3" fontId="5" fillId="0" borderId="10" xfId="7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5" fillId="0" borderId="13" xfId="7" applyNumberFormat="1" applyFont="1" applyBorder="1" applyAlignment="1">
      <alignment vertical="center"/>
    </xf>
    <xf numFmtId="3" fontId="5" fillId="0" borderId="14" xfId="7" applyNumberFormat="1" applyFont="1" applyBorder="1" applyAlignment="1">
      <alignment vertical="center"/>
    </xf>
    <xf numFmtId="3" fontId="5" fillId="0" borderId="15" xfId="7" applyNumberFormat="1" applyFont="1" applyBorder="1" applyAlignment="1">
      <alignment vertical="center"/>
    </xf>
    <xf numFmtId="3" fontId="5" fillId="0" borderId="16" xfId="7" applyNumberFormat="1" applyFont="1" applyBorder="1" applyAlignment="1">
      <alignment vertical="center"/>
    </xf>
    <xf numFmtId="3" fontId="5" fillId="0" borderId="15" xfId="7" applyNumberFormat="1" applyFont="1" applyFill="1" applyBorder="1" applyAlignment="1">
      <alignment vertical="center"/>
    </xf>
    <xf numFmtId="3" fontId="5" fillId="0" borderId="17" xfId="7" applyNumberFormat="1" applyFont="1" applyBorder="1" applyAlignment="1">
      <alignment vertical="center"/>
    </xf>
    <xf numFmtId="3" fontId="5" fillId="0" borderId="18" xfId="7" applyNumberFormat="1" applyFont="1" applyBorder="1" applyAlignment="1">
      <alignment vertical="center"/>
    </xf>
    <xf numFmtId="3" fontId="6" fillId="2" borderId="11" xfId="7" applyNumberFormat="1" applyFont="1" applyFill="1" applyBorder="1" applyAlignment="1">
      <alignment horizontal="center" vertical="center"/>
    </xf>
    <xf numFmtId="3" fontId="6" fillId="2" borderId="12" xfId="7" applyNumberFormat="1" applyFont="1" applyFill="1" applyBorder="1" applyAlignment="1">
      <alignment horizontal="center" vertical="center"/>
    </xf>
    <xf numFmtId="3" fontId="5" fillId="0" borderId="19" xfId="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6" fillId="7" borderId="9" xfId="0" applyFont="1" applyFill="1" applyBorder="1" applyAlignment="1">
      <alignment horizontal="center" vertical="center"/>
    </xf>
    <xf numFmtId="3" fontId="6" fillId="7" borderId="10" xfId="7" applyNumberFormat="1" applyFont="1" applyFill="1" applyBorder="1" applyAlignment="1">
      <alignment horizontal="center" vertical="center"/>
    </xf>
    <xf numFmtId="3" fontId="6" fillId="7" borderId="19" xfId="0" applyNumberFormat="1" applyFont="1" applyFill="1" applyBorder="1" applyAlignment="1">
      <alignment horizontal="center" vertical="center"/>
    </xf>
    <xf numFmtId="3" fontId="6" fillId="7" borderId="25" xfId="0" applyNumberFormat="1" applyFont="1" applyFill="1" applyBorder="1" applyAlignment="1">
      <alignment vertical="center"/>
    </xf>
    <xf numFmtId="3" fontId="6" fillId="7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1" fillId="0" borderId="0" xfId="0" applyFont="1"/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3" fontId="6" fillId="3" borderId="15" xfId="7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7" borderId="34" xfId="0" applyNumberFormat="1" applyFont="1" applyFill="1" applyBorder="1" applyAlignment="1">
      <alignment vertical="center"/>
    </xf>
    <xf numFmtId="3" fontId="6" fillId="7" borderId="9" xfId="0" applyNumberFormat="1" applyFont="1" applyFill="1" applyBorder="1" applyAlignment="1">
      <alignment vertical="center"/>
    </xf>
    <xf numFmtId="3" fontId="6" fillId="7" borderId="19" xfId="0" applyNumberFormat="1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</cellXfs>
  <cellStyles count="5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Millares 2" xfId="34"/>
    <cellStyle name="20% - Énfasis2" xfId="35" builtinId="34"/>
    <cellStyle name="40% - Énfasis2" xfId="36" builtinId="35"/>
    <cellStyle name="60% - Énfasis2" xfId="37" builtinId="36"/>
    <cellStyle name="Énfasis3" xfId="38" builtinId="37"/>
    <cellStyle name="Millares 3" xfId="39"/>
    <cellStyle name="20% - Énfasis3" xfId="40" builtinId="38"/>
    <cellStyle name="40% - Énfasis3" xfId="41" builtinId="39"/>
    <cellStyle name="60% - Énfasis3" xfId="42" builtinId="40"/>
    <cellStyle name="Énfasis4" xfId="43" builtinId="41"/>
    <cellStyle name="20% - Énfasis4" xfId="44" builtinId="42"/>
    <cellStyle name="40% - Énfasis4" xfId="45" builtinId="43"/>
    <cellStyle name="60% - Énfasis4" xfId="46" builtinId="44"/>
    <cellStyle name="Énfasis5" xfId="47" builtinId="45"/>
    <cellStyle name="60% - Énfasis5" xfId="48" builtinId="48"/>
    <cellStyle name="Énfasis6" xfId="49" builtinId="49"/>
    <cellStyle name="40% - Énfasis6" xfId="50" builtinId="51"/>
    <cellStyle name="Normal 2" xfId="51"/>
    <cellStyle name="60% - Énfasis6" xfId="52" builtinId="52"/>
    <cellStyle name="Euro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D4:K35"/>
  <sheetViews>
    <sheetView tabSelected="1" topLeftCell="A13" workbookViewId="0">
      <selection activeCell="C29" sqref="C29"/>
    </sheetView>
  </sheetViews>
  <sheetFormatPr defaultColWidth="11" defaultRowHeight="15"/>
  <cols>
    <col min="4" max="4" width="18.4285714285714" customWidth="1"/>
    <col min="5" max="5" width="15.7142857142857" customWidth="1"/>
    <col min="6" max="6" width="16.2857142857143" customWidth="1"/>
    <col min="7" max="7" width="20.5714285714286" customWidth="1"/>
    <col min="8" max="8" width="15.5714285714286" customWidth="1"/>
    <col min="9" max="9" width="20.8571428571429" customWidth="1"/>
    <col min="10" max="10" width="20.4285714285714" customWidth="1"/>
    <col min="11" max="11" width="20.1428571428571" customWidth="1"/>
  </cols>
  <sheetData>
    <row r="4" ht="24.75" customHeight="1" spans="4:11">
      <c r="D4" s="1" t="s">
        <v>0</v>
      </c>
      <c r="E4" s="1"/>
      <c r="F4" s="1"/>
      <c r="G4" s="1"/>
      <c r="H4" s="1"/>
      <c r="I4" s="1"/>
      <c r="J4" s="1"/>
      <c r="K4" s="1"/>
    </row>
    <row r="5" ht="13.5" customHeight="1" spans="4:11">
      <c r="D5" s="33"/>
      <c r="E5" s="33"/>
      <c r="F5" s="33"/>
      <c r="G5" s="33"/>
      <c r="H5" s="33"/>
      <c r="I5" s="33"/>
      <c r="J5" s="33"/>
      <c r="K5" s="33"/>
    </row>
    <row r="6" ht="22.5" customHeight="1" spans="4:11">
      <c r="D6" s="34" t="s">
        <v>1</v>
      </c>
      <c r="E6" s="34"/>
      <c r="F6" s="34"/>
      <c r="G6" s="34"/>
      <c r="H6" s="34"/>
      <c r="I6" s="34"/>
      <c r="J6" s="34"/>
      <c r="K6" s="34"/>
    </row>
    <row r="7" ht="12" customHeight="1" spans="4:11">
      <c r="D7" s="35"/>
      <c r="E7" s="35"/>
      <c r="F7" s="35"/>
      <c r="G7" s="35"/>
      <c r="H7" s="35"/>
      <c r="I7" s="35"/>
      <c r="J7" s="35"/>
      <c r="K7" s="35"/>
    </row>
    <row r="8" ht="23.25" customHeight="1" spans="4:11">
      <c r="D8" s="36" t="s">
        <v>2</v>
      </c>
      <c r="E8" s="36"/>
      <c r="F8" s="36"/>
      <c r="G8" s="35"/>
      <c r="H8" s="35"/>
      <c r="I8" s="35"/>
      <c r="J8" s="35"/>
      <c r="K8" s="35"/>
    </row>
    <row r="9" ht="7.5" customHeight="1"/>
    <row r="10" ht="24.95" customHeight="1" spans="4:11">
      <c r="D10" s="37" t="s">
        <v>3</v>
      </c>
      <c r="E10" s="38" t="s">
        <v>4</v>
      </c>
      <c r="F10" s="39" t="s">
        <v>5</v>
      </c>
      <c r="G10" s="40" t="s">
        <v>6</v>
      </c>
      <c r="H10" s="41"/>
      <c r="I10" s="87"/>
      <c r="J10" s="88" t="s">
        <v>7</v>
      </c>
      <c r="K10" s="89"/>
    </row>
    <row r="11" ht="35.25" customHeight="1" spans="4:11">
      <c r="D11" s="42"/>
      <c r="E11" s="43"/>
      <c r="F11" s="44"/>
      <c r="G11" s="45" t="s">
        <v>8</v>
      </c>
      <c r="H11" s="46" t="s">
        <v>9</v>
      </c>
      <c r="I11" s="90" t="s">
        <v>10</v>
      </c>
      <c r="J11" s="42" t="s">
        <v>11</v>
      </c>
      <c r="K11" s="44" t="s">
        <v>12</v>
      </c>
    </row>
    <row r="12" ht="27.95" customHeight="1" spans="4:11">
      <c r="D12" s="47" t="s">
        <v>13</v>
      </c>
      <c r="E12" s="48">
        <v>436</v>
      </c>
      <c r="F12" s="49">
        <v>177</v>
      </c>
      <c r="G12" s="50">
        <v>121719179</v>
      </c>
      <c r="H12" s="51">
        <v>0</v>
      </c>
      <c r="I12" s="91">
        <f t="shared" ref="I12:I26" si="0">SUM(G12:H12)</f>
        <v>121719179</v>
      </c>
      <c r="J12" s="92">
        <v>36662417</v>
      </c>
      <c r="K12" s="93">
        <v>1662290</v>
      </c>
    </row>
    <row r="13" ht="27.95" customHeight="1" spans="4:11">
      <c r="D13" s="52" t="s">
        <v>14</v>
      </c>
      <c r="E13" s="53">
        <v>322</v>
      </c>
      <c r="F13" s="54">
        <v>146</v>
      </c>
      <c r="G13" s="55">
        <v>95330066</v>
      </c>
      <c r="H13" s="56">
        <v>102500</v>
      </c>
      <c r="I13" s="94">
        <f t="shared" si="0"/>
        <v>95432566</v>
      </c>
      <c r="J13" s="95">
        <v>36483770</v>
      </c>
      <c r="K13" s="96">
        <v>3329200</v>
      </c>
    </row>
    <row r="14" ht="27.95" customHeight="1" spans="4:11">
      <c r="D14" s="52" t="s">
        <v>15</v>
      </c>
      <c r="E14" s="53">
        <v>78</v>
      </c>
      <c r="F14" s="54">
        <v>18</v>
      </c>
      <c r="G14" s="55">
        <v>8331519</v>
      </c>
      <c r="H14" s="56">
        <v>0</v>
      </c>
      <c r="I14" s="94">
        <f t="shared" si="0"/>
        <v>8331519</v>
      </c>
      <c r="J14" s="95">
        <v>1723100</v>
      </c>
      <c r="K14" s="96">
        <v>22000</v>
      </c>
    </row>
    <row r="15" ht="27.95" customHeight="1" spans="4:11">
      <c r="D15" s="52" t="s">
        <v>16</v>
      </c>
      <c r="E15" s="53">
        <v>39</v>
      </c>
      <c r="F15" s="54">
        <v>9</v>
      </c>
      <c r="G15" s="55">
        <v>2585415</v>
      </c>
      <c r="H15" s="56">
        <v>0</v>
      </c>
      <c r="I15" s="94">
        <f t="shared" si="0"/>
        <v>2585415</v>
      </c>
      <c r="J15" s="95">
        <v>380000</v>
      </c>
      <c r="K15" s="96">
        <v>0</v>
      </c>
    </row>
    <row r="16" ht="27.95" customHeight="1" spans="4:11">
      <c r="D16" s="52" t="s">
        <v>17</v>
      </c>
      <c r="E16" s="53">
        <v>164</v>
      </c>
      <c r="F16" s="54">
        <v>92</v>
      </c>
      <c r="G16" s="57">
        <v>119956404</v>
      </c>
      <c r="H16" s="56">
        <v>28865746</v>
      </c>
      <c r="I16" s="94">
        <f t="shared" si="0"/>
        <v>148822150</v>
      </c>
      <c r="J16" s="95">
        <v>29739100</v>
      </c>
      <c r="K16" s="96">
        <v>26342078</v>
      </c>
    </row>
    <row r="17" ht="27.95" customHeight="1" spans="4:11">
      <c r="D17" s="52" t="s">
        <v>18</v>
      </c>
      <c r="E17" s="53">
        <v>44</v>
      </c>
      <c r="F17" s="54">
        <v>15</v>
      </c>
      <c r="G17" s="55">
        <v>3458395</v>
      </c>
      <c r="H17" s="56">
        <v>0</v>
      </c>
      <c r="I17" s="94">
        <f t="shared" si="0"/>
        <v>3458395</v>
      </c>
      <c r="J17" s="97">
        <v>457800</v>
      </c>
      <c r="K17" s="98">
        <v>0</v>
      </c>
    </row>
    <row r="18" ht="27.95" customHeight="1" spans="4:11">
      <c r="D18" s="52" t="s">
        <v>19</v>
      </c>
      <c r="E18" s="53">
        <v>15</v>
      </c>
      <c r="F18" s="54">
        <v>10</v>
      </c>
      <c r="G18" s="57">
        <v>497682</v>
      </c>
      <c r="H18" s="56">
        <v>0</v>
      </c>
      <c r="I18" s="94">
        <f t="shared" si="0"/>
        <v>497682</v>
      </c>
      <c r="J18" s="97">
        <v>185500</v>
      </c>
      <c r="K18" s="98">
        <v>0</v>
      </c>
    </row>
    <row r="19" ht="27.95" customHeight="1" spans="4:11">
      <c r="D19" s="52" t="s">
        <v>20</v>
      </c>
      <c r="E19" s="53">
        <v>8</v>
      </c>
      <c r="F19" s="54">
        <v>5</v>
      </c>
      <c r="G19" s="55">
        <v>1736136</v>
      </c>
      <c r="H19" s="56">
        <v>0</v>
      </c>
      <c r="I19" s="94">
        <f t="shared" si="0"/>
        <v>1736136</v>
      </c>
      <c r="J19" s="97">
        <v>306000</v>
      </c>
      <c r="K19" s="98">
        <v>0</v>
      </c>
    </row>
    <row r="20" ht="27.95" customHeight="1" spans="4:11">
      <c r="D20" s="52" t="s">
        <v>21</v>
      </c>
      <c r="E20" s="53">
        <v>21</v>
      </c>
      <c r="F20" s="54">
        <v>13</v>
      </c>
      <c r="G20" s="50">
        <v>24806065</v>
      </c>
      <c r="H20" s="56">
        <v>0</v>
      </c>
      <c r="I20" s="94">
        <f t="shared" si="0"/>
        <v>24806065</v>
      </c>
      <c r="J20" s="97">
        <v>8282700</v>
      </c>
      <c r="K20" s="98">
        <v>855000</v>
      </c>
    </row>
    <row r="21" ht="27.95" customHeight="1" spans="4:11">
      <c r="D21" s="52" t="s">
        <v>22</v>
      </c>
      <c r="E21" s="53">
        <v>60</v>
      </c>
      <c r="F21" s="54">
        <v>31</v>
      </c>
      <c r="G21" s="57">
        <v>16025554</v>
      </c>
      <c r="H21" s="56">
        <v>0</v>
      </c>
      <c r="I21" s="94">
        <f t="shared" si="0"/>
        <v>16025554</v>
      </c>
      <c r="J21" s="99">
        <v>4024000</v>
      </c>
      <c r="K21" s="98">
        <v>240580</v>
      </c>
    </row>
    <row r="22" ht="27.95" customHeight="1" spans="4:11">
      <c r="D22" s="52" t="s">
        <v>23</v>
      </c>
      <c r="E22" s="53">
        <v>10</v>
      </c>
      <c r="F22" s="54">
        <v>5</v>
      </c>
      <c r="G22" s="55">
        <v>624660</v>
      </c>
      <c r="H22" s="56">
        <v>0</v>
      </c>
      <c r="I22" s="94">
        <f t="shared" si="0"/>
        <v>624660</v>
      </c>
      <c r="J22" s="97">
        <v>190000</v>
      </c>
      <c r="K22" s="98">
        <v>0</v>
      </c>
    </row>
    <row r="23" ht="27.95" customHeight="1" spans="4:11">
      <c r="D23" s="52" t="s">
        <v>24</v>
      </c>
      <c r="E23" s="53">
        <v>1</v>
      </c>
      <c r="F23" s="54">
        <v>0</v>
      </c>
      <c r="G23" s="55">
        <v>0</v>
      </c>
      <c r="H23" s="56">
        <v>0</v>
      </c>
      <c r="I23" s="94">
        <f t="shared" si="0"/>
        <v>0</v>
      </c>
      <c r="J23" s="97">
        <v>0</v>
      </c>
      <c r="K23" s="98">
        <v>0</v>
      </c>
    </row>
    <row r="24" ht="27.95" customHeight="1" spans="4:11">
      <c r="D24" s="52" t="s">
        <v>25</v>
      </c>
      <c r="E24" s="53">
        <v>2</v>
      </c>
      <c r="F24" s="54">
        <v>1</v>
      </c>
      <c r="G24" s="55">
        <v>26146</v>
      </c>
      <c r="H24" s="56">
        <v>0</v>
      </c>
      <c r="I24" s="94">
        <f t="shared" si="0"/>
        <v>26146</v>
      </c>
      <c r="J24" s="97">
        <v>8600</v>
      </c>
      <c r="K24" s="98">
        <v>0</v>
      </c>
    </row>
    <row r="25" ht="27.95" customHeight="1" spans="4:11">
      <c r="D25" s="52" t="s">
        <v>26</v>
      </c>
      <c r="E25" s="53">
        <v>1</v>
      </c>
      <c r="F25" s="54">
        <v>1</v>
      </c>
      <c r="G25" s="55">
        <v>23467</v>
      </c>
      <c r="H25" s="56">
        <v>0</v>
      </c>
      <c r="I25" s="94">
        <f t="shared" si="0"/>
        <v>23467</v>
      </c>
      <c r="J25" s="97">
        <v>8050</v>
      </c>
      <c r="K25" s="98">
        <v>0</v>
      </c>
    </row>
    <row r="26" ht="27.95" customHeight="1" spans="4:11">
      <c r="D26" s="58" t="s">
        <v>27</v>
      </c>
      <c r="E26" s="59">
        <v>7</v>
      </c>
      <c r="F26" s="60">
        <v>3</v>
      </c>
      <c r="G26" s="61">
        <v>44438</v>
      </c>
      <c r="H26" s="62">
        <v>0</v>
      </c>
      <c r="I26" s="94">
        <f t="shared" si="0"/>
        <v>44438</v>
      </c>
      <c r="J26" s="100">
        <v>1486</v>
      </c>
      <c r="K26" s="101">
        <v>0</v>
      </c>
    </row>
    <row r="27" ht="36" customHeight="1" spans="4:11">
      <c r="D27" s="63" t="s">
        <v>10</v>
      </c>
      <c r="E27" s="64">
        <f t="shared" ref="E27:K27" si="1">SUM(E12:E26)</f>
        <v>1208</v>
      </c>
      <c r="F27" s="65">
        <f t="shared" si="1"/>
        <v>526</v>
      </c>
      <c r="G27" s="66">
        <f t="shared" si="1"/>
        <v>395165126</v>
      </c>
      <c r="H27" s="67">
        <f t="shared" si="1"/>
        <v>28968246</v>
      </c>
      <c r="I27" s="102">
        <f t="shared" si="1"/>
        <v>424133372</v>
      </c>
      <c r="J27" s="103">
        <f t="shared" si="1"/>
        <v>118452523</v>
      </c>
      <c r="K27" s="104">
        <f t="shared" si="1"/>
        <v>32451148</v>
      </c>
    </row>
    <row r="28" ht="27" customHeight="1"/>
    <row r="29" ht="24.75" customHeight="1" spans="4:11">
      <c r="D29" s="68" t="s">
        <v>28</v>
      </c>
      <c r="E29" s="69"/>
      <c r="F29" s="69"/>
      <c r="G29" s="69"/>
      <c r="H29" s="69"/>
      <c r="I29" s="69"/>
      <c r="J29" s="69"/>
      <c r="K29" s="69"/>
    </row>
    <row r="30" ht="30" customHeight="1" spans="4:11">
      <c r="D30" s="70"/>
      <c r="E30" s="71"/>
      <c r="F30" s="71"/>
      <c r="G30" s="71"/>
      <c r="H30" s="71"/>
      <c r="I30" s="71"/>
      <c r="J30" s="71"/>
      <c r="K30" s="71"/>
    </row>
    <row r="31" ht="30" customHeight="1" spans="4:11">
      <c r="D31" s="37" t="s">
        <v>29</v>
      </c>
      <c r="E31" s="38" t="s">
        <v>30</v>
      </c>
      <c r="F31" s="39" t="s">
        <v>5</v>
      </c>
      <c r="G31" s="40" t="s">
        <v>6</v>
      </c>
      <c r="H31" s="41"/>
      <c r="I31" s="87"/>
      <c r="J31" s="88" t="s">
        <v>7</v>
      </c>
      <c r="K31" s="89"/>
    </row>
    <row r="32" ht="30.75" spans="4:11">
      <c r="D32" s="72"/>
      <c r="E32" s="73"/>
      <c r="F32" s="74"/>
      <c r="G32" s="75" t="s">
        <v>8</v>
      </c>
      <c r="H32" s="76" t="s">
        <v>9</v>
      </c>
      <c r="I32" s="105" t="s">
        <v>10</v>
      </c>
      <c r="J32" s="72" t="s">
        <v>11</v>
      </c>
      <c r="K32" s="74" t="s">
        <v>12</v>
      </c>
    </row>
    <row r="33" ht="27.95" customHeight="1" spans="4:11">
      <c r="D33" s="52" t="s">
        <v>13</v>
      </c>
      <c r="E33" s="77">
        <f>E12+E13+E14+E15</f>
        <v>875</v>
      </c>
      <c r="F33" s="78">
        <f t="shared" ref="F33:K33" si="2">F12+F13+F14+F15</f>
        <v>350</v>
      </c>
      <c r="G33" s="79">
        <f t="shared" si="2"/>
        <v>227966179</v>
      </c>
      <c r="H33" s="80">
        <f t="shared" si="2"/>
        <v>102500</v>
      </c>
      <c r="I33" s="106">
        <f t="shared" si="2"/>
        <v>228068679</v>
      </c>
      <c r="J33" s="97">
        <f t="shared" si="2"/>
        <v>75249287</v>
      </c>
      <c r="K33" s="98">
        <f t="shared" si="2"/>
        <v>5013490</v>
      </c>
    </row>
    <row r="34" ht="27.95" customHeight="1" spans="4:11">
      <c r="D34" s="81" t="s">
        <v>31</v>
      </c>
      <c r="E34" s="82">
        <f t="shared" ref="E34:K34" si="3">E16</f>
        <v>164</v>
      </c>
      <c r="F34" s="83">
        <f t="shared" si="3"/>
        <v>92</v>
      </c>
      <c r="G34" s="84">
        <f t="shared" si="3"/>
        <v>119956404</v>
      </c>
      <c r="H34" s="85">
        <f t="shared" si="3"/>
        <v>28865746</v>
      </c>
      <c r="I34" s="107">
        <f t="shared" si="3"/>
        <v>148822150</v>
      </c>
      <c r="J34" s="108">
        <f t="shared" si="3"/>
        <v>29739100</v>
      </c>
      <c r="K34" s="109">
        <f t="shared" si="3"/>
        <v>26342078</v>
      </c>
    </row>
    <row r="35" ht="16.5" spans="4:4">
      <c r="D35" s="86" t="s">
        <v>32</v>
      </c>
    </row>
  </sheetData>
  <mergeCells count="14">
    <mergeCell ref="D4:K4"/>
    <mergeCell ref="D6:J6"/>
    <mergeCell ref="D8:F8"/>
    <mergeCell ref="G10:I10"/>
    <mergeCell ref="J10:K10"/>
    <mergeCell ref="D29:K29"/>
    <mergeCell ref="G31:I31"/>
    <mergeCell ref="J31:K31"/>
    <mergeCell ref="D10:D11"/>
    <mergeCell ref="D31:D32"/>
    <mergeCell ref="E10:E11"/>
    <mergeCell ref="E31:E32"/>
    <mergeCell ref="F10:F11"/>
    <mergeCell ref="F31:F32"/>
  </mergeCells>
  <printOptions horizontalCentered="1" verticalCentered="1"/>
  <pageMargins left="0.118055555555556" right="0.118055555555556" top="0.156944444444444" bottom="0.156944444444444" header="0.314583333333333" footer="0.31458333333333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D3:O30"/>
  <sheetViews>
    <sheetView topLeftCell="D7" workbookViewId="0">
      <selection activeCell="N20" sqref="N20"/>
    </sheetView>
  </sheetViews>
  <sheetFormatPr defaultColWidth="11" defaultRowHeight="15"/>
  <cols>
    <col min="4" max="4" width="20" customWidth="1"/>
    <col min="5" max="5" width="19.2857142857143" customWidth="1"/>
    <col min="6" max="15" width="17" customWidth="1"/>
  </cols>
  <sheetData>
    <row r="3" ht="20.25" spans="4:15">
      <c r="D3" s="1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8" spans="4: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8" spans="4:15">
      <c r="D5" s="3" t="s">
        <v>34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5.75"/>
    <row r="7" ht="26.25" customHeight="1" spans="4:15">
      <c r="D7" s="4" t="s">
        <v>3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21" t="s">
        <v>42</v>
      </c>
      <c r="M7" s="21" t="s">
        <v>43</v>
      </c>
      <c r="N7" s="21" t="s">
        <v>44</v>
      </c>
      <c r="O7" s="22" t="s">
        <v>45</v>
      </c>
    </row>
    <row r="8" ht="27.95" customHeight="1" spans="4:15">
      <c r="D8" s="6" t="s">
        <v>13</v>
      </c>
      <c r="E8" s="7">
        <v>273071555</v>
      </c>
      <c r="F8" s="7">
        <v>184955524</v>
      </c>
      <c r="G8" s="7">
        <v>169749337</v>
      </c>
      <c r="H8" s="7">
        <v>185941631</v>
      </c>
      <c r="I8" s="7">
        <v>217777281</v>
      </c>
      <c r="J8" s="7">
        <v>152094393</v>
      </c>
      <c r="K8" s="7">
        <v>204955004</v>
      </c>
      <c r="L8" s="23">
        <v>68489517</v>
      </c>
      <c r="M8" s="23">
        <v>175975798</v>
      </c>
      <c r="N8" s="23">
        <v>150615383</v>
      </c>
      <c r="O8" s="24">
        <v>121719179</v>
      </c>
    </row>
    <row r="9" ht="27.95" customHeight="1" spans="4:15">
      <c r="D9" s="8" t="s">
        <v>14</v>
      </c>
      <c r="E9" s="9">
        <v>258964134</v>
      </c>
      <c r="F9" s="9">
        <v>204511436</v>
      </c>
      <c r="G9" s="9">
        <v>152901606</v>
      </c>
      <c r="H9" s="9">
        <v>145700055</v>
      </c>
      <c r="I9" s="9">
        <v>192158694</v>
      </c>
      <c r="J9" s="9">
        <v>135131780</v>
      </c>
      <c r="K9" s="9">
        <v>145543213</v>
      </c>
      <c r="L9" s="25">
        <v>51909946</v>
      </c>
      <c r="M9" s="25">
        <v>143398039</v>
      </c>
      <c r="N9" s="25">
        <v>116619199</v>
      </c>
      <c r="O9" s="26">
        <v>95432566</v>
      </c>
    </row>
    <row r="10" ht="27.95" customHeight="1" spans="4:15">
      <c r="D10" s="8" t="s">
        <v>15</v>
      </c>
      <c r="E10" s="9">
        <v>21535939</v>
      </c>
      <c r="F10" s="9">
        <v>14272292</v>
      </c>
      <c r="G10" s="9">
        <v>10734804</v>
      </c>
      <c r="H10" s="9">
        <v>11285804</v>
      </c>
      <c r="I10" s="9">
        <v>12799936</v>
      </c>
      <c r="J10" s="9">
        <v>13395328</v>
      </c>
      <c r="K10" s="9">
        <v>13033548</v>
      </c>
      <c r="L10" s="25">
        <v>3897294</v>
      </c>
      <c r="M10" s="25">
        <v>9495416</v>
      </c>
      <c r="N10" s="25">
        <v>8546135</v>
      </c>
      <c r="O10" s="26">
        <v>8331519</v>
      </c>
    </row>
    <row r="11" ht="27.95" customHeight="1" spans="4:15">
      <c r="D11" s="8" t="s">
        <v>16</v>
      </c>
      <c r="E11" s="9">
        <v>3101851</v>
      </c>
      <c r="F11" s="9">
        <v>10004156</v>
      </c>
      <c r="G11" s="9">
        <v>882555</v>
      </c>
      <c r="H11" s="9">
        <v>4564547</v>
      </c>
      <c r="I11" s="9">
        <v>438950</v>
      </c>
      <c r="J11" s="9">
        <v>1139670</v>
      </c>
      <c r="K11" s="9">
        <v>2382390</v>
      </c>
      <c r="L11" s="25">
        <v>160900</v>
      </c>
      <c r="M11" s="25">
        <v>2309575</v>
      </c>
      <c r="N11" s="25">
        <v>817089</v>
      </c>
      <c r="O11" s="26">
        <v>2585415</v>
      </c>
    </row>
    <row r="12" ht="27.95" customHeight="1" spans="4:15">
      <c r="D12" s="8" t="s">
        <v>17</v>
      </c>
      <c r="E12" s="9">
        <v>372884959</v>
      </c>
      <c r="F12" s="9">
        <v>316699159</v>
      </c>
      <c r="G12" s="9">
        <v>226124837</v>
      </c>
      <c r="H12" s="9">
        <v>241591296</v>
      </c>
      <c r="I12" s="9">
        <v>303885638</v>
      </c>
      <c r="J12" s="9">
        <v>144845159</v>
      </c>
      <c r="K12" s="9">
        <v>205313281</v>
      </c>
      <c r="L12" s="25">
        <v>104420457</v>
      </c>
      <c r="M12" s="25">
        <v>214495422</v>
      </c>
      <c r="N12" s="25">
        <v>189706120</v>
      </c>
      <c r="O12" s="26">
        <v>148822150</v>
      </c>
    </row>
    <row r="13" ht="27.95" customHeight="1" spans="4:15">
      <c r="D13" s="8" t="s">
        <v>18</v>
      </c>
      <c r="E13" s="9">
        <v>11343824</v>
      </c>
      <c r="F13" s="9">
        <v>5029637</v>
      </c>
      <c r="G13" s="9">
        <v>5788527</v>
      </c>
      <c r="H13" s="9">
        <v>8449960</v>
      </c>
      <c r="I13" s="9">
        <v>5996945</v>
      </c>
      <c r="J13" s="9">
        <v>5189384</v>
      </c>
      <c r="K13" s="9">
        <v>4885648</v>
      </c>
      <c r="L13" s="25">
        <v>3804721</v>
      </c>
      <c r="M13" s="25">
        <v>4238537</v>
      </c>
      <c r="N13" s="25">
        <v>3768743</v>
      </c>
      <c r="O13" s="26">
        <v>3458395</v>
      </c>
    </row>
    <row r="14" ht="27.95" customHeight="1" spans="4:15">
      <c r="D14" s="8" t="s">
        <v>19</v>
      </c>
      <c r="E14" s="9">
        <v>1277032</v>
      </c>
      <c r="F14" s="9">
        <v>801529</v>
      </c>
      <c r="G14" s="9">
        <v>1302883</v>
      </c>
      <c r="H14" s="9">
        <v>981692</v>
      </c>
      <c r="I14" s="9">
        <v>1003122</v>
      </c>
      <c r="J14" s="9">
        <v>270147</v>
      </c>
      <c r="K14" s="9">
        <v>346973</v>
      </c>
      <c r="L14" s="25">
        <v>193472</v>
      </c>
      <c r="M14" s="25">
        <v>790566</v>
      </c>
      <c r="N14" s="25">
        <v>712278</v>
      </c>
      <c r="O14" s="26">
        <v>497682</v>
      </c>
    </row>
    <row r="15" ht="27.95" customHeight="1" spans="4:15">
      <c r="D15" s="8" t="s">
        <v>20</v>
      </c>
      <c r="E15" s="9">
        <v>1847164</v>
      </c>
      <c r="F15" s="9">
        <v>1932985</v>
      </c>
      <c r="G15" s="9">
        <v>2054632</v>
      </c>
      <c r="H15" s="9">
        <v>2930814</v>
      </c>
      <c r="I15" s="9">
        <v>2986513</v>
      </c>
      <c r="J15" s="9">
        <v>979790</v>
      </c>
      <c r="K15" s="9">
        <v>1752180</v>
      </c>
      <c r="L15" s="25">
        <v>1439730</v>
      </c>
      <c r="M15" s="25">
        <v>1995831</v>
      </c>
      <c r="N15" s="25">
        <v>1123566</v>
      </c>
      <c r="O15" s="26">
        <v>1736136</v>
      </c>
    </row>
    <row r="16" ht="27.95" customHeight="1" spans="4:15">
      <c r="D16" s="8" t="s">
        <v>21</v>
      </c>
      <c r="E16" s="9">
        <v>72146579</v>
      </c>
      <c r="F16" s="9">
        <v>54257900</v>
      </c>
      <c r="G16" s="9">
        <v>36811044</v>
      </c>
      <c r="H16" s="9">
        <v>42868512</v>
      </c>
      <c r="I16" s="9">
        <v>46105580</v>
      </c>
      <c r="J16" s="9">
        <v>31132802</v>
      </c>
      <c r="K16" s="9">
        <v>39855076</v>
      </c>
      <c r="L16" s="25">
        <v>20017480</v>
      </c>
      <c r="M16" s="25">
        <v>37533801</v>
      </c>
      <c r="N16" s="25">
        <v>27891173</v>
      </c>
      <c r="O16" s="26">
        <v>24806065</v>
      </c>
    </row>
    <row r="17" ht="27.95" customHeight="1" spans="4:15">
      <c r="D17" s="8" t="s">
        <v>23</v>
      </c>
      <c r="E17" s="9">
        <v>3951514</v>
      </c>
      <c r="F17" s="9">
        <v>4198721</v>
      </c>
      <c r="G17" s="9">
        <v>1200375</v>
      </c>
      <c r="H17" s="9">
        <v>1621079</v>
      </c>
      <c r="I17" s="9">
        <v>3786192</v>
      </c>
      <c r="J17" s="9">
        <v>612721</v>
      </c>
      <c r="K17" s="9">
        <v>942695</v>
      </c>
      <c r="L17" s="25">
        <v>375280</v>
      </c>
      <c r="M17" s="25">
        <v>686984</v>
      </c>
      <c r="N17" s="25">
        <v>732333</v>
      </c>
      <c r="O17" s="26">
        <v>624660</v>
      </c>
    </row>
    <row r="18" ht="27.95" customHeight="1" spans="4:15">
      <c r="D18" s="8" t="s">
        <v>22</v>
      </c>
      <c r="E18" s="9">
        <v>10401912</v>
      </c>
      <c r="F18" s="9">
        <v>11225566</v>
      </c>
      <c r="G18" s="9">
        <v>8935449</v>
      </c>
      <c r="H18" s="9">
        <v>12781625</v>
      </c>
      <c r="I18" s="9">
        <v>14460679</v>
      </c>
      <c r="J18" s="9">
        <v>10762833</v>
      </c>
      <c r="K18" s="9">
        <v>18232075</v>
      </c>
      <c r="L18" s="25">
        <v>10189734</v>
      </c>
      <c r="M18" s="25">
        <v>12531559</v>
      </c>
      <c r="N18" s="25">
        <v>12503401</v>
      </c>
      <c r="O18" s="26">
        <v>16025554</v>
      </c>
    </row>
    <row r="19" ht="27.95" customHeight="1" spans="4:15">
      <c r="D19" s="10" t="s">
        <v>24</v>
      </c>
      <c r="E19" s="11">
        <v>24632</v>
      </c>
      <c r="F19" s="11">
        <v>0</v>
      </c>
      <c r="G19" s="11">
        <v>5340</v>
      </c>
      <c r="H19" s="11">
        <v>1520</v>
      </c>
      <c r="I19" s="11">
        <v>2240</v>
      </c>
      <c r="J19" s="11">
        <v>0</v>
      </c>
      <c r="K19" s="11">
        <v>0</v>
      </c>
      <c r="L19" s="27">
        <v>0</v>
      </c>
      <c r="M19" s="27">
        <v>0</v>
      </c>
      <c r="N19" s="27">
        <v>0</v>
      </c>
      <c r="O19" s="26">
        <v>0</v>
      </c>
    </row>
    <row r="20" ht="27.95" customHeight="1" spans="4:15">
      <c r="D20" s="10" t="s">
        <v>25</v>
      </c>
      <c r="E20" s="11">
        <v>41385</v>
      </c>
      <c r="F20" s="11">
        <v>27230</v>
      </c>
      <c r="G20" s="11">
        <v>47551</v>
      </c>
      <c r="H20" s="11">
        <v>71742</v>
      </c>
      <c r="I20" s="11">
        <v>31938</v>
      </c>
      <c r="J20" s="11">
        <v>44260</v>
      </c>
      <c r="K20" s="11">
        <v>11130</v>
      </c>
      <c r="L20" s="27">
        <v>29125</v>
      </c>
      <c r="M20" s="27">
        <v>51294</v>
      </c>
      <c r="N20" s="27">
        <v>22030</v>
      </c>
      <c r="O20" s="26">
        <v>26146</v>
      </c>
    </row>
    <row r="21" ht="27.95" customHeight="1" spans="4:15">
      <c r="D21" s="10" t="s">
        <v>26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27">
        <v>0</v>
      </c>
      <c r="M21" s="27">
        <v>17631</v>
      </c>
      <c r="N21" s="27">
        <v>13252</v>
      </c>
      <c r="O21" s="26">
        <v>23467</v>
      </c>
    </row>
    <row r="22" ht="27.95" customHeight="1" spans="4:15">
      <c r="D22" s="12" t="s">
        <v>27</v>
      </c>
      <c r="E22" s="13">
        <v>84624</v>
      </c>
      <c r="F22" s="13">
        <v>15751</v>
      </c>
      <c r="G22" s="13">
        <v>22602</v>
      </c>
      <c r="H22" s="13">
        <v>23020</v>
      </c>
      <c r="I22" s="13">
        <v>79368</v>
      </c>
      <c r="J22" s="13">
        <v>39011</v>
      </c>
      <c r="K22" s="13">
        <v>12783</v>
      </c>
      <c r="L22" s="28">
        <v>0</v>
      </c>
      <c r="M22" s="28">
        <v>16761</v>
      </c>
      <c r="N22" s="28">
        <v>15388</v>
      </c>
      <c r="O22" s="29">
        <v>44438</v>
      </c>
    </row>
    <row r="23" ht="30.75" customHeight="1" spans="4:15">
      <c r="D23" s="14" t="s">
        <v>10</v>
      </c>
      <c r="E23" s="15">
        <v>1030677104</v>
      </c>
      <c r="F23" s="15">
        <v>807931886</v>
      </c>
      <c r="G23" s="15">
        <v>616561542</v>
      </c>
      <c r="H23" s="15">
        <v>658813297</v>
      </c>
      <c r="I23" s="15">
        <v>801513076</v>
      </c>
      <c r="J23" s="15">
        <v>495637278</v>
      </c>
      <c r="K23" s="15">
        <v>637265996</v>
      </c>
      <c r="L23" s="15">
        <v>264927656</v>
      </c>
      <c r="M23" s="30">
        <v>603537214</v>
      </c>
      <c r="N23" s="30">
        <v>513086090</v>
      </c>
      <c r="O23" s="31">
        <v>424133372</v>
      </c>
    </row>
    <row r="24" ht="16.5"/>
    <row r="25" ht="21.75" customHeight="1" spans="4:14">
      <c r="D25" s="16" t="s">
        <v>46</v>
      </c>
      <c r="E25" s="17">
        <v>2192301178</v>
      </c>
      <c r="F25" s="17">
        <v>2620396952</v>
      </c>
      <c r="G25" s="17">
        <v>2891061535</v>
      </c>
      <c r="H25" s="17">
        <v>2243150281</v>
      </c>
      <c r="I25" s="17">
        <v>2872970289</v>
      </c>
      <c r="J25" s="17">
        <v>2635164677</v>
      </c>
      <c r="K25" s="17">
        <v>2415564704</v>
      </c>
      <c r="L25" s="17">
        <v>1760443883</v>
      </c>
      <c r="M25" s="17">
        <v>1966033915</v>
      </c>
      <c r="N25" s="17">
        <v>2573392518</v>
      </c>
    </row>
    <row r="26" ht="15.75"/>
    <row r="27" ht="25.5" customHeight="1" spans="4:15">
      <c r="D27" s="4" t="s">
        <v>29</v>
      </c>
      <c r="E27" s="5" t="s">
        <v>35</v>
      </c>
      <c r="F27" s="5" t="s">
        <v>36</v>
      </c>
      <c r="G27" s="5" t="s">
        <v>37</v>
      </c>
      <c r="H27" s="5" t="s">
        <v>38</v>
      </c>
      <c r="I27" s="5" t="s">
        <v>39</v>
      </c>
      <c r="J27" s="5" t="s">
        <v>40</v>
      </c>
      <c r="K27" s="5" t="s">
        <v>41</v>
      </c>
      <c r="L27" s="21" t="s">
        <v>42</v>
      </c>
      <c r="M27" s="21" t="s">
        <v>43</v>
      </c>
      <c r="N27" s="5" t="s">
        <v>44</v>
      </c>
      <c r="O27" s="22" t="s">
        <v>45</v>
      </c>
    </row>
    <row r="28" ht="30" customHeight="1" spans="4:15">
      <c r="D28" s="18" t="s">
        <v>13</v>
      </c>
      <c r="E28" s="7">
        <v>556673479</v>
      </c>
      <c r="F28" s="7">
        <v>413743408</v>
      </c>
      <c r="G28" s="7">
        <v>334268302</v>
      </c>
      <c r="H28" s="7">
        <v>347492037</v>
      </c>
      <c r="I28" s="7">
        <v>423174861</v>
      </c>
      <c r="J28" s="7">
        <v>301761171</v>
      </c>
      <c r="K28" s="7">
        <v>365914155</v>
      </c>
      <c r="L28" s="7">
        <v>124457657</v>
      </c>
      <c r="M28" s="24">
        <v>331178828</v>
      </c>
      <c r="N28" s="7">
        <v>276597806</v>
      </c>
      <c r="O28" s="24">
        <v>228068679</v>
      </c>
    </row>
    <row r="29" ht="30" customHeight="1" spans="4:15">
      <c r="D29" s="19" t="s">
        <v>17</v>
      </c>
      <c r="E29" s="20">
        <v>372884959</v>
      </c>
      <c r="F29" s="20">
        <v>316699159</v>
      </c>
      <c r="G29" s="20">
        <v>226124837</v>
      </c>
      <c r="H29" s="20">
        <v>241591296</v>
      </c>
      <c r="I29" s="20">
        <v>303885638</v>
      </c>
      <c r="J29" s="20">
        <v>144845159</v>
      </c>
      <c r="K29" s="20">
        <v>205313281</v>
      </c>
      <c r="L29" s="20">
        <v>104420457</v>
      </c>
      <c r="M29" s="32">
        <v>214495422</v>
      </c>
      <c r="N29" s="20">
        <v>189706120</v>
      </c>
      <c r="O29" s="32">
        <v>148822150</v>
      </c>
    </row>
    <row r="30" ht="15.75"/>
  </sheetData>
  <mergeCells count="2">
    <mergeCell ref="D3:O3"/>
    <mergeCell ref="D5:O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SystemNet Computer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uva-vino y mosto descubado</vt:lpstr>
      <vt:lpstr>COMPARATIVO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carlos_oviedo</cp:lastModifiedBy>
  <dcterms:created xsi:type="dcterms:W3CDTF">2015-02-04T13:47:00Z</dcterms:created>
  <cp:lastPrinted>2018-01-23T13:31:00Z</cp:lastPrinted>
  <dcterms:modified xsi:type="dcterms:W3CDTF">2019-03-07T17:05:07Z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3082-10.2.0.7516</vt:lpwstr>
  </property>
</Properties>
</file>