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<sst xmlns="http://schemas.openxmlformats.org/spreadsheetml/2006/main" count="47">
  <si>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</si>
  <si>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24 DE FEBRERO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</si>
  <si>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</si>
  <si>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</si>
  <si>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</si>
  <si>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</si>
  <si>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</si>
  <si>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</si>
  <si>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</si>
  <si>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</si>
  <si>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</si>
  <si>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</si>
  <si>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</si>
  <si>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</si>
  <si>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</si>
  <si>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</si>
  <si>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</si>
  <si>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</si>
  <si>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</si>
  <si>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</si>
  <si>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</si>
  <si>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</si>
  <si>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</si>
  <si>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</si>
  <si>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</si>
  <si>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</si>
  <si>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</si>
  <si>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</si>
  <si>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</si>
  <si>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</si>
  <si>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</si>
  <si>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</si>
  <si>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</si>
  <si>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</si>
  <si>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24 DE FEBRERO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</si>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</sst>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-* #,##0.00_-;\-* #,##0.00_-;_-* &quot;-&quot;??_-;_-@_-"/>
    <numFmt numFmtId="177" formatCode="_ * #,##0_ ;_ * \-#,##0_ ;_ * &quot;-&quot;_ ;_ @_ "/>
    <numFmt numFmtId="178" formatCode="_-[$€-2]* #,##0.00_-;\-[$€-2]* #,##0.00_-;_-[$€-2]* &quot;-&quot;??_-"/>
    <numFmt numFmtId="179" formatCode="_-* #,##0.00\ _€_-;\-* #,##0.00\ _€_-;_-* &quot;-&quot;??\ _€_-;_-@_-"/>
    <numFmt numFmtId="180" formatCode="_-* #,##0_-;\-* #,##0_-;_-* &quot;-&quot;??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0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5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5" fillId="0" borderId="40" applyNumberFormat="0" applyFill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7" fillId="0" borderId="0"/>
    <xf numFmtId="179" fontId="0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23" borderId="42" applyNumberFormat="0" applyAlignment="0" applyProtection="0">
      <alignment vertical="center"/>
    </xf>
    <xf numFmtId="0" fontId="18" fillId="22" borderId="41" applyNumberFormat="0" applyFont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28" borderId="43" applyNumberFormat="0" applyAlignment="0" applyProtection="0">
      <alignment vertical="center"/>
    </xf>
    <xf numFmtId="0" fontId="30" fillId="23" borderId="43" applyNumberFormat="0" applyAlignment="0" applyProtection="0">
      <alignment vertical="center"/>
    </xf>
    <xf numFmtId="0" fontId="19" fillId="14" borderId="37" applyNumberFormat="0" applyAlignment="0" applyProtection="0">
      <alignment vertical="center"/>
    </xf>
    <xf numFmtId="0" fontId="31" fillId="0" borderId="44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/>
    <xf numFmtId="0" fontId="13" fillId="3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179" fontId="7" fillId="0" borderId="0" applyFont="0" applyFill="0" applyBorder="0" applyAlignment="0" applyProtection="0"/>
    <xf numFmtId="0" fontId="1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0" fillId="0" borderId="0"/>
    <xf numFmtId="0" fontId="22" fillId="24" borderId="0" applyNumberFormat="0" applyBorder="0" applyAlignment="0" applyProtection="0">
      <alignment vertical="center"/>
    </xf>
    <xf numFmtId="178" fontId="7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58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80" fontId="4" fillId="3" borderId="3" xfId="7" applyNumberFormat="1" applyFont="1" applyFill="1" applyBorder="1" applyAlignment="1">
      <alignment horizontal="left" vertical="center" wrapText="1"/>
    </xf>
    <xf numFmtId="3" fontId="5" fillId="0" borderId="4" xfId="7" applyNumberFormat="1" applyFont="1" applyBorder="1" applyAlignment="1">
      <alignment vertical="center"/>
    </xf>
    <xf numFmtId="180" fontId="4" fillId="0" borderId="5" xfId="7" applyNumberFormat="1" applyFont="1" applyBorder="1" applyAlignment="1">
      <alignment horizontal="left" vertical="center"/>
    </xf>
    <xf numFmtId="3" fontId="5" fillId="0" borderId="6" xfId="7" applyNumberFormat="1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3" fontId="5" fillId="0" borderId="6" xfId="7" applyNumberFormat="1" applyFont="1" applyFill="1" applyBorder="1" applyAlignment="1">
      <alignment vertical="center"/>
    </xf>
    <xf numFmtId="180" fontId="4" fillId="0" borderId="7" xfId="7" applyNumberFormat="1" applyFont="1" applyBorder="1" applyAlignment="1">
      <alignment horizontal="left" vertical="center"/>
    </xf>
    <xf numFmtId="3" fontId="5" fillId="0" borderId="8" xfId="7" applyNumberFormat="1" applyFont="1" applyBorder="1" applyAlignment="1">
      <alignment vertical="center"/>
    </xf>
    <xf numFmtId="180" fontId="6" fillId="2" borderId="1" xfId="7" applyNumberFormat="1" applyFont="1" applyFill="1" applyBorder="1" applyAlignment="1">
      <alignment horizontal="center" vertical="center"/>
    </xf>
    <xf numFmtId="3" fontId="6" fillId="2" borderId="2" xfId="7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vertical="center"/>
    </xf>
    <xf numFmtId="180" fontId="4" fillId="0" borderId="3" xfId="7" applyNumberFormat="1" applyFont="1" applyBorder="1" applyAlignment="1">
      <alignment vertical="center"/>
    </xf>
    <xf numFmtId="180" fontId="4" fillId="0" borderId="9" xfId="7" applyNumberFormat="1" applyFont="1" applyBorder="1" applyAlignment="1">
      <alignment vertical="center"/>
    </xf>
    <xf numFmtId="3" fontId="5" fillId="0" borderId="10" xfId="7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3" fontId="5" fillId="0" borderId="13" xfId="7" applyNumberFormat="1" applyFont="1" applyBorder="1" applyAlignment="1">
      <alignment vertical="center"/>
    </xf>
    <xf numFmtId="3" fontId="5" fillId="0" borderId="14" xfId="7" applyNumberFormat="1" applyFont="1" applyBorder="1" applyAlignment="1">
      <alignment vertical="center"/>
    </xf>
    <xf numFmtId="3" fontId="5" fillId="0" borderId="15" xfId="7" applyNumberFormat="1" applyFont="1" applyBorder="1" applyAlignment="1">
      <alignment vertical="center"/>
    </xf>
    <xf numFmtId="3" fontId="5" fillId="0" borderId="16" xfId="7" applyNumberFormat="1" applyFont="1" applyBorder="1" applyAlignment="1">
      <alignment vertical="center"/>
    </xf>
    <xf numFmtId="3" fontId="5" fillId="0" borderId="15" xfId="7" applyNumberFormat="1" applyFont="1" applyFill="1" applyBorder="1" applyAlignment="1">
      <alignment vertical="center"/>
    </xf>
    <xf numFmtId="3" fontId="5" fillId="0" borderId="17" xfId="7" applyNumberFormat="1" applyFont="1" applyBorder="1" applyAlignment="1">
      <alignment vertical="center"/>
    </xf>
    <xf numFmtId="3" fontId="5" fillId="0" borderId="18" xfId="7" applyNumberFormat="1" applyFont="1" applyBorder="1" applyAlignment="1">
      <alignment vertical="center"/>
    </xf>
    <xf numFmtId="3" fontId="6" fillId="2" borderId="11" xfId="7" applyNumberFormat="1" applyFont="1" applyFill="1" applyBorder="1" applyAlignment="1">
      <alignment horizontal="center" vertical="center"/>
    </xf>
    <xf numFmtId="3" fontId="6" fillId="2" borderId="12" xfId="7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3" fontId="5" fillId="0" borderId="19" xfId="7" applyNumberFormat="1" applyFont="1" applyBorder="1" applyAlignment="1">
      <alignment vertical="center"/>
    </xf>
    <xf numFmtId="3" fontId="5" fillId="0" borderId="20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9" fillId="0" borderId="29" xfId="0" applyNumberFormat="1" applyFont="1" applyBorder="1" applyAlignment="1">
      <alignment horizontal="right" vertical="center"/>
    </xf>
    <xf numFmtId="3" fontId="9" fillId="0" borderId="6" xfId="0" applyNumberFormat="1" applyFont="1" applyBorder="1" applyAlignment="1">
      <alignment horizontal="right" vertical="center"/>
    </xf>
    <xf numFmtId="3" fontId="5" fillId="3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right" vertical="center"/>
    </xf>
    <xf numFmtId="3" fontId="9" fillId="0" borderId="8" xfId="0" applyNumberFormat="1" applyFont="1" applyBorder="1" applyAlignment="1">
      <alignment horizontal="right" vertical="center"/>
    </xf>
    <xf numFmtId="0" fontId="6" fillId="7" borderId="1" xfId="0" applyFont="1" applyFill="1" applyBorder="1" applyAlignment="1">
      <alignment horizontal="center" vertical="center"/>
    </xf>
    <xf numFmtId="3" fontId="6" fillId="7" borderId="2" xfId="7" applyNumberFormat="1" applyFont="1" applyFill="1" applyBorder="1" applyAlignment="1">
      <alignment horizontal="center" vertical="center"/>
    </xf>
    <xf numFmtId="3" fontId="6" fillId="7" borderId="12" xfId="7" applyNumberFormat="1" applyFont="1" applyFill="1" applyBorder="1" applyAlignment="1">
      <alignment horizontal="center" vertical="center"/>
    </xf>
    <xf numFmtId="3" fontId="6" fillId="7" borderId="32" xfId="7" applyNumberFormat="1" applyFont="1" applyFill="1" applyBorder="1" applyAlignment="1">
      <alignment vertical="center"/>
    </xf>
    <xf numFmtId="3" fontId="6" fillId="7" borderId="2" xfId="7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3" fontId="5" fillId="0" borderId="33" xfId="7" applyNumberFormat="1" applyFont="1" applyBorder="1" applyAlignment="1">
      <alignment horizontal="right" vertical="center"/>
    </xf>
    <xf numFmtId="3" fontId="5" fillId="0" borderId="4" xfId="7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" fontId="5" fillId="0" borderId="26" xfId="7" applyNumberFormat="1" applyFont="1" applyBorder="1" applyAlignment="1">
      <alignment vertical="center"/>
    </xf>
    <xf numFmtId="0" fontId="12" fillId="0" borderId="0" xfId="0" applyFont="1"/>
    <xf numFmtId="0" fontId="4" fillId="6" borderId="3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vertical="center"/>
    </xf>
    <xf numFmtId="3" fontId="5" fillId="3" borderId="3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15" xfId="7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3" fontId="9" fillId="0" borderId="5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6" fillId="7" borderId="11" xfId="7" applyNumberFormat="1" applyFont="1" applyFill="1" applyBorder="1" applyAlignment="1">
      <alignment vertical="center"/>
    </xf>
    <xf numFmtId="3" fontId="6" fillId="7" borderId="1" xfId="7" applyNumberFormat="1" applyFont="1" applyFill="1" applyBorder="1" applyAlignment="1">
      <alignment vertical="center"/>
    </xf>
    <xf numFmtId="3" fontId="6" fillId="7" borderId="12" xfId="7" applyNumberFormat="1" applyFont="1" applyFill="1" applyBorder="1" applyAlignment="1">
      <alignment vertical="center"/>
    </xf>
    <xf numFmtId="0" fontId="4" fillId="6" borderId="15" xfId="0" applyFont="1" applyFill="1" applyBorder="1" applyAlignment="1">
      <alignment horizontal="center" vertical="center"/>
    </xf>
    <xf numFmtId="3" fontId="3" fillId="0" borderId="13" xfId="7" applyNumberFormat="1" applyFont="1" applyBorder="1" applyAlignment="1">
      <alignment horizontal="right" vertical="center"/>
    </xf>
    <xf numFmtId="3" fontId="5" fillId="0" borderId="3" xfId="7" applyNumberFormat="1" applyFont="1" applyBorder="1" applyAlignment="1">
      <alignment horizontal="right" vertical="center"/>
    </xf>
    <xf numFmtId="3" fontId="5" fillId="0" borderId="14" xfId="7" applyNumberFormat="1" applyFont="1" applyBorder="1" applyAlignment="1">
      <alignment horizontal="right" vertical="center"/>
    </xf>
    <xf numFmtId="3" fontId="3" fillId="0" borderId="19" xfId="7" applyNumberFormat="1" applyFont="1" applyBorder="1" applyAlignment="1">
      <alignment vertical="center"/>
    </xf>
    <xf numFmtId="3" fontId="5" fillId="0" borderId="9" xfId="7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topLeftCell="A7" workbookViewId="0">
      <selection activeCell="B27" sqref="B27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36"/>
      <c r="E5" s="36"/>
      <c r="F5" s="36"/>
      <c r="G5" s="36"/>
      <c r="H5" s="36"/>
      <c r="I5" s="36"/>
      <c r="J5" s="38"/>
      <c r="K5" s="36"/>
    </row>
    <row r="6" ht="22.5" customHeight="1" spans="4:11">
      <c r="D6" s="37" t="s">
        <v>1</v>
      </c>
      <c r="E6" s="37"/>
      <c r="F6" s="37"/>
      <c r="G6" s="37"/>
      <c r="H6" s="37"/>
      <c r="I6" s="37"/>
      <c r="J6" s="37"/>
      <c r="K6" s="37"/>
    </row>
    <row r="7" ht="12" customHeight="1" spans="4:11">
      <c r="D7" s="38"/>
      <c r="E7" s="38"/>
      <c r="F7" s="38"/>
      <c r="G7" s="38"/>
      <c r="H7" s="38"/>
      <c r="I7" s="38"/>
      <c r="J7" s="38"/>
      <c r="K7" s="38"/>
    </row>
    <row r="8" ht="23.25" customHeight="1" spans="4:11">
      <c r="D8" s="39" t="s">
        <v>2</v>
      </c>
      <c r="E8" s="39"/>
      <c r="F8" s="39"/>
      <c r="G8" s="38"/>
      <c r="H8" s="38"/>
      <c r="I8" s="38"/>
      <c r="J8" s="38"/>
      <c r="K8" s="38"/>
    </row>
    <row r="9" ht="7.5" customHeight="1"/>
    <row r="10" ht="24.95" customHeight="1" spans="4:11">
      <c r="D10" s="40" t="s">
        <v>3</v>
      </c>
      <c r="E10" s="41" t="s">
        <v>4</v>
      </c>
      <c r="F10" s="42" t="s">
        <v>5</v>
      </c>
      <c r="G10" s="43" t="s">
        <v>6</v>
      </c>
      <c r="H10" s="44"/>
      <c r="I10" s="89"/>
      <c r="J10" s="90" t="s">
        <v>7</v>
      </c>
      <c r="K10" s="91"/>
    </row>
    <row r="11" ht="35.25" customHeight="1" spans="4:11">
      <c r="D11" s="45"/>
      <c r="E11" s="46"/>
      <c r="F11" s="47"/>
      <c r="G11" s="48" t="s">
        <v>8</v>
      </c>
      <c r="H11" s="49" t="s">
        <v>9</v>
      </c>
      <c r="I11" s="92" t="s">
        <v>10</v>
      </c>
      <c r="J11" s="45" t="s">
        <v>11</v>
      </c>
      <c r="K11" s="47" t="s">
        <v>12</v>
      </c>
    </row>
    <row r="12" ht="27.95" customHeight="1" spans="4:11">
      <c r="D12" s="50" t="s">
        <v>13</v>
      </c>
      <c r="E12" s="51">
        <v>436</v>
      </c>
      <c r="F12" s="52">
        <v>121</v>
      </c>
      <c r="G12" s="53">
        <v>68512086</v>
      </c>
      <c r="H12" s="54">
        <v>0</v>
      </c>
      <c r="I12" s="93">
        <f t="shared" ref="I12:I26" si="0">SUM(G12:H12)</f>
        <v>68512086</v>
      </c>
      <c r="J12" s="94">
        <v>14477886</v>
      </c>
      <c r="K12" s="95">
        <v>631620</v>
      </c>
    </row>
    <row r="13" ht="27.95" customHeight="1" spans="4:11">
      <c r="D13" s="55" t="s">
        <v>14</v>
      </c>
      <c r="E13" s="56">
        <v>322</v>
      </c>
      <c r="F13" s="57">
        <v>103</v>
      </c>
      <c r="G13" s="58">
        <v>44652625</v>
      </c>
      <c r="H13" s="59">
        <v>82000</v>
      </c>
      <c r="I13" s="96">
        <f t="shared" si="0"/>
        <v>44734625</v>
      </c>
      <c r="J13" s="97">
        <v>13302770</v>
      </c>
      <c r="K13" s="98">
        <v>1059700</v>
      </c>
    </row>
    <row r="14" ht="27.95" customHeight="1" spans="4:11">
      <c r="D14" s="55" t="s">
        <v>15</v>
      </c>
      <c r="E14" s="56">
        <v>78</v>
      </c>
      <c r="F14" s="57">
        <v>10</v>
      </c>
      <c r="G14" s="58">
        <v>4848330</v>
      </c>
      <c r="H14" s="59">
        <v>0</v>
      </c>
      <c r="I14" s="96">
        <f t="shared" si="0"/>
        <v>4848330</v>
      </c>
      <c r="J14" s="97">
        <v>525100</v>
      </c>
      <c r="K14" s="98">
        <v>0</v>
      </c>
    </row>
    <row r="15" ht="27.95" customHeight="1" spans="4:11">
      <c r="D15" s="55" t="s">
        <v>16</v>
      </c>
      <c r="E15" s="56">
        <v>39</v>
      </c>
      <c r="F15" s="57">
        <v>5</v>
      </c>
      <c r="G15" s="58">
        <v>445654</v>
      </c>
      <c r="H15" s="59">
        <v>0</v>
      </c>
      <c r="I15" s="96">
        <f t="shared" si="0"/>
        <v>445654</v>
      </c>
      <c r="J15" s="97">
        <v>0</v>
      </c>
      <c r="K15" s="98">
        <v>0</v>
      </c>
    </row>
    <row r="16" ht="27.95" customHeight="1" spans="4:11">
      <c r="D16" s="55" t="s">
        <v>17</v>
      </c>
      <c r="E16" s="56">
        <v>164</v>
      </c>
      <c r="F16" s="57">
        <v>72</v>
      </c>
      <c r="G16" s="60">
        <v>66726542</v>
      </c>
      <c r="H16" s="59">
        <v>25770910</v>
      </c>
      <c r="I16" s="96">
        <f t="shared" si="0"/>
        <v>92497452</v>
      </c>
      <c r="J16" s="97">
        <v>17822700</v>
      </c>
      <c r="K16" s="98">
        <v>11454125</v>
      </c>
    </row>
    <row r="17" ht="27.95" customHeight="1" spans="4:11">
      <c r="D17" s="55" t="s">
        <v>18</v>
      </c>
      <c r="E17" s="56">
        <v>44</v>
      </c>
      <c r="F17" s="57">
        <v>10</v>
      </c>
      <c r="G17" s="58">
        <v>1888066</v>
      </c>
      <c r="H17" s="59">
        <v>0</v>
      </c>
      <c r="I17" s="96">
        <f t="shared" si="0"/>
        <v>1888066</v>
      </c>
      <c r="J17" s="99">
        <v>297900</v>
      </c>
      <c r="K17" s="100">
        <v>0</v>
      </c>
    </row>
    <row r="18" ht="27.95" customHeight="1" spans="4:11">
      <c r="D18" s="55" t="s">
        <v>19</v>
      </c>
      <c r="E18" s="56">
        <v>15</v>
      </c>
      <c r="F18" s="57">
        <v>7</v>
      </c>
      <c r="G18" s="60">
        <v>315993</v>
      </c>
      <c r="H18" s="59">
        <v>0</v>
      </c>
      <c r="I18" s="96">
        <f t="shared" si="0"/>
        <v>315993</v>
      </c>
      <c r="J18" s="99">
        <v>103400</v>
      </c>
      <c r="K18" s="100">
        <v>0</v>
      </c>
    </row>
    <row r="19" ht="27.95" customHeight="1" spans="4:11">
      <c r="D19" s="55" t="s">
        <v>20</v>
      </c>
      <c r="E19" s="56">
        <v>8</v>
      </c>
      <c r="F19" s="57">
        <v>4</v>
      </c>
      <c r="G19" s="58">
        <v>1025970</v>
      </c>
      <c r="H19" s="59">
        <v>0</v>
      </c>
      <c r="I19" s="96">
        <f t="shared" si="0"/>
        <v>1025970</v>
      </c>
      <c r="J19" s="99">
        <v>0</v>
      </c>
      <c r="K19" s="100">
        <v>0</v>
      </c>
    </row>
    <row r="20" ht="27.95" customHeight="1" spans="4:11">
      <c r="D20" s="55" t="s">
        <v>21</v>
      </c>
      <c r="E20" s="56">
        <v>21</v>
      </c>
      <c r="F20" s="57">
        <v>13</v>
      </c>
      <c r="G20" s="53">
        <v>15488188</v>
      </c>
      <c r="H20" s="59"/>
      <c r="I20" s="96">
        <f t="shared" si="0"/>
        <v>15488188</v>
      </c>
      <c r="J20" s="99">
        <v>5010700</v>
      </c>
      <c r="K20" s="100">
        <v>850000</v>
      </c>
    </row>
    <row r="21" ht="27.95" customHeight="1" spans="4:11">
      <c r="D21" s="55" t="s">
        <v>22</v>
      </c>
      <c r="E21" s="56">
        <v>60</v>
      </c>
      <c r="F21" s="57">
        <v>29</v>
      </c>
      <c r="G21" s="60">
        <v>11690293</v>
      </c>
      <c r="H21" s="59">
        <v>0</v>
      </c>
      <c r="I21" s="96">
        <f t="shared" si="0"/>
        <v>11690293</v>
      </c>
      <c r="J21" s="101">
        <v>2421500</v>
      </c>
      <c r="K21" s="100">
        <v>56580</v>
      </c>
    </row>
    <row r="22" ht="27.95" customHeight="1" spans="4:11">
      <c r="D22" s="55" t="s">
        <v>23</v>
      </c>
      <c r="E22" s="56">
        <v>10</v>
      </c>
      <c r="F22" s="57">
        <v>4</v>
      </c>
      <c r="G22" s="58">
        <v>434768</v>
      </c>
      <c r="H22" s="59">
        <v>0</v>
      </c>
      <c r="I22" s="96">
        <f t="shared" si="0"/>
        <v>434768</v>
      </c>
      <c r="J22" s="99">
        <v>125000</v>
      </c>
      <c r="K22" s="100">
        <v>0</v>
      </c>
    </row>
    <row r="23" ht="27.95" customHeight="1" spans="4:11">
      <c r="D23" s="55" t="s">
        <v>24</v>
      </c>
      <c r="E23" s="56">
        <v>1</v>
      </c>
      <c r="F23" s="57">
        <v>0</v>
      </c>
      <c r="G23" s="58">
        <v>0</v>
      </c>
      <c r="H23" s="59">
        <v>0</v>
      </c>
      <c r="I23" s="96">
        <f t="shared" si="0"/>
        <v>0</v>
      </c>
      <c r="J23" s="99">
        <v>0</v>
      </c>
      <c r="K23" s="100">
        <v>0</v>
      </c>
    </row>
    <row r="24" ht="27.95" customHeight="1" spans="4:11">
      <c r="D24" s="55" t="s">
        <v>25</v>
      </c>
      <c r="E24" s="56">
        <v>2</v>
      </c>
      <c r="F24" s="57">
        <v>1</v>
      </c>
      <c r="G24" s="58">
        <v>26146</v>
      </c>
      <c r="H24" s="59">
        <v>0</v>
      </c>
      <c r="I24" s="96">
        <f t="shared" si="0"/>
        <v>26146</v>
      </c>
      <c r="J24" s="99">
        <v>8600</v>
      </c>
      <c r="K24" s="100">
        <v>0</v>
      </c>
    </row>
    <row r="25" ht="27.95" customHeight="1" spans="4:11">
      <c r="D25" s="55" t="s">
        <v>26</v>
      </c>
      <c r="E25" s="56">
        <v>1</v>
      </c>
      <c r="F25" s="57">
        <v>1</v>
      </c>
      <c r="G25" s="58">
        <v>17561</v>
      </c>
      <c r="H25" s="59">
        <v>0</v>
      </c>
      <c r="I25" s="96">
        <f t="shared" si="0"/>
        <v>17561</v>
      </c>
      <c r="J25" s="99">
        <v>8050</v>
      </c>
      <c r="K25" s="100">
        <v>0</v>
      </c>
    </row>
    <row r="26" ht="27.95" customHeight="1" spans="4:11">
      <c r="D26" s="61" t="s">
        <v>27</v>
      </c>
      <c r="E26" s="62">
        <v>7</v>
      </c>
      <c r="F26" s="63">
        <v>2</v>
      </c>
      <c r="G26" s="64">
        <v>13621</v>
      </c>
      <c r="H26" s="65">
        <v>0</v>
      </c>
      <c r="I26" s="96">
        <f t="shared" si="0"/>
        <v>13621</v>
      </c>
      <c r="J26" s="102">
        <v>228</v>
      </c>
      <c r="K26" s="103">
        <v>0</v>
      </c>
    </row>
    <row r="27" ht="36" customHeight="1" spans="4:11">
      <c r="D27" s="66" t="s">
        <v>10</v>
      </c>
      <c r="E27" s="67">
        <f t="shared" ref="E27:K27" si="1">SUM(E12:E26)</f>
        <v>1208</v>
      </c>
      <c r="F27" s="68">
        <f t="shared" si="1"/>
        <v>382</v>
      </c>
      <c r="G27" s="69">
        <f t="shared" si="1"/>
        <v>216085843</v>
      </c>
      <c r="H27" s="70">
        <f t="shared" si="1"/>
        <v>25852910</v>
      </c>
      <c r="I27" s="104">
        <f t="shared" si="1"/>
        <v>241938753</v>
      </c>
      <c r="J27" s="105">
        <f t="shared" si="1"/>
        <v>54103834</v>
      </c>
      <c r="K27" s="106">
        <f t="shared" si="1"/>
        <v>14052025</v>
      </c>
    </row>
    <row r="28" ht="27" customHeight="1"/>
    <row r="29" ht="24.75" customHeight="1" spans="4:11">
      <c r="D29" s="71" t="s">
        <v>28</v>
      </c>
      <c r="E29" s="72"/>
      <c r="F29" s="72"/>
      <c r="G29" s="72"/>
      <c r="H29" s="72"/>
      <c r="I29" s="72"/>
      <c r="J29" s="72"/>
      <c r="K29" s="72"/>
    </row>
    <row r="30" ht="30" customHeight="1" spans="4:11">
      <c r="D30" s="73"/>
      <c r="E30" s="74"/>
      <c r="F30" s="74"/>
      <c r="G30" s="74"/>
      <c r="H30" s="74"/>
      <c r="I30" s="74"/>
      <c r="J30" s="74"/>
      <c r="K30" s="74"/>
    </row>
    <row r="31" ht="30" customHeight="1" spans="4:11">
      <c r="D31" s="40" t="s">
        <v>29</v>
      </c>
      <c r="E31" s="41" t="s">
        <v>30</v>
      </c>
      <c r="F31" s="42" t="s">
        <v>5</v>
      </c>
      <c r="G31" s="43" t="s">
        <v>6</v>
      </c>
      <c r="H31" s="44"/>
      <c r="I31" s="89"/>
      <c r="J31" s="90" t="s">
        <v>7</v>
      </c>
      <c r="K31" s="91"/>
    </row>
    <row r="32" ht="30.75" spans="4:11">
      <c r="D32" s="75"/>
      <c r="E32" s="76"/>
      <c r="F32" s="77"/>
      <c r="G32" s="78" t="s">
        <v>8</v>
      </c>
      <c r="H32" s="79" t="s">
        <v>9</v>
      </c>
      <c r="I32" s="107" t="s">
        <v>10</v>
      </c>
      <c r="J32" s="75" t="s">
        <v>11</v>
      </c>
      <c r="K32" s="77" t="s">
        <v>12</v>
      </c>
    </row>
    <row r="33" ht="27.95" customHeight="1" spans="4:11">
      <c r="D33" s="80" t="s">
        <v>13</v>
      </c>
      <c r="E33" s="81">
        <f>E12+E13+E14+E15</f>
        <v>875</v>
      </c>
      <c r="F33" s="52">
        <f t="shared" ref="F33:K33" si="2">F12+F13+F14+F15</f>
        <v>239</v>
      </c>
      <c r="G33" s="82">
        <f t="shared" si="2"/>
        <v>118458695</v>
      </c>
      <c r="H33" s="83">
        <f t="shared" si="2"/>
        <v>82000</v>
      </c>
      <c r="I33" s="108">
        <f t="shared" si="2"/>
        <v>118540695</v>
      </c>
      <c r="J33" s="109">
        <f t="shared" si="2"/>
        <v>28305756</v>
      </c>
      <c r="K33" s="110">
        <f t="shared" si="2"/>
        <v>1691320</v>
      </c>
    </row>
    <row r="34" ht="27.95" customHeight="1" spans="4:11">
      <c r="D34" s="84" t="s">
        <v>31</v>
      </c>
      <c r="E34" s="85">
        <f t="shared" ref="E34:K34" si="3">E16</f>
        <v>164</v>
      </c>
      <c r="F34" s="86">
        <f t="shared" si="3"/>
        <v>72</v>
      </c>
      <c r="G34" s="87">
        <f t="shared" si="3"/>
        <v>66726542</v>
      </c>
      <c r="H34" s="21">
        <f t="shared" si="3"/>
        <v>25770910</v>
      </c>
      <c r="I34" s="111">
        <f t="shared" si="3"/>
        <v>92497452</v>
      </c>
      <c r="J34" s="112">
        <f t="shared" si="3"/>
        <v>17822700</v>
      </c>
      <c r="K34" s="35">
        <f t="shared" si="3"/>
        <v>11454125</v>
      </c>
    </row>
    <row r="35" ht="16.5" spans="4:4">
      <c r="D35" s="88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30"/>
  <sheetViews>
    <sheetView topLeftCell="D1" workbookViewId="0">
      <selection activeCell="L4" sqref="L4"/>
    </sheetView>
  </sheetViews>
  <sheetFormatPr defaultColWidth="11" defaultRowHeight="15"/>
  <cols>
    <col min="4" max="4" width="19.4285714285714" customWidth="1"/>
    <col min="5" max="15" width="17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4" t="s">
        <v>34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15.75"/>
    <row r="7" ht="26.25" customHeight="1" spans="4:15">
      <c r="D7" s="5" t="s">
        <v>3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22" t="s">
        <v>42</v>
      </c>
      <c r="M7" s="22" t="s">
        <v>43</v>
      </c>
      <c r="N7" s="22" t="s">
        <v>44</v>
      </c>
      <c r="O7" s="23" t="s">
        <v>45</v>
      </c>
    </row>
    <row r="8" ht="27.95" customHeight="1" spans="4:15">
      <c r="D8" s="7" t="s">
        <v>13</v>
      </c>
      <c r="E8" s="8">
        <v>192839571</v>
      </c>
      <c r="F8" s="8">
        <v>127835091</v>
      </c>
      <c r="G8" s="8">
        <v>112614216</v>
      </c>
      <c r="H8" s="8">
        <v>122130753</v>
      </c>
      <c r="I8" s="8">
        <v>144501496</v>
      </c>
      <c r="J8" s="8">
        <v>93490356</v>
      </c>
      <c r="K8" s="8">
        <v>140120388</v>
      </c>
      <c r="L8" s="24">
        <v>33626290</v>
      </c>
      <c r="M8" s="24">
        <v>126987075</v>
      </c>
      <c r="N8" s="24">
        <v>96111986</v>
      </c>
      <c r="O8" s="25">
        <v>68512086</v>
      </c>
    </row>
    <row r="9" ht="27.95" customHeight="1" spans="4:15">
      <c r="D9" s="9" t="s">
        <v>14</v>
      </c>
      <c r="E9" s="10">
        <v>158582746</v>
      </c>
      <c r="F9" s="10">
        <v>126140875</v>
      </c>
      <c r="G9" s="10">
        <v>85377873</v>
      </c>
      <c r="H9" s="10">
        <v>80313101</v>
      </c>
      <c r="I9" s="10">
        <v>110659152</v>
      </c>
      <c r="J9" s="10">
        <v>52242035</v>
      </c>
      <c r="K9" s="10">
        <v>79109800</v>
      </c>
      <c r="L9" s="26">
        <v>24180087</v>
      </c>
      <c r="M9" s="26">
        <v>87751764</v>
      </c>
      <c r="N9" s="26">
        <v>60670152</v>
      </c>
      <c r="O9" s="27">
        <v>44734625</v>
      </c>
    </row>
    <row r="10" ht="27.95" customHeight="1" spans="4:15">
      <c r="D10" s="9" t="s">
        <v>15</v>
      </c>
      <c r="E10" s="10">
        <v>11207091</v>
      </c>
      <c r="F10" s="10">
        <v>7546880</v>
      </c>
      <c r="G10" s="10">
        <v>6017506</v>
      </c>
      <c r="H10" s="10">
        <v>6235342</v>
      </c>
      <c r="I10" s="10">
        <v>7696909</v>
      </c>
      <c r="J10" s="10">
        <v>7479052</v>
      </c>
      <c r="K10" s="10">
        <v>7297561</v>
      </c>
      <c r="L10" s="26">
        <v>1781307</v>
      </c>
      <c r="M10" s="26">
        <v>6258046</v>
      </c>
      <c r="N10" s="26">
        <v>5563524</v>
      </c>
      <c r="O10" s="27">
        <v>4848330</v>
      </c>
    </row>
    <row r="11" ht="27.95" customHeight="1" spans="4:15">
      <c r="D11" s="9" t="s">
        <v>16</v>
      </c>
      <c r="E11" s="10">
        <v>477853</v>
      </c>
      <c r="F11" s="10">
        <v>4442595</v>
      </c>
      <c r="G11" s="10">
        <v>124210</v>
      </c>
      <c r="H11" s="10">
        <v>356318</v>
      </c>
      <c r="I11" s="10">
        <v>42330</v>
      </c>
      <c r="J11" s="10">
        <v>214780</v>
      </c>
      <c r="K11" s="10">
        <v>174520</v>
      </c>
      <c r="L11" s="26">
        <v>0</v>
      </c>
      <c r="M11" s="26">
        <v>507268</v>
      </c>
      <c r="N11" s="26">
        <v>463733</v>
      </c>
      <c r="O11" s="27">
        <v>445654</v>
      </c>
    </row>
    <row r="12" ht="27.95" customHeight="1" spans="4:15">
      <c r="D12" s="9" t="s">
        <v>17</v>
      </c>
      <c r="E12" s="10">
        <v>274555236</v>
      </c>
      <c r="F12" s="10">
        <v>229042586</v>
      </c>
      <c r="G12" s="10">
        <v>157642062</v>
      </c>
      <c r="H12" s="10">
        <v>163645328</v>
      </c>
      <c r="I12" s="10">
        <v>217984007</v>
      </c>
      <c r="J12" s="10">
        <v>85558808</v>
      </c>
      <c r="K12" s="10">
        <v>144293344</v>
      </c>
      <c r="L12" s="26">
        <v>64790086</v>
      </c>
      <c r="M12" s="26">
        <v>154827589</v>
      </c>
      <c r="N12" s="26">
        <v>134832691</v>
      </c>
      <c r="O12" s="27">
        <v>92497452</v>
      </c>
    </row>
    <row r="13" ht="27.95" customHeight="1" spans="4:15">
      <c r="D13" s="9" t="s">
        <v>18</v>
      </c>
      <c r="E13" s="10">
        <v>9041066</v>
      </c>
      <c r="F13" s="10">
        <v>3064434</v>
      </c>
      <c r="G13" s="10">
        <v>4247774</v>
      </c>
      <c r="H13" s="10">
        <v>6384855</v>
      </c>
      <c r="I13" s="10">
        <v>4100599</v>
      </c>
      <c r="J13" s="10">
        <v>3850350</v>
      </c>
      <c r="K13" s="10">
        <v>3393394</v>
      </c>
      <c r="L13" s="26">
        <v>2215880</v>
      </c>
      <c r="M13" s="26">
        <v>2902084</v>
      </c>
      <c r="N13" s="26">
        <v>2408411</v>
      </c>
      <c r="O13" s="27">
        <v>1888066</v>
      </c>
    </row>
    <row r="14" ht="27.95" customHeight="1" spans="4:15">
      <c r="D14" s="9" t="s">
        <v>19</v>
      </c>
      <c r="E14" s="10">
        <v>1154457</v>
      </c>
      <c r="F14" s="10">
        <v>685229</v>
      </c>
      <c r="G14" s="10">
        <v>922435</v>
      </c>
      <c r="H14" s="10">
        <v>828158</v>
      </c>
      <c r="I14" s="10">
        <v>727608</v>
      </c>
      <c r="J14" s="10">
        <v>146864</v>
      </c>
      <c r="K14" s="10">
        <v>271863</v>
      </c>
      <c r="L14" s="26">
        <v>78520</v>
      </c>
      <c r="M14" s="26">
        <v>635987</v>
      </c>
      <c r="N14" s="26">
        <v>540900</v>
      </c>
      <c r="O14" s="27">
        <v>315993</v>
      </c>
    </row>
    <row r="15" ht="27.95" customHeight="1" spans="4:15">
      <c r="D15" s="9" t="s">
        <v>20</v>
      </c>
      <c r="E15" s="10">
        <v>1376129</v>
      </c>
      <c r="F15" s="10">
        <v>1501550</v>
      </c>
      <c r="G15" s="10">
        <v>788732</v>
      </c>
      <c r="H15" s="10">
        <v>2054982</v>
      </c>
      <c r="I15" s="10">
        <v>2427405</v>
      </c>
      <c r="J15" s="10">
        <v>496640</v>
      </c>
      <c r="K15" s="10">
        <v>1404330</v>
      </c>
      <c r="L15" s="26">
        <v>749920</v>
      </c>
      <c r="M15" s="26">
        <v>1563956</v>
      </c>
      <c r="N15" s="26">
        <v>759086</v>
      </c>
      <c r="O15" s="27">
        <v>1025970</v>
      </c>
    </row>
    <row r="16" ht="27.95" customHeight="1" spans="4:15">
      <c r="D16" s="9" t="s">
        <v>21</v>
      </c>
      <c r="E16" s="10">
        <v>59585709</v>
      </c>
      <c r="F16" s="10">
        <v>40091088</v>
      </c>
      <c r="G16" s="10">
        <v>24440454</v>
      </c>
      <c r="H16" s="10">
        <v>29412307</v>
      </c>
      <c r="I16" s="10">
        <v>32794750</v>
      </c>
      <c r="J16" s="10">
        <v>19207590</v>
      </c>
      <c r="K16" s="10">
        <v>27004090</v>
      </c>
      <c r="L16" s="26">
        <v>11122573</v>
      </c>
      <c r="M16" s="26">
        <v>28812659</v>
      </c>
      <c r="N16" s="26">
        <v>17600298</v>
      </c>
      <c r="O16" s="27">
        <v>15488188</v>
      </c>
    </row>
    <row r="17" ht="27.95" customHeight="1" spans="4:15">
      <c r="D17" s="9" t="s">
        <v>23</v>
      </c>
      <c r="E17" s="10">
        <v>2550144</v>
      </c>
      <c r="F17" s="10">
        <v>3164912</v>
      </c>
      <c r="G17" s="10">
        <v>768766</v>
      </c>
      <c r="H17" s="10">
        <v>1141825</v>
      </c>
      <c r="I17" s="10">
        <v>2560234</v>
      </c>
      <c r="J17" s="10">
        <v>432959</v>
      </c>
      <c r="K17" s="10">
        <v>671710</v>
      </c>
      <c r="L17" s="26">
        <v>167450</v>
      </c>
      <c r="M17" s="26">
        <v>441875</v>
      </c>
      <c r="N17" s="26">
        <v>453814</v>
      </c>
      <c r="O17" s="27">
        <v>434768</v>
      </c>
    </row>
    <row r="18" ht="27.95" customHeight="1" spans="4:15">
      <c r="D18" s="9" t="s">
        <v>22</v>
      </c>
      <c r="E18" s="10">
        <v>7672497</v>
      </c>
      <c r="F18" s="10">
        <v>8020821</v>
      </c>
      <c r="G18" s="10">
        <v>7108041</v>
      </c>
      <c r="H18" s="10">
        <v>8790310</v>
      </c>
      <c r="I18" s="10">
        <v>10570195</v>
      </c>
      <c r="J18" s="10">
        <v>7432820</v>
      </c>
      <c r="K18" s="10">
        <v>14273475</v>
      </c>
      <c r="L18" s="26">
        <v>7452210</v>
      </c>
      <c r="M18" s="26">
        <v>9157818</v>
      </c>
      <c r="N18" s="26">
        <v>8638681</v>
      </c>
      <c r="O18" s="27">
        <v>11690293</v>
      </c>
    </row>
    <row r="19" ht="27.95" customHeight="1" spans="4:15">
      <c r="D19" s="11" t="s">
        <v>24</v>
      </c>
      <c r="E19" s="12">
        <v>24632</v>
      </c>
      <c r="F19" s="12">
        <v>0</v>
      </c>
      <c r="G19" s="12">
        <v>5340</v>
      </c>
      <c r="H19" s="12">
        <v>1520</v>
      </c>
      <c r="I19" s="12">
        <v>2240</v>
      </c>
      <c r="J19" s="12">
        <v>0</v>
      </c>
      <c r="K19" s="12">
        <v>0</v>
      </c>
      <c r="L19" s="28">
        <v>0</v>
      </c>
      <c r="M19" s="28">
        <v>0</v>
      </c>
      <c r="N19" s="28">
        <v>0</v>
      </c>
      <c r="O19" s="27">
        <v>0</v>
      </c>
    </row>
    <row r="20" ht="27.95" customHeight="1" spans="4:15">
      <c r="D20" s="11" t="s">
        <v>25</v>
      </c>
      <c r="E20" s="12">
        <v>41385</v>
      </c>
      <c r="F20" s="12">
        <v>27230</v>
      </c>
      <c r="G20" s="12">
        <v>16785</v>
      </c>
      <c r="H20" s="12">
        <v>71742</v>
      </c>
      <c r="I20" s="12">
        <v>31938</v>
      </c>
      <c r="J20" s="12">
        <v>21360</v>
      </c>
      <c r="K20" s="12">
        <v>11130</v>
      </c>
      <c r="L20" s="28">
        <v>29125</v>
      </c>
      <c r="M20" s="28">
        <v>47684</v>
      </c>
      <c r="N20" s="28">
        <v>21930</v>
      </c>
      <c r="O20" s="27">
        <v>26146</v>
      </c>
    </row>
    <row r="21" ht="27.95" customHeight="1" spans="4:15">
      <c r="D21" s="11" t="s">
        <v>26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28">
        <v>0</v>
      </c>
      <c r="M21" s="28">
        <v>14826</v>
      </c>
      <c r="N21" s="28">
        <v>13252</v>
      </c>
      <c r="O21" s="27">
        <v>17561</v>
      </c>
    </row>
    <row r="22" ht="27.95" customHeight="1" spans="4:15">
      <c r="D22" s="13" t="s">
        <v>27</v>
      </c>
      <c r="E22" s="14">
        <v>62318</v>
      </c>
      <c r="F22" s="14">
        <v>6924</v>
      </c>
      <c r="G22" s="14">
        <v>4457</v>
      </c>
      <c r="H22" s="14">
        <v>19587</v>
      </c>
      <c r="I22" s="14">
        <v>40256</v>
      </c>
      <c r="J22" s="14">
        <v>26562</v>
      </c>
      <c r="K22" s="14">
        <v>7538</v>
      </c>
      <c r="L22" s="29">
        <v>0</v>
      </c>
      <c r="M22" s="29">
        <v>12683</v>
      </c>
      <c r="N22" s="29">
        <v>7469</v>
      </c>
      <c r="O22" s="30">
        <v>13621</v>
      </c>
    </row>
    <row r="23" ht="30.75" customHeight="1" spans="4:15">
      <c r="D23" s="15" t="s">
        <v>10</v>
      </c>
      <c r="E23" s="16">
        <v>719170834</v>
      </c>
      <c r="F23" s="16">
        <v>551570215</v>
      </c>
      <c r="G23" s="16">
        <v>400078651</v>
      </c>
      <c r="H23" s="16">
        <v>421386128</v>
      </c>
      <c r="I23" s="16">
        <v>534139119</v>
      </c>
      <c r="J23" s="16">
        <v>270600176</v>
      </c>
      <c r="K23" s="16">
        <v>418033143</v>
      </c>
      <c r="L23" s="16">
        <v>146193448</v>
      </c>
      <c r="M23" s="31">
        <v>419921314</v>
      </c>
      <c r="N23" s="31">
        <v>328085927</v>
      </c>
      <c r="O23" s="32">
        <v>241938753</v>
      </c>
    </row>
    <row r="24" ht="16.5"/>
    <row r="25" ht="21.75" customHeight="1" spans="4:15">
      <c r="D25" s="17" t="s">
        <v>46</v>
      </c>
      <c r="E25" s="18">
        <v>2192301178</v>
      </c>
      <c r="F25" s="18">
        <v>2620396952</v>
      </c>
      <c r="G25" s="18">
        <v>2891061535</v>
      </c>
      <c r="H25" s="18">
        <v>2243150281</v>
      </c>
      <c r="I25" s="18">
        <v>2872970289</v>
      </c>
      <c r="J25" s="18">
        <v>2635164677</v>
      </c>
      <c r="K25" s="18">
        <v>2415564704</v>
      </c>
      <c r="L25" s="18">
        <v>1760443883</v>
      </c>
      <c r="M25" s="18">
        <v>1966033915</v>
      </c>
      <c r="N25" s="18">
        <v>2573392518</v>
      </c>
      <c r="O25" s="33"/>
    </row>
    <row r="26" ht="15.75"/>
    <row r="27" ht="25.5" customHeight="1" spans="4:15">
      <c r="D27" s="5" t="s">
        <v>29</v>
      </c>
      <c r="E27" s="6" t="s">
        <v>35</v>
      </c>
      <c r="F27" s="6" t="s">
        <v>36</v>
      </c>
      <c r="G27" s="6" t="s">
        <v>37</v>
      </c>
      <c r="H27" s="6" t="s">
        <v>38</v>
      </c>
      <c r="I27" s="6" t="s">
        <v>39</v>
      </c>
      <c r="J27" s="6" t="s">
        <v>40</v>
      </c>
      <c r="K27" s="6" t="s">
        <v>41</v>
      </c>
      <c r="L27" s="22" t="s">
        <v>42</v>
      </c>
      <c r="M27" s="22" t="s">
        <v>43</v>
      </c>
      <c r="N27" s="22" t="s">
        <v>44</v>
      </c>
      <c r="O27" s="23" t="s">
        <v>45</v>
      </c>
    </row>
    <row r="28" ht="30" customHeight="1" spans="4:15">
      <c r="D28" s="19" t="s">
        <v>13</v>
      </c>
      <c r="E28" s="8">
        <v>363107261</v>
      </c>
      <c r="F28" s="8">
        <v>265965441</v>
      </c>
      <c r="G28" s="8">
        <v>204133805</v>
      </c>
      <c r="H28" s="8">
        <v>209035514</v>
      </c>
      <c r="I28" s="8">
        <v>262899887</v>
      </c>
      <c r="J28" s="8">
        <v>153426223</v>
      </c>
      <c r="K28" s="8">
        <v>226702269</v>
      </c>
      <c r="L28" s="8">
        <v>59587684</v>
      </c>
      <c r="M28" s="24">
        <v>221504153</v>
      </c>
      <c r="N28" s="24">
        <v>162809395</v>
      </c>
      <c r="O28" s="25">
        <v>118540695</v>
      </c>
    </row>
    <row r="29" ht="30" customHeight="1" spans="4:15">
      <c r="D29" s="20" t="s">
        <v>17</v>
      </c>
      <c r="E29" s="21">
        <v>274555236</v>
      </c>
      <c r="F29" s="21">
        <v>229042586</v>
      </c>
      <c r="G29" s="21">
        <v>157642062</v>
      </c>
      <c r="H29" s="21">
        <v>163645328</v>
      </c>
      <c r="I29" s="21">
        <v>217984007</v>
      </c>
      <c r="J29" s="21">
        <v>85558808</v>
      </c>
      <c r="K29" s="21">
        <v>144293344</v>
      </c>
      <c r="L29" s="21">
        <v>64790086</v>
      </c>
      <c r="M29" s="34">
        <v>154827589</v>
      </c>
      <c r="N29" s="34">
        <v>134832691</v>
      </c>
      <c r="O29" s="35">
        <v>92497452</v>
      </c>
    </row>
    <row r="30" ht="15.75"/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2019-02-26T16:38:24Z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