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425"/>
  </bookViews>
  <sheets>
    <sheet name="uva-vino y mosto descubado" sheetId="1" r:id="rId1"/>
    <sheet name="COMPARATIVO" sheetId="2" r:id="rId2"/>
  </sheets>
  <calcPr calcId="144525"/>
</workbook>
</file>

<file path=xl/sharedStrings.xml><?xml version="1.0" encoding="utf-8"?>
<sst xmlns="http://schemas.openxmlformats.org/spreadsheetml/2006/main" count="47">
  <si>
    <t>INFORME  PROCESO  DE  ELABORACIÓN  2.019</t>
  </si>
  <si>
    <t>TOTALES  ACUMULADOS  A  LA  SEMANA  N°: 12 - COMPRENDIDA  HASTA  EL  17-02-2019</t>
  </si>
  <si>
    <t>Instituto Nacional de Vitivinicultura</t>
  </si>
  <si>
    <t>DELEGACIÓN</t>
  </si>
  <si>
    <t>BODEGAS Y FÁBRICAS  INSCRIPTAS AL 06-01-2019</t>
  </si>
  <si>
    <t>BODEGAS Y FÁBRICAS  ELABORANDO</t>
  </si>
  <si>
    <t>KILOGRAMOS DE UVA</t>
  </si>
  <si>
    <t>LITROS</t>
  </si>
  <si>
    <t>ELABORACIÓN</t>
  </si>
  <si>
    <t>OTROS USOS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</si>
  <si>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</si>
  <si>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</si>
  <si>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</si>
  <si>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</si>
  <si>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</si>
  <si>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</si>
  <si>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</si>
  <si>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</si>
  <si>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</si>
  <si>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</si>
  <si>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</si>
  <si>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</si>
  <si>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</si>
  <si>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</si>
  <si>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</si>
  <si>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</si>
  <si>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SANTA FE</t>
  </si>
  <si>
    <t>MAR DEL PLATA</t>
  </si>
  <si>
    <t>PROVINCIAS  DE  MENDOZA  Y  SAN  JUAN</t>
  </si>
  <si>
    <t>PROVINCIA</t>
  </si>
  <si>
    <t>BODEGAS Y FÁBRICAS  INSCRIPTAS</t>
  </si>
  <si>
    <t>SAN  JUAN</t>
  </si>
  <si>
    <t>FUENTE: I.N.V.- CEC-01-CIU</t>
  </si>
  <si>
    <t>COMPARATIVO KILOGRAMOS DE UVA 2.009/2.019</t>
  </si>
  <si>
    <t>ACUMULADO AL 17 DE FEBRERO DE 2019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</si>
  <si>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</si>
  <si>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</si>
  <si>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</si>
  <si>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</si>
  <si>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</si>
  <si>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</si>
  <si>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</si>
  <si>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</si>
  <si>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</si>
  <si>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</si>
  <si>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AÑO 2.019</t>
  </si>
  <si>
    <t xml:space="preserve">TOTAL FINAL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</si>
</sst>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.00_-;\-* #,##0.00_-;_-* &quot;-&quot;??_-;_-@_-"/>
    <numFmt numFmtId="177" formatCode="_ * #,##0_ ;_ * \-#,##0_ ;_ * &quot;-&quot;_ ;_ @_ "/>
    <numFmt numFmtId="178" formatCode="_-[$€-2]* #,##0.00_-;\-[$€-2]* #,##0.00_-;_-[$€-2]* &quot;-&quot;??_-"/>
    <numFmt numFmtId="179" formatCode="_-* #,##0.00\ _€_-;\-* #,##0.00\ _€_-;_-* &quot;-&quot;??\ _€_-;_-@_-"/>
    <numFmt numFmtId="180" formatCode="_-* #,##0_-;\-* #,##0_-;_-* &quot;-&quot;??_-;_-@_-"/>
  </numFmts>
  <fonts count="33">
    <font>
      <sz val="11"/>
      <color theme="1"/>
      <name val="Calibri"/>
      <charset val="134"/>
      <scheme val="minor"/>
    </font>
    <font>
      <b/>
      <i/>
      <u/>
      <sz val="16"/>
      <name val="Arial"/>
      <charset val="134"/>
    </font>
    <font>
      <b/>
      <i/>
      <u/>
      <sz val="14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b/>
      <sz val="14"/>
      <name val="Arial"/>
      <charset val="134"/>
    </font>
    <font>
      <sz val="12"/>
      <color rgb="FF000000"/>
      <name val="Arial"/>
      <charset val="134"/>
    </font>
    <font>
      <sz val="12"/>
      <color indexed="8"/>
      <name val="Arial"/>
      <charset val="134"/>
    </font>
    <font>
      <sz val="14"/>
      <name val="Arial"/>
      <charset val="134"/>
    </font>
    <font>
      <sz val="11"/>
      <name val="Arial"/>
      <charset val="134"/>
    </font>
    <font>
      <b/>
      <i/>
      <sz val="12"/>
      <name val="Arial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14" fillId="0" borderId="43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8" fillId="0" borderId="0"/>
    <xf numFmtId="179" fontId="0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2" borderId="45" applyNumberFormat="0" applyAlignment="0" applyProtection="0">
      <alignment vertical="center"/>
    </xf>
    <xf numFmtId="0" fontId="17" fillId="21" borderId="44" applyNumberFormat="0" applyFont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27" borderId="46" applyNumberFormat="0" applyAlignment="0" applyProtection="0">
      <alignment vertical="center"/>
    </xf>
    <xf numFmtId="0" fontId="30" fillId="22" borderId="46" applyNumberFormat="0" applyAlignment="0" applyProtection="0">
      <alignment vertical="center"/>
    </xf>
    <xf numFmtId="0" fontId="19" fillId="13" borderId="40" applyNumberFormat="0" applyAlignment="0" applyProtection="0">
      <alignment vertical="center"/>
    </xf>
    <xf numFmtId="0" fontId="31" fillId="0" borderId="47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  <xf numFmtId="0" fontId="12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5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0" fontId="4" fillId="3" borderId="3" xfId="7" applyNumberFormat="1" applyFont="1" applyFill="1" applyBorder="1" applyAlignment="1">
      <alignment horizontal="left" vertical="center" wrapText="1"/>
    </xf>
    <xf numFmtId="3" fontId="5" fillId="0" borderId="4" xfId="7" applyNumberFormat="1" applyFont="1" applyFill="1" applyBorder="1" applyAlignment="1">
      <alignment vertical="center"/>
    </xf>
    <xf numFmtId="180" fontId="4" fillId="0" borderId="5" xfId="7" applyNumberFormat="1" applyFont="1" applyBorder="1" applyAlignment="1">
      <alignment horizontal="left" vertical="center"/>
    </xf>
    <xf numFmtId="3" fontId="5" fillId="0" borderId="6" xfId="7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80" fontId="4" fillId="0" borderId="7" xfId="7" applyNumberFormat="1" applyFont="1" applyBorder="1" applyAlignment="1">
      <alignment horizontal="left" vertical="center"/>
    </xf>
    <xf numFmtId="3" fontId="5" fillId="0" borderId="8" xfId="7" applyNumberFormat="1" applyFont="1" applyFill="1" applyBorder="1" applyAlignment="1">
      <alignment vertical="center"/>
    </xf>
    <xf numFmtId="180" fontId="6" fillId="2" borderId="1" xfId="7" applyNumberFormat="1" applyFont="1" applyFill="1" applyBorder="1" applyAlignment="1">
      <alignment horizontal="center" vertical="center"/>
    </xf>
    <xf numFmtId="3" fontId="6" fillId="2" borderId="2" xfId="7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vertical="center"/>
    </xf>
    <xf numFmtId="180" fontId="4" fillId="0" borderId="3" xfId="7" applyNumberFormat="1" applyFont="1" applyBorder="1" applyAlignment="1">
      <alignment vertical="center"/>
    </xf>
    <xf numFmtId="3" fontId="5" fillId="0" borderId="4" xfId="7" applyNumberFormat="1" applyFont="1" applyBorder="1" applyAlignment="1">
      <alignment vertical="center"/>
    </xf>
    <xf numFmtId="180" fontId="4" fillId="0" borderId="9" xfId="7" applyNumberFormat="1" applyFont="1" applyBorder="1" applyAlignment="1">
      <alignment vertical="center"/>
    </xf>
    <xf numFmtId="3" fontId="5" fillId="0" borderId="10" xfId="7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5" fillId="0" borderId="13" xfId="7" applyNumberFormat="1" applyFont="1" applyFill="1" applyBorder="1" applyAlignment="1">
      <alignment vertical="center"/>
    </xf>
    <xf numFmtId="3" fontId="5" fillId="0" borderId="14" xfId="7" applyNumberFormat="1" applyFont="1" applyFill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3" fontId="5" fillId="0" borderId="16" xfId="7" applyNumberFormat="1" applyFont="1" applyFill="1" applyBorder="1" applyAlignment="1">
      <alignment vertical="center"/>
    </xf>
    <xf numFmtId="3" fontId="5" fillId="0" borderId="17" xfId="7" applyNumberFormat="1" applyFont="1" applyFill="1" applyBorder="1" applyAlignment="1">
      <alignment vertical="center"/>
    </xf>
    <xf numFmtId="3" fontId="5" fillId="0" borderId="18" xfId="7" applyNumberFormat="1" applyFont="1" applyFill="1" applyBorder="1" applyAlignment="1">
      <alignment vertical="center"/>
    </xf>
    <xf numFmtId="3" fontId="6" fillId="2" borderId="11" xfId="7" applyNumberFormat="1" applyFont="1" applyFill="1" applyBorder="1" applyAlignment="1">
      <alignment horizontal="center" vertical="center"/>
    </xf>
    <xf numFmtId="3" fontId="6" fillId="2" borderId="12" xfId="7" applyNumberFormat="1" applyFont="1" applyFill="1" applyBorder="1" applyAlignment="1">
      <alignment horizontal="center" vertical="center"/>
    </xf>
    <xf numFmtId="3" fontId="5" fillId="0" borderId="13" xfId="7" applyNumberFormat="1" applyFont="1" applyBorder="1" applyAlignment="1">
      <alignment vertical="center"/>
    </xf>
    <xf numFmtId="3" fontId="5" fillId="0" borderId="19" xfId="7" applyNumberFormat="1" applyFont="1" applyBorder="1" applyAlignment="1">
      <alignment vertical="center"/>
    </xf>
    <xf numFmtId="3" fontId="5" fillId="0" borderId="20" xfId="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3" fontId="6" fillId="6" borderId="2" xfId="7" applyNumberFormat="1" applyFont="1" applyFill="1" applyBorder="1" applyAlignment="1">
      <alignment horizontal="center" vertical="center"/>
    </xf>
    <xf numFmtId="3" fontId="6" fillId="6" borderId="12" xfId="7" applyNumberFormat="1" applyFont="1" applyFill="1" applyBorder="1" applyAlignment="1">
      <alignment horizontal="center" vertical="center"/>
    </xf>
    <xf numFmtId="3" fontId="6" fillId="6" borderId="32" xfId="7" applyNumberFormat="1" applyFont="1" applyFill="1" applyBorder="1" applyAlignment="1">
      <alignment vertical="center"/>
    </xf>
    <xf numFmtId="3" fontId="6" fillId="6" borderId="11" xfId="7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10" fillId="0" borderId="4" xfId="7" applyNumberFormat="1" applyFont="1" applyBorder="1" applyAlignment="1">
      <alignment horizontal="center" vertical="center"/>
    </xf>
    <xf numFmtId="3" fontId="5" fillId="0" borderId="14" xfId="7" applyNumberFormat="1" applyFont="1" applyBorder="1" applyAlignment="1">
      <alignment horizontal="center" vertical="center"/>
    </xf>
    <xf numFmtId="3" fontId="5" fillId="0" borderId="33" xfId="7" applyNumberFormat="1" applyFont="1" applyBorder="1" applyAlignment="1">
      <alignment horizontal="right" vertical="center"/>
    </xf>
    <xf numFmtId="3" fontId="5" fillId="0" borderId="13" xfId="7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10" fillId="0" borderId="10" xfId="7" applyNumberFormat="1" applyFont="1" applyBorder="1" applyAlignment="1">
      <alignment horizontal="center" vertical="center"/>
    </xf>
    <xf numFmtId="3" fontId="5" fillId="0" borderId="20" xfId="7" applyNumberFormat="1" applyFont="1" applyBorder="1" applyAlignment="1">
      <alignment horizontal="center" vertical="center"/>
    </xf>
    <xf numFmtId="3" fontId="5" fillId="0" borderId="26" xfId="7" applyNumberFormat="1" applyFont="1" applyBorder="1" applyAlignment="1">
      <alignment vertical="center"/>
    </xf>
    <xf numFmtId="0" fontId="11" fillId="0" borderId="0" xfId="0" applyFont="1"/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6" fillId="3" borderId="15" xfId="7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6" borderId="37" xfId="7" applyNumberFormat="1" applyFont="1" applyFill="1" applyBorder="1" applyAlignment="1">
      <alignment vertical="center"/>
    </xf>
    <xf numFmtId="3" fontId="6" fillId="6" borderId="1" xfId="7" applyNumberFormat="1" applyFont="1" applyFill="1" applyBorder="1" applyAlignment="1">
      <alignment vertical="center"/>
    </xf>
    <xf numFmtId="3" fontId="6" fillId="6" borderId="12" xfId="7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3" fontId="6" fillId="0" borderId="38" xfId="7" applyNumberFormat="1" applyFont="1" applyBorder="1" applyAlignment="1">
      <alignment horizontal="right" vertical="center"/>
    </xf>
    <xf numFmtId="3" fontId="5" fillId="0" borderId="3" xfId="7" applyNumberFormat="1" applyFont="1" applyBorder="1" applyAlignment="1">
      <alignment horizontal="right" vertical="center"/>
    </xf>
    <xf numFmtId="3" fontId="5" fillId="0" borderId="14" xfId="7" applyNumberFormat="1" applyFont="1" applyBorder="1" applyAlignment="1">
      <alignment horizontal="right" vertical="center"/>
    </xf>
    <xf numFmtId="3" fontId="6" fillId="0" borderId="39" xfId="7" applyNumberFormat="1" applyFont="1" applyBorder="1" applyAlignment="1">
      <alignment vertical="center"/>
    </xf>
    <xf numFmtId="3" fontId="5" fillId="0" borderId="9" xfId="7" applyNumberFormat="1" applyFont="1" applyBorder="1" applyAlignment="1">
      <alignment vertical="center"/>
    </xf>
  </cellXfs>
  <cellStyles count="5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Millares 2" xfId="34"/>
    <cellStyle name="20% - Énfasis2" xfId="35" builtinId="34"/>
    <cellStyle name="40% - Énfasis2" xfId="36" builtinId="35"/>
    <cellStyle name="60% - Énfasis2" xfId="37" builtinId="36"/>
    <cellStyle name="Énfasis3" xfId="38" builtinId="37"/>
    <cellStyle name="Millares 3" xfId="39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  <cellStyle name="Euro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D4:K35"/>
  <sheetViews>
    <sheetView tabSelected="1" workbookViewId="0">
      <selection activeCell="B16" sqref="B16"/>
    </sheetView>
  </sheetViews>
  <sheetFormatPr defaultColWidth="11" defaultRowHeight="15"/>
  <cols>
    <col min="4" max="4" width="18.4285714285714" customWidth="1"/>
    <col min="5" max="5" width="15.7142857142857" customWidth="1"/>
    <col min="6" max="6" width="16.2857142857143" customWidth="1"/>
    <col min="7" max="7" width="20.5714285714286" customWidth="1"/>
    <col min="8" max="8" width="15.5714285714286" customWidth="1"/>
    <col min="9" max="9" width="20.8571428571429" customWidth="1"/>
    <col min="10" max="10" width="20.4285714285714" customWidth="1"/>
    <col min="11" max="11" width="20.1428571428571" customWidth="1"/>
  </cols>
  <sheetData>
    <row r="4" ht="24.75" customHeight="1" spans="4:11">
      <c r="D4" s="1" t="s">
        <v>0</v>
      </c>
      <c r="E4" s="1"/>
      <c r="F4" s="1"/>
      <c r="G4" s="1"/>
      <c r="H4" s="1"/>
      <c r="I4" s="1"/>
      <c r="J4" s="1"/>
      <c r="K4" s="1"/>
    </row>
    <row r="5" ht="13.5" customHeight="1" spans="4:11">
      <c r="D5" s="35"/>
      <c r="E5" s="35"/>
      <c r="F5" s="35"/>
      <c r="G5" s="35"/>
      <c r="H5" s="35"/>
      <c r="I5" s="35"/>
      <c r="J5" s="35"/>
      <c r="K5" s="35"/>
    </row>
    <row r="6" ht="22.5" customHeight="1" spans="4:11">
      <c r="D6" s="36" t="s">
        <v>1</v>
      </c>
      <c r="E6" s="36"/>
      <c r="F6" s="36"/>
      <c r="G6" s="36"/>
      <c r="H6" s="36"/>
      <c r="I6" s="36"/>
      <c r="J6" s="36"/>
      <c r="K6" s="36"/>
    </row>
    <row r="7" ht="12" customHeight="1" spans="4:11">
      <c r="D7" s="37"/>
      <c r="E7" s="37"/>
      <c r="F7" s="37"/>
      <c r="G7" s="37"/>
      <c r="H7" s="37"/>
      <c r="I7" s="37"/>
      <c r="J7" s="37"/>
      <c r="K7" s="37"/>
    </row>
    <row r="8" ht="23.25" customHeight="1" spans="4:11">
      <c r="D8" s="38" t="s">
        <v>2</v>
      </c>
      <c r="E8" s="38"/>
      <c r="F8" s="38"/>
      <c r="G8" s="37"/>
      <c r="H8" s="37"/>
      <c r="I8" s="37"/>
      <c r="J8" s="37"/>
      <c r="K8" s="37"/>
    </row>
    <row r="9" ht="7.5" customHeight="1"/>
    <row r="10" ht="24.95" customHeight="1" spans="4:11">
      <c r="D10" s="39" t="s">
        <v>3</v>
      </c>
      <c r="E10" s="40" t="s">
        <v>4</v>
      </c>
      <c r="F10" s="41" t="s">
        <v>5</v>
      </c>
      <c r="G10" s="42" t="s">
        <v>6</v>
      </c>
      <c r="H10" s="43"/>
      <c r="I10" s="89"/>
      <c r="J10" s="90" t="s">
        <v>7</v>
      </c>
      <c r="K10" s="91"/>
    </row>
    <row r="11" ht="35.25" customHeight="1" spans="4:11">
      <c r="D11" s="44"/>
      <c r="E11" s="45"/>
      <c r="F11" s="46"/>
      <c r="G11" s="47" t="s">
        <v>8</v>
      </c>
      <c r="H11" s="48" t="s">
        <v>9</v>
      </c>
      <c r="I11" s="92" t="s">
        <v>10</v>
      </c>
      <c r="J11" s="44" t="s">
        <v>11</v>
      </c>
      <c r="K11" s="46" t="s">
        <v>12</v>
      </c>
    </row>
    <row r="12" ht="27.95" customHeight="1" spans="4:11">
      <c r="D12" s="49" t="s">
        <v>13</v>
      </c>
      <c r="E12" s="50">
        <v>436</v>
      </c>
      <c r="F12" s="51">
        <v>75</v>
      </c>
      <c r="G12" s="52">
        <v>34799916</v>
      </c>
      <c r="H12" s="53">
        <v>0</v>
      </c>
      <c r="I12" s="93">
        <f t="shared" ref="I12:I26" si="0">SUM(G12:H12)</f>
        <v>34799916</v>
      </c>
      <c r="J12" s="94">
        <v>5041487</v>
      </c>
      <c r="K12" s="95">
        <v>5020</v>
      </c>
    </row>
    <row r="13" ht="27.95" customHeight="1" spans="4:11">
      <c r="D13" s="54" t="s">
        <v>14</v>
      </c>
      <c r="E13" s="55">
        <v>322</v>
      </c>
      <c r="F13" s="56">
        <v>56</v>
      </c>
      <c r="G13" s="57">
        <v>15801811</v>
      </c>
      <c r="H13" s="58">
        <v>40000</v>
      </c>
      <c r="I13" s="96">
        <f t="shared" si="0"/>
        <v>15841811</v>
      </c>
      <c r="J13" s="97">
        <v>4336000</v>
      </c>
      <c r="K13" s="98">
        <v>279400</v>
      </c>
    </row>
    <row r="14" ht="27.95" customHeight="1" spans="4:11">
      <c r="D14" s="54" t="s">
        <v>15</v>
      </c>
      <c r="E14" s="55">
        <v>78</v>
      </c>
      <c r="F14" s="56">
        <v>9</v>
      </c>
      <c r="G14" s="57">
        <v>1807669</v>
      </c>
      <c r="H14" s="58">
        <v>0</v>
      </c>
      <c r="I14" s="96">
        <f t="shared" si="0"/>
        <v>1807669</v>
      </c>
      <c r="J14" s="97">
        <v>10100</v>
      </c>
      <c r="K14" s="98">
        <v>0</v>
      </c>
    </row>
    <row r="15" ht="27.95" customHeight="1" spans="4:11">
      <c r="D15" s="54" t="s">
        <v>16</v>
      </c>
      <c r="E15" s="55">
        <v>39</v>
      </c>
      <c r="F15" s="56">
        <v>1</v>
      </c>
      <c r="G15" s="57">
        <v>17640</v>
      </c>
      <c r="H15" s="58">
        <v>0</v>
      </c>
      <c r="I15" s="96">
        <f t="shared" si="0"/>
        <v>17640</v>
      </c>
      <c r="J15" s="97">
        <v>0</v>
      </c>
      <c r="K15" s="98">
        <v>0</v>
      </c>
    </row>
    <row r="16" ht="27.95" customHeight="1" spans="4:11">
      <c r="D16" s="54" t="s">
        <v>17</v>
      </c>
      <c r="E16" s="55">
        <v>164</v>
      </c>
      <c r="F16" s="56">
        <v>50</v>
      </c>
      <c r="G16" s="59">
        <v>34105819</v>
      </c>
      <c r="H16" s="58">
        <v>22512493</v>
      </c>
      <c r="I16" s="96">
        <f t="shared" si="0"/>
        <v>56618312</v>
      </c>
      <c r="J16" s="97">
        <v>9375200</v>
      </c>
      <c r="K16" s="98">
        <v>3598730</v>
      </c>
    </row>
    <row r="17" ht="27.95" customHeight="1" spans="4:11">
      <c r="D17" s="54" t="s">
        <v>18</v>
      </c>
      <c r="E17" s="55">
        <v>44</v>
      </c>
      <c r="F17" s="56">
        <v>5</v>
      </c>
      <c r="G17" s="57">
        <v>711720</v>
      </c>
      <c r="H17" s="58">
        <v>0</v>
      </c>
      <c r="I17" s="96">
        <f t="shared" si="0"/>
        <v>711720</v>
      </c>
      <c r="J17" s="99">
        <v>130000</v>
      </c>
      <c r="K17" s="100">
        <v>0</v>
      </c>
    </row>
    <row r="18" ht="27.95" customHeight="1" spans="4:11">
      <c r="D18" s="54" t="s">
        <v>19</v>
      </c>
      <c r="E18" s="55">
        <v>15</v>
      </c>
      <c r="F18" s="56">
        <v>4</v>
      </c>
      <c r="G18" s="59">
        <v>158295</v>
      </c>
      <c r="H18" s="58">
        <v>0</v>
      </c>
      <c r="I18" s="96">
        <f t="shared" si="0"/>
        <v>158295</v>
      </c>
      <c r="J18" s="99">
        <v>31800</v>
      </c>
      <c r="K18" s="100">
        <v>0</v>
      </c>
    </row>
    <row r="19" ht="27.95" customHeight="1" spans="4:11">
      <c r="D19" s="54" t="s">
        <v>20</v>
      </c>
      <c r="E19" s="55">
        <v>8</v>
      </c>
      <c r="F19" s="56">
        <v>2</v>
      </c>
      <c r="G19" s="57">
        <v>552040</v>
      </c>
      <c r="H19" s="58">
        <v>0</v>
      </c>
      <c r="I19" s="96">
        <f t="shared" si="0"/>
        <v>552040</v>
      </c>
      <c r="J19" s="99">
        <v>0</v>
      </c>
      <c r="K19" s="100">
        <v>0</v>
      </c>
    </row>
    <row r="20" ht="27.95" customHeight="1" spans="4:11">
      <c r="D20" s="54" t="s">
        <v>21</v>
      </c>
      <c r="E20" s="55">
        <v>21</v>
      </c>
      <c r="F20" s="56">
        <v>11</v>
      </c>
      <c r="G20" s="57">
        <v>8892494</v>
      </c>
      <c r="H20" s="58">
        <v>0</v>
      </c>
      <c r="I20" s="96">
        <f t="shared" si="0"/>
        <v>8892494</v>
      </c>
      <c r="J20" s="99">
        <v>485000</v>
      </c>
      <c r="K20" s="100">
        <v>0</v>
      </c>
    </row>
    <row r="21" ht="27.95" customHeight="1" spans="4:11">
      <c r="D21" s="54" t="s">
        <v>22</v>
      </c>
      <c r="E21" s="55">
        <v>60</v>
      </c>
      <c r="F21" s="56">
        <v>26</v>
      </c>
      <c r="G21" s="59">
        <v>7943063</v>
      </c>
      <c r="H21" s="58">
        <v>0</v>
      </c>
      <c r="I21" s="96">
        <f t="shared" si="0"/>
        <v>7943063</v>
      </c>
      <c r="J21" s="101">
        <v>757500</v>
      </c>
      <c r="K21" s="100">
        <v>56580</v>
      </c>
    </row>
    <row r="22" ht="27.95" customHeight="1" spans="4:11">
      <c r="D22" s="54" t="s">
        <v>23</v>
      </c>
      <c r="E22" s="55">
        <v>10</v>
      </c>
      <c r="F22" s="56">
        <v>2</v>
      </c>
      <c r="G22" s="57">
        <v>295737</v>
      </c>
      <c r="H22" s="58">
        <v>0</v>
      </c>
      <c r="I22" s="96">
        <f t="shared" si="0"/>
        <v>295737</v>
      </c>
      <c r="J22" s="99">
        <v>65000</v>
      </c>
      <c r="K22" s="100">
        <v>0</v>
      </c>
    </row>
    <row r="23" ht="27.95" customHeight="1" spans="4:11">
      <c r="D23" s="54" t="s">
        <v>24</v>
      </c>
      <c r="E23" s="55">
        <v>1</v>
      </c>
      <c r="F23" s="56">
        <v>0</v>
      </c>
      <c r="G23" s="57">
        <v>0</v>
      </c>
      <c r="H23" s="58">
        <v>0</v>
      </c>
      <c r="I23" s="96">
        <f t="shared" si="0"/>
        <v>0</v>
      </c>
      <c r="J23" s="99">
        <v>0</v>
      </c>
      <c r="K23" s="100">
        <v>0</v>
      </c>
    </row>
    <row r="24" ht="27.95" customHeight="1" spans="4:11">
      <c r="D24" s="54" t="s">
        <v>25</v>
      </c>
      <c r="E24" s="55">
        <v>2</v>
      </c>
      <c r="F24" s="56">
        <v>1</v>
      </c>
      <c r="G24" s="57">
        <v>22146</v>
      </c>
      <c r="H24" s="58">
        <v>0</v>
      </c>
      <c r="I24" s="96">
        <f t="shared" si="0"/>
        <v>22146</v>
      </c>
      <c r="J24" s="99">
        <v>4600</v>
      </c>
      <c r="K24" s="100">
        <v>0</v>
      </c>
    </row>
    <row r="25" ht="27.95" customHeight="1" spans="4:11">
      <c r="D25" s="54" t="s">
        <v>26</v>
      </c>
      <c r="E25" s="55">
        <v>1</v>
      </c>
      <c r="F25" s="56">
        <v>1</v>
      </c>
      <c r="G25" s="57">
        <v>13421</v>
      </c>
      <c r="H25" s="58">
        <v>0</v>
      </c>
      <c r="I25" s="96">
        <f t="shared" si="0"/>
        <v>13421</v>
      </c>
      <c r="J25" s="99">
        <v>0</v>
      </c>
      <c r="K25" s="100">
        <v>0</v>
      </c>
    </row>
    <row r="26" ht="27.95" customHeight="1" spans="4:11">
      <c r="D26" s="60" t="s">
        <v>27</v>
      </c>
      <c r="E26" s="61">
        <v>7</v>
      </c>
      <c r="F26" s="62">
        <v>1</v>
      </c>
      <c r="G26" s="63">
        <v>415</v>
      </c>
      <c r="H26" s="64"/>
      <c r="I26" s="96">
        <f t="shared" si="0"/>
        <v>415</v>
      </c>
      <c r="J26" s="102"/>
      <c r="K26" s="103"/>
    </row>
    <row r="27" ht="36" customHeight="1" spans="4:11">
      <c r="D27" s="65" t="s">
        <v>10</v>
      </c>
      <c r="E27" s="66">
        <f t="shared" ref="E27:K27" si="1">SUM(E12:E26)</f>
        <v>1208</v>
      </c>
      <c r="F27" s="67">
        <f t="shared" si="1"/>
        <v>244</v>
      </c>
      <c r="G27" s="68">
        <f t="shared" si="1"/>
        <v>105122186</v>
      </c>
      <c r="H27" s="69">
        <f t="shared" si="1"/>
        <v>22552493</v>
      </c>
      <c r="I27" s="104">
        <f t="shared" si="1"/>
        <v>127674679</v>
      </c>
      <c r="J27" s="105">
        <f t="shared" si="1"/>
        <v>20236687</v>
      </c>
      <c r="K27" s="106">
        <f t="shared" si="1"/>
        <v>3939730</v>
      </c>
    </row>
    <row r="28" ht="27" customHeight="1"/>
    <row r="29" ht="24.75" customHeight="1" spans="4:11">
      <c r="D29" s="70" t="s">
        <v>28</v>
      </c>
      <c r="E29" s="71"/>
      <c r="F29" s="71"/>
      <c r="G29" s="71"/>
      <c r="H29" s="71"/>
      <c r="I29" s="71"/>
      <c r="J29" s="71"/>
      <c r="K29" s="71"/>
    </row>
    <row r="30" ht="30" customHeight="1" spans="4:11">
      <c r="D30" s="72"/>
      <c r="E30" s="73"/>
      <c r="F30" s="73"/>
      <c r="G30" s="73"/>
      <c r="H30" s="73"/>
      <c r="I30" s="73"/>
      <c r="J30" s="73"/>
      <c r="K30" s="73"/>
    </row>
    <row r="31" ht="30" customHeight="1" spans="4:11">
      <c r="D31" s="39" t="s">
        <v>29</v>
      </c>
      <c r="E31" s="40" t="s">
        <v>30</v>
      </c>
      <c r="F31" s="41" t="s">
        <v>5</v>
      </c>
      <c r="G31" s="42" t="s">
        <v>6</v>
      </c>
      <c r="H31" s="43"/>
      <c r="I31" s="89"/>
      <c r="J31" s="90" t="s">
        <v>7</v>
      </c>
      <c r="K31" s="91"/>
    </row>
    <row r="32" ht="30.75" spans="4:11">
      <c r="D32" s="74"/>
      <c r="E32" s="75"/>
      <c r="F32" s="76"/>
      <c r="G32" s="77" t="s">
        <v>8</v>
      </c>
      <c r="H32" s="78" t="s">
        <v>9</v>
      </c>
      <c r="I32" s="107" t="s">
        <v>10</v>
      </c>
      <c r="J32" s="74" t="s">
        <v>11</v>
      </c>
      <c r="K32" s="76" t="s">
        <v>12</v>
      </c>
    </row>
    <row r="33" ht="27.95" customHeight="1" spans="4:11">
      <c r="D33" s="79" t="s">
        <v>13</v>
      </c>
      <c r="E33" s="80">
        <f>E12+E13+E14+E15</f>
        <v>875</v>
      </c>
      <c r="F33" s="81">
        <f t="shared" ref="F33:K33" si="2">F12+F13+F14+F15</f>
        <v>141</v>
      </c>
      <c r="G33" s="82">
        <f t="shared" si="2"/>
        <v>52427036</v>
      </c>
      <c r="H33" s="83">
        <f t="shared" si="2"/>
        <v>40000</v>
      </c>
      <c r="I33" s="108">
        <f t="shared" si="2"/>
        <v>52467036</v>
      </c>
      <c r="J33" s="109">
        <f t="shared" si="2"/>
        <v>9387587</v>
      </c>
      <c r="K33" s="110">
        <f t="shared" si="2"/>
        <v>284420</v>
      </c>
    </row>
    <row r="34" ht="27.95" customHeight="1" spans="4:11">
      <c r="D34" s="84" t="s">
        <v>31</v>
      </c>
      <c r="E34" s="85">
        <f t="shared" ref="E34:K34" si="3">E16</f>
        <v>164</v>
      </c>
      <c r="F34" s="86">
        <f t="shared" si="3"/>
        <v>50</v>
      </c>
      <c r="G34" s="87">
        <f t="shared" si="3"/>
        <v>34105819</v>
      </c>
      <c r="H34" s="33">
        <f t="shared" si="3"/>
        <v>22512493</v>
      </c>
      <c r="I34" s="111">
        <f t="shared" si="3"/>
        <v>56618312</v>
      </c>
      <c r="J34" s="112">
        <f t="shared" si="3"/>
        <v>9375200</v>
      </c>
      <c r="K34" s="34">
        <f t="shared" si="3"/>
        <v>3598730</v>
      </c>
    </row>
    <row r="35" ht="16.5" spans="4:4">
      <c r="D35" s="88" t="s">
        <v>32</v>
      </c>
    </row>
  </sheetData>
  <mergeCells count="14">
    <mergeCell ref="D4:K4"/>
    <mergeCell ref="D6:J6"/>
    <mergeCell ref="D8:F8"/>
    <mergeCell ref="G10:I10"/>
    <mergeCell ref="J10:K10"/>
    <mergeCell ref="D29:K29"/>
    <mergeCell ref="G31:I31"/>
    <mergeCell ref="J31:K31"/>
    <mergeCell ref="D10:D11"/>
    <mergeCell ref="D31:D32"/>
    <mergeCell ref="E10:E11"/>
    <mergeCell ref="E31:E32"/>
    <mergeCell ref="F10:F11"/>
    <mergeCell ref="F31:F32"/>
  </mergeCells>
  <printOptions horizontalCentered="1" verticalCentered="1"/>
  <pageMargins left="0.118055555555556" right="0.118055555555556" top="0.156944444444444" bottom="0.156944444444444" header="0.314583333333333" footer="0.31458333333333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D3:O30"/>
  <sheetViews>
    <sheetView zoomScale="82" zoomScaleNormal="82" topLeftCell="C12" workbookViewId="0">
      <selection activeCell="D3" sqref="D3:O3"/>
    </sheetView>
  </sheetViews>
  <sheetFormatPr defaultColWidth="11" defaultRowHeight="15"/>
  <cols>
    <col min="4" max="4" width="19.4285714285714" customWidth="1"/>
    <col min="5" max="11" width="17" customWidth="1"/>
    <col min="12" max="12" width="15.2857142857143" customWidth="1"/>
    <col min="13" max="15" width="17" customWidth="1"/>
  </cols>
  <sheetData>
    <row r="3" ht="20.25" spans="4:15"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8" spans="4:15"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ht="18" spans="4:15">
      <c r="D5" s="4" t="s">
        <v>34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15.75"/>
    <row r="7" ht="26.25" customHeight="1" spans="4:15">
      <c r="D7" s="5" t="s">
        <v>3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22" t="s">
        <v>42</v>
      </c>
      <c r="M7" s="22" t="s">
        <v>43</v>
      </c>
      <c r="N7" s="22" t="s">
        <v>44</v>
      </c>
      <c r="O7" s="23" t="s">
        <v>45</v>
      </c>
    </row>
    <row r="8" ht="27.95" customHeight="1" spans="4:15">
      <c r="D8" s="7" t="s">
        <v>13</v>
      </c>
      <c r="E8" s="8">
        <v>127474877</v>
      </c>
      <c r="F8" s="8">
        <v>78126359</v>
      </c>
      <c r="G8" s="8">
        <v>67607530</v>
      </c>
      <c r="H8" s="8">
        <v>74940641</v>
      </c>
      <c r="I8" s="8">
        <v>85957178</v>
      </c>
      <c r="J8" s="8">
        <v>60882050</v>
      </c>
      <c r="K8" s="8">
        <v>90649618</v>
      </c>
      <c r="L8" s="24">
        <v>12255642</v>
      </c>
      <c r="M8" s="24">
        <v>84957041</v>
      </c>
      <c r="N8" s="24">
        <v>50810731</v>
      </c>
      <c r="O8" s="25">
        <v>34799916</v>
      </c>
    </row>
    <row r="9" ht="27.95" customHeight="1" spans="4:15">
      <c r="D9" s="9" t="s">
        <v>14</v>
      </c>
      <c r="E9" s="10">
        <v>88631080</v>
      </c>
      <c r="F9" s="10">
        <v>67442565</v>
      </c>
      <c r="G9" s="10">
        <v>39388447</v>
      </c>
      <c r="H9" s="10">
        <v>41004697</v>
      </c>
      <c r="I9" s="10">
        <v>54379579</v>
      </c>
      <c r="J9" s="10">
        <v>24849363</v>
      </c>
      <c r="K9" s="10">
        <v>45181346</v>
      </c>
      <c r="L9" s="26">
        <v>6680140</v>
      </c>
      <c r="M9" s="26">
        <v>47178530</v>
      </c>
      <c r="N9" s="26">
        <v>24227596</v>
      </c>
      <c r="O9" s="27">
        <v>15841811</v>
      </c>
    </row>
    <row r="10" ht="27.95" customHeight="1" spans="4:15">
      <c r="D10" s="9" t="s">
        <v>15</v>
      </c>
      <c r="E10" s="10">
        <v>6194644</v>
      </c>
      <c r="F10" s="10">
        <v>3492011</v>
      </c>
      <c r="G10" s="10">
        <v>3411864</v>
      </c>
      <c r="H10" s="10">
        <v>3193175</v>
      </c>
      <c r="I10" s="10">
        <v>4458611</v>
      </c>
      <c r="J10" s="10">
        <v>4493161</v>
      </c>
      <c r="K10" s="10">
        <v>4586404</v>
      </c>
      <c r="L10" s="26">
        <v>613934</v>
      </c>
      <c r="M10" s="26">
        <v>4105594</v>
      </c>
      <c r="N10" s="26">
        <v>2723056</v>
      </c>
      <c r="O10" s="27">
        <v>1807669</v>
      </c>
    </row>
    <row r="11" ht="27.95" customHeight="1" spans="4:15">
      <c r="D11" s="9" t="s">
        <v>16</v>
      </c>
      <c r="E11" s="10">
        <v>100965</v>
      </c>
      <c r="F11" s="10">
        <v>2163694</v>
      </c>
      <c r="G11" s="10">
        <v>38130</v>
      </c>
      <c r="H11" s="10">
        <v>4340</v>
      </c>
      <c r="I11" s="10">
        <v>20140</v>
      </c>
      <c r="J11" s="10">
        <v>43480</v>
      </c>
      <c r="K11" s="10">
        <v>76580</v>
      </c>
      <c r="L11" s="26">
        <v>0</v>
      </c>
      <c r="M11" s="26">
        <v>8320</v>
      </c>
      <c r="N11" s="26">
        <v>255140</v>
      </c>
      <c r="O11" s="27">
        <v>17640</v>
      </c>
    </row>
    <row r="12" ht="27.95" customHeight="1" spans="4:15">
      <c r="D12" s="9" t="s">
        <v>17</v>
      </c>
      <c r="E12" s="10">
        <v>189015007</v>
      </c>
      <c r="F12" s="10">
        <v>157326255</v>
      </c>
      <c r="G12" s="10">
        <v>98821841</v>
      </c>
      <c r="H12" s="10">
        <v>100582078</v>
      </c>
      <c r="I12" s="10">
        <v>146050804</v>
      </c>
      <c r="J12" s="10">
        <v>55887180</v>
      </c>
      <c r="K12" s="10">
        <v>96498500</v>
      </c>
      <c r="L12" s="26">
        <v>37749640</v>
      </c>
      <c r="M12" s="26">
        <v>101537915</v>
      </c>
      <c r="N12" s="26">
        <v>82762323</v>
      </c>
      <c r="O12" s="27">
        <v>56618312</v>
      </c>
    </row>
    <row r="13" ht="27.95" customHeight="1" spans="4:15">
      <c r="D13" s="9" t="s">
        <v>18</v>
      </c>
      <c r="E13" s="10">
        <v>7131445</v>
      </c>
      <c r="F13" s="10">
        <v>1496022</v>
      </c>
      <c r="G13" s="10">
        <v>2645911</v>
      </c>
      <c r="H13" s="10">
        <v>4887429</v>
      </c>
      <c r="I13" s="10">
        <v>2303513</v>
      </c>
      <c r="J13" s="10">
        <v>2496207</v>
      </c>
      <c r="K13" s="10">
        <v>1841782</v>
      </c>
      <c r="L13" s="26">
        <v>886630</v>
      </c>
      <c r="M13" s="26">
        <v>1913550</v>
      </c>
      <c r="N13" s="26">
        <v>1441785</v>
      </c>
      <c r="O13" s="27">
        <v>711720</v>
      </c>
    </row>
    <row r="14" ht="27.95" customHeight="1" spans="4:15">
      <c r="D14" s="9" t="s">
        <v>19</v>
      </c>
      <c r="E14" s="10">
        <v>1039967</v>
      </c>
      <c r="F14" s="10">
        <v>461829</v>
      </c>
      <c r="G14" s="10">
        <v>432474</v>
      </c>
      <c r="H14" s="10">
        <v>614537</v>
      </c>
      <c r="I14" s="10">
        <v>398678</v>
      </c>
      <c r="J14" s="10">
        <v>46990</v>
      </c>
      <c r="K14" s="10">
        <v>162019</v>
      </c>
      <c r="L14" s="26">
        <v>29130</v>
      </c>
      <c r="M14" s="26">
        <v>398594</v>
      </c>
      <c r="N14" s="26">
        <v>387917</v>
      </c>
      <c r="O14" s="27">
        <v>158295</v>
      </c>
    </row>
    <row r="15" ht="27.95" customHeight="1" spans="4:15">
      <c r="D15" s="9" t="s">
        <v>20</v>
      </c>
      <c r="E15" s="10">
        <v>924499</v>
      </c>
      <c r="F15" s="10">
        <v>1084250</v>
      </c>
      <c r="G15" s="10">
        <v>213500</v>
      </c>
      <c r="H15" s="10">
        <v>1383234</v>
      </c>
      <c r="I15" s="10">
        <v>1638065</v>
      </c>
      <c r="J15" s="10">
        <v>207380</v>
      </c>
      <c r="K15" s="10">
        <v>1016000</v>
      </c>
      <c r="L15" s="26">
        <v>295400</v>
      </c>
      <c r="M15" s="26">
        <v>886680</v>
      </c>
      <c r="N15" s="26">
        <v>523740</v>
      </c>
      <c r="O15" s="27">
        <v>552040</v>
      </c>
    </row>
    <row r="16" ht="27.95" customHeight="1" spans="4:15">
      <c r="D16" s="9" t="s">
        <v>21</v>
      </c>
      <c r="E16" s="10">
        <v>42022533</v>
      </c>
      <c r="F16" s="10">
        <v>28219039</v>
      </c>
      <c r="G16" s="10">
        <v>11405904</v>
      </c>
      <c r="H16" s="10">
        <v>16317308</v>
      </c>
      <c r="I16" s="10">
        <v>18860050</v>
      </c>
      <c r="J16" s="10">
        <v>10290040</v>
      </c>
      <c r="K16" s="10">
        <v>16433330</v>
      </c>
      <c r="L16" s="26">
        <v>4767760</v>
      </c>
      <c r="M16" s="26">
        <v>19133024</v>
      </c>
      <c r="N16" s="26">
        <v>9230728</v>
      </c>
      <c r="O16" s="27">
        <v>8892494</v>
      </c>
    </row>
    <row r="17" ht="27.95" customHeight="1" spans="4:15">
      <c r="D17" s="9" t="s">
        <v>23</v>
      </c>
      <c r="E17" s="10">
        <v>1500468</v>
      </c>
      <c r="F17" s="10">
        <v>1883478</v>
      </c>
      <c r="G17" s="10">
        <v>310288</v>
      </c>
      <c r="H17" s="10">
        <v>721490</v>
      </c>
      <c r="I17" s="10">
        <v>1475127</v>
      </c>
      <c r="J17" s="10">
        <v>328439</v>
      </c>
      <c r="K17" s="10">
        <v>533894</v>
      </c>
      <c r="L17" s="26">
        <v>116890</v>
      </c>
      <c r="M17" s="26">
        <v>195359</v>
      </c>
      <c r="N17" s="26">
        <v>229843</v>
      </c>
      <c r="O17" s="27">
        <v>295737</v>
      </c>
    </row>
    <row r="18" ht="27.95" customHeight="1" spans="4:15">
      <c r="D18" s="9" t="s">
        <v>22</v>
      </c>
      <c r="E18" s="10">
        <v>5275426</v>
      </c>
      <c r="F18" s="10">
        <v>5430384</v>
      </c>
      <c r="G18" s="10">
        <v>4190020</v>
      </c>
      <c r="H18" s="10">
        <v>5853463</v>
      </c>
      <c r="I18" s="10">
        <v>6145568</v>
      </c>
      <c r="J18" s="10">
        <v>4533040</v>
      </c>
      <c r="K18" s="10">
        <v>10641510</v>
      </c>
      <c r="L18" s="26">
        <v>5006713</v>
      </c>
      <c r="M18" s="26">
        <v>6677914</v>
      </c>
      <c r="N18" s="26">
        <v>4844172</v>
      </c>
      <c r="O18" s="27">
        <v>7943063</v>
      </c>
    </row>
    <row r="19" ht="27.95" customHeight="1" spans="4:15">
      <c r="D19" s="11" t="s">
        <v>24</v>
      </c>
      <c r="E19" s="10">
        <v>24632</v>
      </c>
      <c r="F19" s="10">
        <v>0</v>
      </c>
      <c r="G19" s="10">
        <v>5340</v>
      </c>
      <c r="H19" s="10">
        <v>1520</v>
      </c>
      <c r="I19" s="10">
        <v>2240</v>
      </c>
      <c r="J19" s="10">
        <v>0</v>
      </c>
      <c r="K19" s="10">
        <v>0</v>
      </c>
      <c r="L19" s="26">
        <v>0</v>
      </c>
      <c r="M19" s="26">
        <v>0</v>
      </c>
      <c r="N19" s="26">
        <v>0</v>
      </c>
      <c r="O19" s="27">
        <v>0</v>
      </c>
    </row>
    <row r="20" ht="27.95" customHeight="1" spans="4:15">
      <c r="D20" s="11" t="s">
        <v>25</v>
      </c>
      <c r="E20" s="10">
        <v>33635</v>
      </c>
      <c r="F20" s="10">
        <v>23900</v>
      </c>
      <c r="G20" s="10">
        <v>14745</v>
      </c>
      <c r="H20" s="10">
        <v>59037</v>
      </c>
      <c r="I20" s="10">
        <v>31938</v>
      </c>
      <c r="J20" s="10">
        <v>14460</v>
      </c>
      <c r="K20" s="10">
        <v>8540</v>
      </c>
      <c r="L20" s="26">
        <v>25655</v>
      </c>
      <c r="M20" s="26">
        <v>35534</v>
      </c>
      <c r="N20" s="26">
        <v>21930</v>
      </c>
      <c r="O20" s="27">
        <v>22146</v>
      </c>
    </row>
    <row r="21" ht="27.95" customHeight="1" spans="4:15">
      <c r="D21" s="11" t="s">
        <v>26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26">
        <v>0</v>
      </c>
      <c r="M21" s="26">
        <v>0</v>
      </c>
      <c r="N21" s="26">
        <v>13252</v>
      </c>
      <c r="O21" s="27">
        <v>13421</v>
      </c>
    </row>
    <row r="22" ht="27.95" customHeight="1" spans="4:15">
      <c r="D22" s="12" t="s">
        <v>27</v>
      </c>
      <c r="E22" s="13">
        <v>34861</v>
      </c>
      <c r="F22" s="13">
        <v>6924</v>
      </c>
      <c r="G22" s="13">
        <v>4457</v>
      </c>
      <c r="H22" s="13">
        <v>14439</v>
      </c>
      <c r="I22" s="13">
        <v>0</v>
      </c>
      <c r="J22" s="13">
        <v>5549</v>
      </c>
      <c r="K22" s="13">
        <v>0</v>
      </c>
      <c r="L22" s="28">
        <v>0</v>
      </c>
      <c r="M22" s="28">
        <v>7182</v>
      </c>
      <c r="N22" s="28">
        <v>3420</v>
      </c>
      <c r="O22" s="29">
        <v>415</v>
      </c>
    </row>
    <row r="23" ht="30.75" customHeight="1" spans="4:15">
      <c r="D23" s="14" t="s">
        <v>10</v>
      </c>
      <c r="E23" s="15">
        <v>469404039</v>
      </c>
      <c r="F23" s="15">
        <v>347156710</v>
      </c>
      <c r="G23" s="15">
        <v>228490451</v>
      </c>
      <c r="H23" s="15">
        <v>249577388</v>
      </c>
      <c r="I23" s="15">
        <v>321721491</v>
      </c>
      <c r="J23" s="15">
        <v>164077339</v>
      </c>
      <c r="K23" s="15">
        <v>267629523</v>
      </c>
      <c r="L23" s="15">
        <v>68427534</v>
      </c>
      <c r="M23" s="30">
        <v>267035237</v>
      </c>
      <c r="N23" s="30">
        <v>177475633</v>
      </c>
      <c r="O23" s="31">
        <v>127674679</v>
      </c>
    </row>
    <row r="24" ht="16.5"/>
    <row r="25" ht="21.75" customHeight="1" spans="4:14">
      <c r="D25" s="16" t="s">
        <v>46</v>
      </c>
      <c r="E25" s="17">
        <v>2192301178</v>
      </c>
      <c r="F25" s="17">
        <v>2620396952</v>
      </c>
      <c r="G25" s="17">
        <v>2891061535</v>
      </c>
      <c r="H25" s="17">
        <v>2243150281</v>
      </c>
      <c r="I25" s="17">
        <v>2872970289</v>
      </c>
      <c r="J25" s="17">
        <v>2635164677</v>
      </c>
      <c r="K25" s="17">
        <v>2415564704</v>
      </c>
      <c r="L25" s="17">
        <v>1760443883</v>
      </c>
      <c r="M25" s="17">
        <v>1966033915</v>
      </c>
      <c r="N25" s="17">
        <v>2573392518</v>
      </c>
    </row>
    <row r="26" ht="15.75"/>
    <row r="27" ht="25.5" customHeight="1" spans="4:15">
      <c r="D27" s="5" t="s">
        <v>29</v>
      </c>
      <c r="E27" s="6" t="s">
        <v>35</v>
      </c>
      <c r="F27" s="6" t="s">
        <v>36</v>
      </c>
      <c r="G27" s="6" t="s">
        <v>37</v>
      </c>
      <c r="H27" s="6" t="s">
        <v>38</v>
      </c>
      <c r="I27" s="6" t="s">
        <v>39</v>
      </c>
      <c r="J27" s="6" t="s">
        <v>40</v>
      </c>
      <c r="K27" s="6" t="s">
        <v>41</v>
      </c>
      <c r="L27" s="22" t="s">
        <v>42</v>
      </c>
      <c r="M27" s="22" t="s">
        <v>43</v>
      </c>
      <c r="N27" s="6" t="s">
        <v>44</v>
      </c>
      <c r="O27" s="23" t="s">
        <v>45</v>
      </c>
    </row>
    <row r="28" ht="30" customHeight="1" spans="4:15">
      <c r="D28" s="18" t="s">
        <v>13</v>
      </c>
      <c r="E28" s="19">
        <v>222401566</v>
      </c>
      <c r="F28" s="19">
        <v>151224629</v>
      </c>
      <c r="G28" s="19">
        <v>110445971</v>
      </c>
      <c r="H28" s="19">
        <v>119142853</v>
      </c>
      <c r="I28" s="19">
        <v>144815508</v>
      </c>
      <c r="J28" s="19">
        <v>90268054</v>
      </c>
      <c r="K28" s="19">
        <v>140493948</v>
      </c>
      <c r="L28" s="19">
        <v>19549716</v>
      </c>
      <c r="M28" s="32">
        <v>136249485</v>
      </c>
      <c r="N28" s="19">
        <v>78016523</v>
      </c>
      <c r="O28" s="19">
        <v>52467036</v>
      </c>
    </row>
    <row r="29" ht="30" customHeight="1" spans="4:15">
      <c r="D29" s="20" t="s">
        <v>17</v>
      </c>
      <c r="E29" s="21">
        <v>189015007</v>
      </c>
      <c r="F29" s="21">
        <v>157326255</v>
      </c>
      <c r="G29" s="21">
        <v>98821841</v>
      </c>
      <c r="H29" s="21">
        <v>100582078</v>
      </c>
      <c r="I29" s="21">
        <v>146050804</v>
      </c>
      <c r="J29" s="21">
        <v>55887180</v>
      </c>
      <c r="K29" s="21">
        <v>96498500</v>
      </c>
      <c r="L29" s="21">
        <v>37749640</v>
      </c>
      <c r="M29" s="33">
        <v>101537915</v>
      </c>
      <c r="N29" s="21">
        <v>82762323</v>
      </c>
      <c r="O29" s="34">
        <v>56618312</v>
      </c>
    </row>
    <row r="30" ht="15.75"/>
  </sheetData>
  <mergeCells count="2">
    <mergeCell ref="D3:O3"/>
    <mergeCell ref="D5:O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SystemNet Computer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carlos_oviedo</cp:lastModifiedBy>
  <dcterms:created xsi:type="dcterms:W3CDTF">2015-02-04T13:47:00Z</dcterms:created>
  <cp:lastPrinted>2018-01-23T13:31:00Z</cp:lastPrinted>
  <dcterms:modified xsi:type="dcterms:W3CDTF">2019-02-19T15:56:47Z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3082-10.2.0.7516</vt:lpwstr>
  </property>
</Properties>
</file>