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315" activeTab="0"/>
  </bookViews>
  <sheets>
    <sheet name="Gasto Educativo" sheetId="1" r:id="rId1"/>
    <sheet name="Indicadores" sheetId="2" r:id="rId2"/>
  </sheets>
  <definedNames>
    <definedName name="_xlnm.Print_Area" localSheetId="0">'Gasto Educativo'!$A$1:$J$75</definedName>
  </definedNames>
  <calcPr fullCalcOnLoad="1"/>
</workbook>
</file>

<file path=xl/sharedStrings.xml><?xml version="1.0" encoding="utf-8"?>
<sst xmlns="http://schemas.openxmlformats.org/spreadsheetml/2006/main" count="47" uniqueCount="43">
  <si>
    <t>Total</t>
  </si>
  <si>
    <t>Personal</t>
  </si>
  <si>
    <t>Educ. Priv.</t>
  </si>
  <si>
    <t>Otras</t>
  </si>
  <si>
    <t>Año</t>
  </si>
  <si>
    <t>Erogaciones Corrientes</t>
  </si>
  <si>
    <t>Erogaciones de Capital</t>
  </si>
  <si>
    <t>Niveles Educativos</t>
  </si>
  <si>
    <t>Bienes y Servicios     No Personales</t>
  </si>
  <si>
    <t>Sin discriminar</t>
  </si>
  <si>
    <t>PROVINCIA DE SALTA</t>
  </si>
  <si>
    <t>Total Gestión Privada**</t>
  </si>
  <si>
    <t>Transferencias</t>
  </si>
  <si>
    <t>GASTO EN EDUCACIÓN</t>
  </si>
  <si>
    <t xml:space="preserve"> - A partir de 2005 se incluye, en el caso de las provincias que lo informan, el gasto en infraestructura escolar de otros organismos.</t>
  </si>
  <si>
    <t>Superior***</t>
  </si>
  <si>
    <t>Inicial+Primario****</t>
  </si>
  <si>
    <t>Secundario</t>
  </si>
  <si>
    <t xml:space="preserve">  - Datos provisorios sujetos a revisión.</t>
  </si>
  <si>
    <t xml:space="preserve">  - Se incluyen las Transferencias No Monetarias efectuadas en el marco del Programa Conectar Igualdad.</t>
  </si>
  <si>
    <t xml:space="preserve">  - No se incluyen las erogaciones correspondientes a la función Cultura.</t>
  </si>
  <si>
    <t>Gasto Educativo (2)/Gasto Público</t>
  </si>
  <si>
    <t>Gasto Educativo (2)/Ingresos Corrientes</t>
  </si>
  <si>
    <t>Gasto Público en Educ. por alumno de gestión estatal ($) (1)</t>
  </si>
  <si>
    <t>Gasto Público en Educ. (2) por alumno de gestión estatal / Ingresos Corrientes per cápita</t>
  </si>
  <si>
    <r>
      <rPr>
        <sz val="10"/>
        <rFont val="Arial"/>
        <family val="2"/>
      </rPr>
      <t>(1)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En el Gasto Público en Educación por alumno se descuentan los montos transferidos a la educación de gestión privada. Información de Matrícula 2017 proveniente del Relevamiento Anual. Datos Provisorios.
(2) Sólo se incluyen las transferencias no automáticas (TNA) del Gobierno Nacional destinadas a cuentas de los gobiernos jurisdiccionales, es decir, no se ncluyen TNA destinadas a escuelas, a personas y aquellas efectivizadas a través de la entrega de bienes.</t>
    </r>
  </si>
  <si>
    <t xml:space="preserve">  - Se incluyen a partir del año 2005 los montos transferidos en concepto de infraestructura en el marco del  Ex ¨Programa Nacional 700 Escuelas¨ y Ex "Más Escuelas" a cargo del Ministerio de Educación de la Nación  y del Ministerio del Interior.</t>
  </si>
  <si>
    <t>Fuente: CGECSE/UGA/Ministerio de Educación de la Nación (ME)  en base a ejecuciones presupuestarias provinciales, Dirección de Contabilidad y Finanzas, Dirección de Presupuesto y Dirección General de la Unidad de Financiamiento Internacional/SsCA/ME; Secretaría de Información y Evaluación Educativa/ME; INDEC y Dirección Nacional de Asuntos Provinciales/Ministerio de Economía de la Nación.</t>
  </si>
  <si>
    <t>* En el caso del gasto en personal, aquellas partidas que no fueron informadas por nivel educativo, se reasignaron a partir de la masa salarial (estimada por esta Coordinación) según nivel con objetivo de disponer de una apertura mínima (Inicial, Primario, Secundario, Superior) comparable entre todas las jurisdicciones.</t>
  </si>
  <si>
    <t>** En el tipo de Educación Común la partida presupuestaria consigna en el Nivel Primario, los tres ciclos de la Educación General Básica ó bien los primeros 7 años/grados de escolaridad, y en el Nivel Secundario, los años restantes.</t>
  </si>
  <si>
    <t>*** El nivel Superior incluye a los Institutos de Formación Docente y de Formación Profesional</t>
  </si>
  <si>
    <t>**** La información no se presenta desagregada por nivel educativo porque gran parte de las jurisdicciones no informa la diferenciación por nivel de ese tipo de gasto.</t>
  </si>
  <si>
    <t>***** En el año 2019, el gasto educativo de la provincia se incrementó significativamente. Se efectuó la consulta correspondiente a la provincia pero no se obtuvo respuesta.</t>
  </si>
  <si>
    <t>Aclaraciones referidas al gasto en educación identificado en la Provincia:</t>
  </si>
  <si>
    <t xml:space="preserve">  - Incluye aquellos gastos financiados con Transferencias No Automáticas del Ministerio de Educación de la Nación, incluso las transferencias directas a escuelas y a personas (becas):</t>
  </si>
  <si>
    <t xml:space="preserve"> - Se incluyen los gastos en infraestructura financiados con el Fondo Federal Solidario durante su período de vigencia</t>
  </si>
  <si>
    <t xml:space="preserve">  - No incluye el gasto ejecutado por las jurisdicciones en concepto de servicio alimentario.</t>
  </si>
  <si>
    <t>- A partir de 2019 incluye las becas PROGRESAR (para años anteriores, a la fecha no se dispone de la distribución por jurisdicción)</t>
  </si>
  <si>
    <t xml:space="preserve">- Se incluyen compras centralizadas realizadas por el Gobierno Nacional </t>
  </si>
  <si>
    <t>Indicadores del Gasto Educativo. Años 2001-2020</t>
  </si>
  <si>
    <t>Gasto en Educación clasificado por objeto del gasto. Años 2001-2021</t>
  </si>
  <si>
    <t>Gasto en Educación clasificado por Nivel Educativo (estimado). Años 2001-2021*</t>
  </si>
  <si>
    <t>Fuente: CGECSE/SEIE/ME en base a ejecuciones presupuestarias provinciales, Dirección de Contabilidad y Finanzas, Dirección de Presupuesto y Dirección General de la Unidad de Financiamiento Internacional/SsCA/ME; Secretaría de Información y Evaluación Educativa/ME y Ministerio del Interior.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</si>
</sst>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0.0"/>
    <numFmt numFmtId="179" formatCode="0.0%"/>
    <numFmt numFmtId="180" formatCode="#,##0.0000"/>
    <numFmt numFmtId="181" formatCode="&quot;$&quot;\ #,##0.0"/>
    <numFmt numFmtId="182" formatCode="&quot;$&quot;\ #,##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2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>
        <color indexed="63"/>
      </right>
      <top style="medium"/>
      <bottom style="thin"/>
    </border>
    <border>
      <left style="thin">
        <color theme="0"/>
      </left>
      <right style="medium"/>
      <top style="medium"/>
      <bottom style="thin"/>
    </border>
    <border>
      <left>
        <color indexed="63"/>
      </left>
      <right style="medium"/>
      <top/>
      <bottom/>
    </border>
    <border>
      <left style="thin"/>
      <right style="thin">
        <color theme="0"/>
      </right>
      <top style="thin"/>
      <bottom style="thin"/>
    </border>
    <border>
      <left style="thin"/>
      <right/>
      <top/>
      <bottom/>
    </border>
    <border>
      <left style="thin">
        <color theme="0"/>
      </left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3" fontId="0" fillId="0" borderId="10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180" fontId="0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9" fontId="0" fillId="0" borderId="0" xfId="54" applyFont="1" applyAlignment="1">
      <alignment vertical="center"/>
    </xf>
    <xf numFmtId="0" fontId="0" fillId="0" borderId="0" xfId="0" applyFont="1" applyBorder="1" applyAlignment="1">
      <alignment vertical="center" wrapText="1"/>
    </xf>
    <xf numFmtId="9" fontId="0" fillId="0" borderId="0" xfId="54" applyFont="1" applyBorder="1" applyAlignment="1">
      <alignment horizontal="center" vertical="center"/>
    </xf>
    <xf numFmtId="9" fontId="0" fillId="0" borderId="0" xfId="54" applyFont="1" applyBorder="1" applyAlignment="1">
      <alignment vertical="center"/>
    </xf>
    <xf numFmtId="179" fontId="0" fillId="0" borderId="0" xfId="54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3" fontId="0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52" applyFont="1" applyAlignment="1">
      <alignment vertical="center"/>
      <protection/>
    </xf>
    <xf numFmtId="0" fontId="9" fillId="0" borderId="0" xfId="52" applyFont="1" applyAlignment="1">
      <alignment vertical="center"/>
      <protection/>
    </xf>
    <xf numFmtId="0" fontId="0" fillId="33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34" borderId="14" xfId="52" applyFill="1" applyBorder="1" applyAlignment="1">
      <alignment vertical="center" wrapText="1"/>
      <protection/>
    </xf>
    <xf numFmtId="179" fontId="0" fillId="0" borderId="15" xfId="0" applyNumberFormat="1" applyFont="1" applyBorder="1" applyAlignment="1">
      <alignment horizontal="right" vertical="center"/>
    </xf>
    <xf numFmtId="179" fontId="0" fillId="0" borderId="16" xfId="0" applyNumberFormat="1" applyFont="1" applyBorder="1" applyAlignment="1">
      <alignment horizontal="right" vertical="center"/>
    </xf>
    <xf numFmtId="179" fontId="0" fillId="0" borderId="17" xfId="0" applyNumberFormat="1" applyFont="1" applyBorder="1" applyAlignment="1">
      <alignment horizontal="right" vertical="center"/>
    </xf>
    <xf numFmtId="0" fontId="0" fillId="0" borderId="18" xfId="52" applyBorder="1" applyAlignment="1">
      <alignment vertical="center" wrapText="1"/>
      <protection/>
    </xf>
    <xf numFmtId="0" fontId="0" fillId="0" borderId="0" xfId="0" applyFont="1" applyAlignment="1">
      <alignment horizontal="right" vertical="center"/>
    </xf>
    <xf numFmtId="0" fontId="0" fillId="34" borderId="14" xfId="52" applyFill="1" applyBorder="1" applyAlignment="1">
      <alignment horizontal="left" vertical="center" wrapText="1"/>
      <protection/>
    </xf>
    <xf numFmtId="182" fontId="0" fillId="0" borderId="15" xfId="0" applyNumberFormat="1" applyFont="1" applyBorder="1" applyAlignment="1">
      <alignment horizontal="right" vertical="center"/>
    </xf>
    <xf numFmtId="182" fontId="0" fillId="0" borderId="16" xfId="0" applyNumberFormat="1" applyFont="1" applyBorder="1" applyAlignment="1">
      <alignment horizontal="right" vertical="center"/>
    </xf>
    <xf numFmtId="182" fontId="0" fillId="0" borderId="17" xfId="0" applyNumberFormat="1" applyFont="1" applyBorder="1" applyAlignment="1">
      <alignment horizontal="right" vertical="center"/>
    </xf>
    <xf numFmtId="0" fontId="0" fillId="0" borderId="18" xfId="52" applyBorder="1" applyAlignment="1">
      <alignment wrapText="1"/>
      <protection/>
    </xf>
    <xf numFmtId="0" fontId="0" fillId="34" borderId="19" xfId="52" applyFill="1" applyBorder="1" applyAlignment="1">
      <alignment vertical="center" wrapText="1"/>
      <protection/>
    </xf>
    <xf numFmtId="177" fontId="0" fillId="0" borderId="20" xfId="47" applyFont="1" applyFill="1" applyBorder="1" applyAlignment="1">
      <alignment vertical="center"/>
    </xf>
    <xf numFmtId="177" fontId="0" fillId="0" borderId="21" xfId="47" applyFont="1" applyFill="1" applyBorder="1" applyAlignment="1">
      <alignment vertical="center"/>
    </xf>
    <xf numFmtId="177" fontId="0" fillId="0" borderId="22" xfId="47" applyFont="1" applyFill="1" applyBorder="1" applyAlignment="1">
      <alignment vertical="center"/>
    </xf>
    <xf numFmtId="179" fontId="0" fillId="0" borderId="0" xfId="54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79" fontId="7" fillId="0" borderId="0" xfId="54" applyNumberFormat="1" applyFont="1" applyBorder="1" applyAlignment="1">
      <alignment vertical="center"/>
    </xf>
    <xf numFmtId="0" fontId="50" fillId="0" borderId="0" xfId="0" applyFont="1" applyAlignment="1">
      <alignment vertical="center"/>
    </xf>
    <xf numFmtId="0" fontId="0" fillId="10" borderId="15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 wrapText="1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49" fontId="51" fillId="0" borderId="0" xfId="0" applyNumberFormat="1" applyFont="1" applyAlignment="1" quotePrefix="1">
      <alignment horizontal="left" vertical="center"/>
    </xf>
    <xf numFmtId="49" fontId="51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vertical="center"/>
    </xf>
    <xf numFmtId="49" fontId="51" fillId="0" borderId="0" xfId="0" applyNumberFormat="1" applyFont="1" applyAlignment="1">
      <alignment horizontal="left" vertical="center"/>
    </xf>
    <xf numFmtId="0" fontId="0" fillId="10" borderId="15" xfId="0" applyFont="1" applyFill="1" applyBorder="1" applyAlignment="1">
      <alignment horizontal="center" vertical="center" wrapText="1"/>
    </xf>
    <xf numFmtId="0" fontId="0" fillId="10" borderId="15" xfId="0" applyFont="1" applyFill="1" applyBorder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0" fillId="10" borderId="10" xfId="0" applyFont="1" applyFill="1" applyBorder="1" applyAlignment="1">
      <alignment horizontal="center" vertical="center"/>
    </xf>
    <xf numFmtId="0" fontId="0" fillId="10" borderId="29" xfId="0" applyFont="1" applyFill="1" applyBorder="1" applyAlignment="1">
      <alignment horizontal="center" vertical="center"/>
    </xf>
    <xf numFmtId="3" fontId="0" fillId="10" borderId="10" xfId="0" applyNumberFormat="1" applyFont="1" applyFill="1" applyBorder="1" applyAlignment="1">
      <alignment horizontal="center" vertical="center"/>
    </xf>
    <xf numFmtId="3" fontId="0" fillId="10" borderId="30" xfId="0" applyNumberFormat="1" applyFont="1" applyFill="1" applyBorder="1" applyAlignment="1">
      <alignment horizontal="center" vertical="center"/>
    </xf>
    <xf numFmtId="3" fontId="0" fillId="10" borderId="29" xfId="0" applyNumberFormat="1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 wrapText="1"/>
    </xf>
    <xf numFmtId="0" fontId="0" fillId="10" borderId="30" xfId="0" applyFont="1" applyFill="1" applyBorder="1" applyAlignment="1">
      <alignment horizontal="center" vertical="center" wrapText="1"/>
    </xf>
    <xf numFmtId="0" fontId="0" fillId="10" borderId="29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49" fontId="51" fillId="0" borderId="0" xfId="0" applyNumberFormat="1" applyFont="1" applyAlignment="1">
      <alignment horizontal="left" vertical="center" wrapText="1"/>
    </xf>
    <xf numFmtId="49" fontId="51" fillId="0" borderId="0" xfId="0" applyNumberFormat="1" applyFont="1" applyAlignment="1">
      <alignment horizontal="left" vertical="center"/>
    </xf>
    <xf numFmtId="0" fontId="8" fillId="0" borderId="0" xfId="52" applyFont="1" applyAlignment="1" quotePrefix="1">
      <alignment horizontal="left" vertical="center" wrapText="1"/>
      <protection/>
    </xf>
    <xf numFmtId="0" fontId="8" fillId="0" borderId="0" xfId="52" applyFont="1" applyAlignment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0" fillId="0" borderId="31" xfId="0" applyFont="1" applyBorder="1" applyAlignment="1">
      <alignment vertical="center"/>
    </xf>
    <xf numFmtId="0" fontId="31" fillId="0" borderId="31" xfId="0" applyFont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7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</c:numLit>
          </c:cat>
          <c:val>
            <c:numLit>
              <c:ptCount val="17"/>
              <c:pt idx="0">
                <c:v>843.0105797309546</c:v>
              </c:pt>
              <c:pt idx="1">
                <c:v>771.7504019802265</c:v>
              </c:pt>
              <c:pt idx="2">
                <c:v>842.0534812244409</c:v>
              </c:pt>
              <c:pt idx="3">
                <c:v>891.2956410491802</c:v>
              </c:pt>
              <c:pt idx="4">
                <c:v>892.5007730445253</c:v>
              </c:pt>
              <c:pt idx="5">
                <c:v>887.7995808975265</c:v>
              </c:pt>
              <c:pt idx="6">
                <c:v>879.6654943781897</c:v>
              </c:pt>
              <c:pt idx="7">
                <c:v>953.5599659390086</c:v>
              </c:pt>
              <c:pt idx="8">
                <c:v>1017.307518253715</c:v>
              </c:pt>
              <c:pt idx="9">
                <c:v>972.9645403700346</c:v>
              </c:pt>
              <c:pt idx="10">
                <c:v>765.7674235462595</c:v>
              </c:pt>
              <c:pt idx="11">
                <c:v>769.303043172982</c:v>
              </c:pt>
              <c:pt idx="12">
                <c:v>914.5105625454829</c:v>
              </c:pt>
              <c:pt idx="13">
                <c:v>1084.2443269011003</c:v>
              </c:pt>
              <c:pt idx="14">
                <c:v>1169.5280468531716</c:v>
              </c:pt>
              <c:pt idx="15">
                <c:v>1315.4943427267092</c:v>
              </c:pt>
              <c:pt idx="16">
                <c:v>1504.7255301639243</c:v>
              </c:pt>
            </c:numLit>
          </c:val>
          <c:smooth val="0"/>
        </c:ser>
        <c:marker val="1"/>
        <c:axId val="19217533"/>
        <c:axId val="38740070"/>
      </c:lineChart>
      <c:catAx>
        <c:axId val="1921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40070"/>
        <c:crosses val="autoZero"/>
        <c:auto val="1"/>
        <c:lblOffset val="100"/>
        <c:tickLblSkip val="1"/>
        <c:noMultiLvlLbl val="0"/>
      </c:catAx>
      <c:valAx>
        <c:axId val="387400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175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7</xdr:col>
      <xdr:colOff>962025</xdr:colOff>
      <xdr:row>0</xdr:row>
      <xdr:rowOff>0</xdr:rowOff>
    </xdr:to>
    <xdr:graphicFrame>
      <xdr:nvGraphicFramePr>
        <xdr:cNvPr id="1" name="Gráfico 1"/>
        <xdr:cNvGraphicFramePr/>
      </xdr:nvGraphicFramePr>
      <xdr:xfrm>
        <a:off x="180975" y="0"/>
        <a:ext cx="7258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showGridLines="0" tabSelected="1" zoomScale="85" zoomScaleNormal="85" zoomScaleSheetLayoutView="100" zoomScalePageLayoutView="0" workbookViewId="0" topLeftCell="A1">
      <selection activeCell="B1" sqref="B1"/>
    </sheetView>
  </sheetViews>
  <sheetFormatPr defaultColWidth="11.421875" defaultRowHeight="12.75"/>
  <cols>
    <col min="1" max="1" width="2.7109375" style="1" customWidth="1"/>
    <col min="2" max="2" width="15.00390625" style="1" customWidth="1"/>
    <col min="3" max="3" width="13.7109375" style="1" bestFit="1" customWidth="1"/>
    <col min="4" max="10" width="16.421875" style="1" customWidth="1"/>
    <col min="11" max="11" width="14.421875" style="1" bestFit="1" customWidth="1"/>
    <col min="12" max="12" width="12.7109375" style="1" bestFit="1" customWidth="1"/>
    <col min="13" max="16384" width="11.421875" style="1" customWidth="1"/>
  </cols>
  <sheetData>
    <row r="1" spans="2:6" ht="17.25" customHeight="1">
      <c r="B1" s="92" t="s">
        <v>10</v>
      </c>
      <c r="C1" s="91"/>
      <c r="D1" s="91"/>
      <c r="E1" s="91"/>
      <c r="F1" s="2"/>
    </row>
    <row r="2" ht="8.25" customHeight="1">
      <c r="G2" s="3"/>
    </row>
    <row r="3" spans="2:6" ht="15">
      <c r="B3" s="4" t="s">
        <v>13</v>
      </c>
      <c r="F3" s="5"/>
    </row>
    <row r="4" ht="7.5" customHeight="1"/>
    <row r="5" spans="2:10" ht="15">
      <c r="B5" s="48" t="s">
        <v>40</v>
      </c>
      <c r="G5" s="6"/>
      <c r="H5" s="7"/>
      <c r="I5" s="7"/>
      <c r="J5" s="7"/>
    </row>
    <row r="6" ht="6.75" customHeight="1"/>
    <row r="7" spans="2:9" ht="15" customHeight="1">
      <c r="B7" s="82" t="s">
        <v>4</v>
      </c>
      <c r="C7" s="79" t="s">
        <v>0</v>
      </c>
      <c r="D7" s="74" t="s">
        <v>5</v>
      </c>
      <c r="E7" s="74"/>
      <c r="F7" s="74"/>
      <c r="G7" s="74"/>
      <c r="H7" s="74"/>
      <c r="I7" s="73" t="s">
        <v>6</v>
      </c>
    </row>
    <row r="8" spans="2:9" ht="15" customHeight="1">
      <c r="B8" s="83"/>
      <c r="C8" s="80"/>
      <c r="D8" s="73" t="s">
        <v>1</v>
      </c>
      <c r="E8" s="73" t="s">
        <v>8</v>
      </c>
      <c r="F8" s="74" t="s">
        <v>12</v>
      </c>
      <c r="G8" s="74"/>
      <c r="H8" s="74"/>
      <c r="I8" s="73"/>
    </row>
    <row r="9" spans="2:9" ht="15" customHeight="1">
      <c r="B9" s="84"/>
      <c r="C9" s="81"/>
      <c r="D9" s="73"/>
      <c r="E9" s="73"/>
      <c r="F9" s="49" t="s">
        <v>0</v>
      </c>
      <c r="G9" s="49" t="s">
        <v>2</v>
      </c>
      <c r="H9" s="49" t="s">
        <v>3</v>
      </c>
      <c r="I9" s="73"/>
    </row>
    <row r="10" spans="2:12" ht="15.75" customHeight="1">
      <c r="B10" s="58">
        <v>2001</v>
      </c>
      <c r="C10" s="8">
        <f aca="true" t="shared" si="0" ref="C10:C22">D10+E10+F10+I10</f>
        <v>210686728.94000003</v>
      </c>
      <c r="D10" s="8">
        <v>184238411.34932026</v>
      </c>
      <c r="E10" s="8">
        <v>7782874.49</v>
      </c>
      <c r="F10" s="8">
        <f aca="true" t="shared" si="1" ref="F10:F29">+G10+H10</f>
        <v>16445898.100679746</v>
      </c>
      <c r="G10" s="20">
        <v>14364476.100679746</v>
      </c>
      <c r="H10" s="20">
        <v>2081422</v>
      </c>
      <c r="I10" s="8">
        <v>2219545</v>
      </c>
      <c r="J10" s="50"/>
      <c r="K10" s="23"/>
      <c r="L10" s="23"/>
    </row>
    <row r="11" spans="2:12" ht="15.75" customHeight="1">
      <c r="B11" s="58">
        <v>2002</v>
      </c>
      <c r="C11" s="8">
        <f t="shared" si="0"/>
        <v>205251089.59</v>
      </c>
      <c r="D11" s="8">
        <v>182735218.26685452</v>
      </c>
      <c r="E11" s="8">
        <v>4566317.93</v>
      </c>
      <c r="F11" s="8">
        <f t="shared" si="1"/>
        <v>15982972.39314548</v>
      </c>
      <c r="G11" s="20">
        <v>14180114.39314548</v>
      </c>
      <c r="H11" s="20">
        <v>1802858</v>
      </c>
      <c r="I11" s="8">
        <v>1966581</v>
      </c>
      <c r="J11" s="50"/>
      <c r="K11" s="23"/>
      <c r="L11" s="23"/>
    </row>
    <row r="12" spans="2:12" ht="15.75" customHeight="1">
      <c r="B12" s="58">
        <v>2003</v>
      </c>
      <c r="C12" s="8">
        <f t="shared" si="0"/>
        <v>228592743.39999995</v>
      </c>
      <c r="D12" s="8">
        <v>195814302.6992106</v>
      </c>
      <c r="E12" s="8">
        <v>8109290.53</v>
      </c>
      <c r="F12" s="8">
        <f t="shared" si="1"/>
        <v>21245399.170789324</v>
      </c>
      <c r="G12" s="20">
        <v>16140344.650789326</v>
      </c>
      <c r="H12" s="20">
        <v>5105054.52</v>
      </c>
      <c r="I12" s="8">
        <v>3423751</v>
      </c>
      <c r="J12" s="50"/>
      <c r="K12" s="23"/>
      <c r="L12" s="23"/>
    </row>
    <row r="13" spans="2:12" ht="15.75" customHeight="1">
      <c r="B13" s="58">
        <v>2004</v>
      </c>
      <c r="C13" s="8">
        <f t="shared" si="0"/>
        <v>281240342.1</v>
      </c>
      <c r="D13" s="8">
        <v>243153416.77559853</v>
      </c>
      <c r="E13" s="8">
        <v>8039727.57</v>
      </c>
      <c r="F13" s="8">
        <f t="shared" si="1"/>
        <v>25265678.764401466</v>
      </c>
      <c r="G13" s="20">
        <v>16430583.784401463</v>
      </c>
      <c r="H13" s="20">
        <v>8835094.98</v>
      </c>
      <c r="I13" s="8">
        <v>4781518.99</v>
      </c>
      <c r="J13" s="50"/>
      <c r="K13" s="23"/>
      <c r="L13" s="23"/>
    </row>
    <row r="14" spans="2:12" ht="15.75" customHeight="1">
      <c r="B14" s="58">
        <v>2005</v>
      </c>
      <c r="C14" s="8">
        <f t="shared" si="0"/>
        <v>415231200.2</v>
      </c>
      <c r="D14" s="8">
        <v>349173756.80383945</v>
      </c>
      <c r="E14" s="8">
        <v>10737832.389999999</v>
      </c>
      <c r="F14" s="8">
        <f t="shared" si="1"/>
        <v>39055739.98616059</v>
      </c>
      <c r="G14" s="20">
        <v>27626831.986160588</v>
      </c>
      <c r="H14" s="20">
        <v>11428908</v>
      </c>
      <c r="I14" s="8">
        <v>16263871.020000001</v>
      </c>
      <c r="J14" s="50"/>
      <c r="K14" s="23"/>
      <c r="L14" s="23"/>
    </row>
    <row r="15" spans="2:12" s="9" customFormat="1" ht="15.75" customHeight="1">
      <c r="B15" s="58">
        <v>2006</v>
      </c>
      <c r="C15" s="8">
        <f t="shared" si="0"/>
        <v>535370896.78</v>
      </c>
      <c r="D15" s="8">
        <v>423868122.21357673</v>
      </c>
      <c r="E15" s="8">
        <v>13347631.759999998</v>
      </c>
      <c r="F15" s="8">
        <f t="shared" si="1"/>
        <v>52911090.026423246</v>
      </c>
      <c r="G15" s="20">
        <v>32421906.676423248</v>
      </c>
      <c r="H15" s="20">
        <v>20489183.349999998</v>
      </c>
      <c r="I15" s="8">
        <v>45244052.78</v>
      </c>
      <c r="J15" s="50"/>
      <c r="K15" s="23"/>
      <c r="L15" s="23"/>
    </row>
    <row r="16" spans="2:12" s="9" customFormat="1" ht="15.75" customHeight="1">
      <c r="B16" s="58">
        <v>2007</v>
      </c>
      <c r="C16" s="8">
        <f t="shared" si="0"/>
        <v>722981175.2199999</v>
      </c>
      <c r="D16" s="8">
        <v>560542986.1499999</v>
      </c>
      <c r="E16" s="8">
        <v>22829091.57</v>
      </c>
      <c r="F16" s="8">
        <f t="shared" si="1"/>
        <v>68347675.13</v>
      </c>
      <c r="G16" s="20">
        <v>49133140.63</v>
      </c>
      <c r="H16" s="20">
        <v>19214534.5</v>
      </c>
      <c r="I16" s="8">
        <v>71261422.37</v>
      </c>
      <c r="J16" s="50"/>
      <c r="K16" s="23"/>
      <c r="L16" s="23"/>
    </row>
    <row r="17" spans="2:12" s="9" customFormat="1" ht="15.75" customHeight="1">
      <c r="B17" s="58">
        <v>2008</v>
      </c>
      <c r="C17" s="8">
        <f t="shared" si="0"/>
        <v>969021548.1178999</v>
      </c>
      <c r="D17" s="8">
        <v>784133725.64</v>
      </c>
      <c r="E17" s="8">
        <v>27042627.89</v>
      </c>
      <c r="F17" s="8">
        <f t="shared" si="1"/>
        <v>106399661.52000001</v>
      </c>
      <c r="G17" s="20">
        <v>83210183.87</v>
      </c>
      <c r="H17" s="20">
        <v>23189477.65</v>
      </c>
      <c r="I17" s="8">
        <v>51445533.0679</v>
      </c>
      <c r="J17" s="50"/>
      <c r="K17" s="23"/>
      <c r="L17" s="23"/>
    </row>
    <row r="18" spans="2:12" s="9" customFormat="1" ht="15.75" customHeight="1">
      <c r="B18" s="58">
        <v>2009</v>
      </c>
      <c r="C18" s="8">
        <f t="shared" si="0"/>
        <v>1213995942.8752632</v>
      </c>
      <c r="D18" s="8">
        <v>958237261.85</v>
      </c>
      <c r="E18" s="8">
        <v>41823924.421</v>
      </c>
      <c r="F18" s="8">
        <f t="shared" si="1"/>
        <v>133605776.38833335</v>
      </c>
      <c r="G18" s="20">
        <v>94695014.41000001</v>
      </c>
      <c r="H18" s="20">
        <v>38910761.97833333</v>
      </c>
      <c r="I18" s="8">
        <v>80328980.21592982</v>
      </c>
      <c r="J18" s="50"/>
      <c r="K18" s="23"/>
      <c r="L18" s="23"/>
    </row>
    <row r="19" spans="2:12" s="13" customFormat="1" ht="15.75" customHeight="1">
      <c r="B19" s="58">
        <v>2010</v>
      </c>
      <c r="C19" s="8">
        <f t="shared" si="0"/>
        <v>1425264020.2225</v>
      </c>
      <c r="D19" s="8">
        <v>1163592437.2</v>
      </c>
      <c r="E19" s="8">
        <v>54286387.120000005</v>
      </c>
      <c r="F19" s="8">
        <f t="shared" si="1"/>
        <v>140940607.6625</v>
      </c>
      <c r="G19" s="20">
        <v>130730890.19999999</v>
      </c>
      <c r="H19" s="20">
        <v>10209717.462499999</v>
      </c>
      <c r="I19" s="8">
        <v>66444588.24</v>
      </c>
      <c r="J19" s="50"/>
      <c r="K19" s="23"/>
      <c r="L19" s="23"/>
    </row>
    <row r="20" spans="2:12" s="13" customFormat="1" ht="15.75" customHeight="1">
      <c r="B20" s="58">
        <v>2011</v>
      </c>
      <c r="C20" s="8">
        <f t="shared" si="0"/>
        <v>2088869477.6542344</v>
      </c>
      <c r="D20" s="8">
        <v>1623567962.9899998</v>
      </c>
      <c r="E20" s="8">
        <v>80804655.19</v>
      </c>
      <c r="F20" s="8">
        <f t="shared" si="1"/>
        <v>192012753.27000004</v>
      </c>
      <c r="G20" s="20">
        <v>182209557.37000003</v>
      </c>
      <c r="H20" s="20">
        <v>9803195.9</v>
      </c>
      <c r="I20" s="8">
        <v>192484106.20423472</v>
      </c>
      <c r="J20" s="50"/>
      <c r="K20" s="23"/>
      <c r="L20" s="23"/>
    </row>
    <row r="21" spans="2:12" s="13" customFormat="1" ht="15.75" customHeight="1">
      <c r="B21" s="58">
        <v>2012</v>
      </c>
      <c r="C21" s="8">
        <f t="shared" si="0"/>
        <v>2603556349.750371</v>
      </c>
      <c r="D21" s="8">
        <v>2044223983.9800003</v>
      </c>
      <c r="E21" s="8">
        <v>110565548.01</v>
      </c>
      <c r="F21" s="8">
        <f t="shared" si="1"/>
        <v>249588646.03000003</v>
      </c>
      <c r="G21" s="20">
        <v>182081042.31000003</v>
      </c>
      <c r="H21" s="20">
        <v>67507603.72</v>
      </c>
      <c r="I21" s="8">
        <v>199178171.7303704</v>
      </c>
      <c r="J21" s="50"/>
      <c r="K21" s="23"/>
      <c r="L21" s="23"/>
    </row>
    <row r="22" spans="2:12" s="13" customFormat="1" ht="15.75" customHeight="1">
      <c r="B22" s="58">
        <v>2013</v>
      </c>
      <c r="C22" s="8">
        <f t="shared" si="0"/>
        <v>3329615829.235</v>
      </c>
      <c r="D22" s="8">
        <v>2404970172.3500004</v>
      </c>
      <c r="E22" s="8">
        <v>152115645.56</v>
      </c>
      <c r="F22" s="8">
        <f t="shared" si="1"/>
        <v>313364526.92999995</v>
      </c>
      <c r="G22" s="20">
        <v>228943143.98999998</v>
      </c>
      <c r="H22" s="20">
        <v>84421382.94</v>
      </c>
      <c r="I22" s="8">
        <v>459165484.39500004</v>
      </c>
      <c r="J22" s="50"/>
      <c r="K22" s="23"/>
      <c r="L22" s="23"/>
    </row>
    <row r="23" spans="2:12" s="13" customFormat="1" ht="15.75" customHeight="1">
      <c r="B23" s="58">
        <v>2014</v>
      </c>
      <c r="C23" s="8">
        <f aca="true" t="shared" si="2" ref="C23:C29">D23+E23+F23+I23</f>
        <v>5070155833.118001</v>
      </c>
      <c r="D23" s="8">
        <v>3937724999.1200004</v>
      </c>
      <c r="E23" s="8">
        <v>211293462.03000003</v>
      </c>
      <c r="F23" s="8">
        <f t="shared" si="1"/>
        <v>392379498.34</v>
      </c>
      <c r="G23" s="20">
        <v>289456164.08</v>
      </c>
      <c r="H23" s="20">
        <v>102923334.26</v>
      </c>
      <c r="I23" s="8">
        <v>528757873.62799996</v>
      </c>
      <c r="J23" s="50"/>
      <c r="K23" s="23"/>
      <c r="L23" s="23"/>
    </row>
    <row r="24" spans="2:12" s="13" customFormat="1" ht="15.75" customHeight="1">
      <c r="B24" s="58">
        <v>2015</v>
      </c>
      <c r="C24" s="8">
        <f t="shared" si="2"/>
        <v>7724664040.069699</v>
      </c>
      <c r="D24" s="8">
        <v>6059524992.160001</v>
      </c>
      <c r="E24" s="8">
        <v>303284196.8</v>
      </c>
      <c r="F24" s="8">
        <f t="shared" si="1"/>
        <v>715338395.6999999</v>
      </c>
      <c r="G24" s="20">
        <v>446831501.41999996</v>
      </c>
      <c r="H24" s="20">
        <v>268506894.28</v>
      </c>
      <c r="I24" s="8">
        <v>646516455.4096985</v>
      </c>
      <c r="J24" s="50"/>
      <c r="K24" s="23"/>
      <c r="L24" s="23"/>
    </row>
    <row r="25" spans="2:12" s="13" customFormat="1" ht="15.75" customHeight="1">
      <c r="B25" s="58">
        <v>2016</v>
      </c>
      <c r="C25" s="8">
        <f t="shared" si="2"/>
        <v>10612724736.203491</v>
      </c>
      <c r="D25" s="8">
        <v>8927716873.25</v>
      </c>
      <c r="E25" s="8">
        <v>246768089.81</v>
      </c>
      <c r="F25" s="8">
        <f t="shared" si="1"/>
        <v>1010283988.88</v>
      </c>
      <c r="G25" s="20">
        <v>641469078.01</v>
      </c>
      <c r="H25" s="20">
        <v>368814910.87</v>
      </c>
      <c r="I25" s="8">
        <v>427955784.263492</v>
      </c>
      <c r="J25" s="50"/>
      <c r="K25" s="23"/>
      <c r="L25" s="23"/>
    </row>
    <row r="26" spans="2:12" s="13" customFormat="1" ht="15.75" customHeight="1">
      <c r="B26" s="58">
        <v>2017</v>
      </c>
      <c r="C26" s="8">
        <f t="shared" si="2"/>
        <v>14426181574.369997</v>
      </c>
      <c r="D26" s="8">
        <v>11572377088.54088</v>
      </c>
      <c r="E26" s="8">
        <v>497311140.6480181</v>
      </c>
      <c r="F26" s="8">
        <f t="shared" si="1"/>
        <v>1403633741.7251816</v>
      </c>
      <c r="G26" s="20">
        <v>820018425.65</v>
      </c>
      <c r="H26" s="20">
        <v>583615316.0751815</v>
      </c>
      <c r="I26" s="8">
        <v>952859603.4559182</v>
      </c>
      <c r="J26" s="50"/>
      <c r="K26" s="23"/>
      <c r="L26" s="23"/>
    </row>
    <row r="27" spans="2:12" s="13" customFormat="1" ht="15.75" customHeight="1">
      <c r="B27" s="58">
        <v>2018</v>
      </c>
      <c r="C27" s="8">
        <f t="shared" si="2"/>
        <v>17192715930.399998</v>
      </c>
      <c r="D27" s="8">
        <v>14207895556.661804</v>
      </c>
      <c r="E27" s="8">
        <v>677383794.1080153</v>
      </c>
      <c r="F27" s="8">
        <f t="shared" si="1"/>
        <v>1605912941.8863373</v>
      </c>
      <c r="G27" s="20">
        <v>943672498.6599998</v>
      </c>
      <c r="H27" s="20">
        <v>662240443.2263373</v>
      </c>
      <c r="I27" s="8">
        <v>701523637.7438426</v>
      </c>
      <c r="J27" s="50"/>
      <c r="K27" s="23"/>
      <c r="L27" s="23"/>
    </row>
    <row r="28" spans="2:12" s="13" customFormat="1" ht="15.75" customHeight="1">
      <c r="B28" s="58">
        <v>2019</v>
      </c>
      <c r="C28" s="8">
        <f t="shared" si="2"/>
        <v>25322574988.4</v>
      </c>
      <c r="D28" s="8">
        <v>21289624942.06</v>
      </c>
      <c r="E28" s="8">
        <v>782026271.6</v>
      </c>
      <c r="F28" s="8">
        <f t="shared" si="1"/>
        <v>2475429032.8599997</v>
      </c>
      <c r="G28" s="20">
        <v>1266251128.7099998</v>
      </c>
      <c r="H28" s="20">
        <v>1209177904.15</v>
      </c>
      <c r="I28" s="8">
        <v>775494741.8799999</v>
      </c>
      <c r="J28" s="50"/>
      <c r="K28" s="23"/>
      <c r="L28" s="23"/>
    </row>
    <row r="29" spans="2:12" s="13" customFormat="1" ht="15.75" customHeight="1">
      <c r="B29" s="67">
        <v>2020</v>
      </c>
      <c r="C29" s="68">
        <f t="shared" si="2"/>
        <v>36350219688.550476</v>
      </c>
      <c r="D29" s="68">
        <v>31400388519.17</v>
      </c>
      <c r="E29" s="68">
        <v>1131039704.030476</v>
      </c>
      <c r="F29" s="68">
        <f t="shared" si="1"/>
        <v>2951869742.1699996</v>
      </c>
      <c r="G29" s="69">
        <v>1700613368.2999997</v>
      </c>
      <c r="H29" s="69">
        <v>1251256373.87</v>
      </c>
      <c r="I29" s="68">
        <v>866921723.18</v>
      </c>
      <c r="J29" s="50"/>
      <c r="K29" s="23"/>
      <c r="L29" s="23"/>
    </row>
    <row r="30" spans="2:12" s="13" customFormat="1" ht="15.75" customHeight="1">
      <c r="B30" s="67">
        <v>2021</v>
      </c>
      <c r="C30" s="68">
        <f>D30+E30+F30+I30</f>
        <v>56751602324.3006</v>
      </c>
      <c r="D30" s="68">
        <v>46891640749.3</v>
      </c>
      <c r="E30" s="68">
        <v>1885863063.2158756</v>
      </c>
      <c r="F30" s="68">
        <f>+G30+H30</f>
        <v>6254622681.354721</v>
      </c>
      <c r="G30" s="69">
        <v>2622892101.29</v>
      </c>
      <c r="H30" s="69">
        <v>3631730580.0647216</v>
      </c>
      <c r="I30" s="68">
        <v>1719475830.43</v>
      </c>
      <c r="J30" s="50"/>
      <c r="K30" s="23"/>
      <c r="L30" s="23"/>
    </row>
    <row r="31" spans="2:10" s="13" customFormat="1" ht="15.75" customHeight="1">
      <c r="B31" s="14"/>
      <c r="C31" s="15"/>
      <c r="D31" s="16"/>
      <c r="E31" s="17"/>
      <c r="F31" s="17"/>
      <c r="G31" s="17"/>
      <c r="H31" s="45"/>
      <c r="I31" s="45"/>
      <c r="J31" s="17"/>
    </row>
    <row r="32" spans="2:10" ht="15">
      <c r="B32" s="48" t="s">
        <v>41</v>
      </c>
      <c r="C32" s="7"/>
      <c r="D32" s="7"/>
      <c r="E32" s="7"/>
      <c r="F32" s="7"/>
      <c r="G32" s="7"/>
      <c r="H32" s="7"/>
      <c r="I32" s="7"/>
      <c r="J32" s="7"/>
    </row>
    <row r="33" spans="2:6" ht="6.75" customHeight="1">
      <c r="B33" s="7"/>
      <c r="C33" s="7"/>
      <c r="D33" s="7"/>
      <c r="E33" s="7"/>
      <c r="F33" s="7"/>
    </row>
    <row r="34" spans="2:8" ht="17.25" customHeight="1">
      <c r="B34" s="82" t="s">
        <v>4</v>
      </c>
      <c r="C34" s="79" t="s">
        <v>0</v>
      </c>
      <c r="D34" s="74" t="s">
        <v>7</v>
      </c>
      <c r="E34" s="74"/>
      <c r="F34" s="74"/>
      <c r="G34" s="73" t="s">
        <v>9</v>
      </c>
      <c r="H34" s="73" t="s">
        <v>11</v>
      </c>
    </row>
    <row r="35" spans="2:9" ht="17.25" customHeight="1">
      <c r="B35" s="83"/>
      <c r="C35" s="80"/>
      <c r="D35" s="77" t="s">
        <v>16</v>
      </c>
      <c r="E35" s="73" t="s">
        <v>17</v>
      </c>
      <c r="F35" s="73" t="s">
        <v>15</v>
      </c>
      <c r="G35" s="73"/>
      <c r="H35" s="73"/>
      <c r="I35" s="10"/>
    </row>
    <row r="36" spans="2:8" ht="9.75" customHeight="1">
      <c r="B36" s="84"/>
      <c r="C36" s="81"/>
      <c r="D36" s="78"/>
      <c r="E36" s="73"/>
      <c r="F36" s="73"/>
      <c r="G36" s="73"/>
      <c r="H36" s="73"/>
    </row>
    <row r="37" spans="2:11" ht="16.5" customHeight="1">
      <c r="B37" s="67">
        <v>2001</v>
      </c>
      <c r="C37" s="68">
        <f aca="true" t="shared" si="3" ref="C37:C56">D37+E37+F37+G37+H37</f>
        <v>210686728.94</v>
      </c>
      <c r="D37" s="68">
        <v>114545289.05533205</v>
      </c>
      <c r="E37" s="68">
        <v>61502741.52787974</v>
      </c>
      <c r="F37" s="68">
        <v>7928912.446108472</v>
      </c>
      <c r="G37" s="68">
        <v>12345309.81</v>
      </c>
      <c r="H37" s="68">
        <v>14364476.100679746</v>
      </c>
      <c r="I37" s="11"/>
      <c r="J37" s="50"/>
      <c r="K37" s="50"/>
    </row>
    <row r="38" spans="2:11" ht="16.5" customHeight="1">
      <c r="B38" s="67">
        <v>2002</v>
      </c>
      <c r="C38" s="68">
        <f t="shared" si="3"/>
        <v>205251089.59</v>
      </c>
      <c r="D38" s="68">
        <v>112538517.38546774</v>
      </c>
      <c r="E38" s="68">
        <v>59950753.22515366</v>
      </c>
      <c r="F38" s="68">
        <v>7853819.656233127</v>
      </c>
      <c r="G38" s="68">
        <v>10727884.93</v>
      </c>
      <c r="H38" s="68">
        <v>14180114.39314548</v>
      </c>
      <c r="I38" s="11"/>
      <c r="J38" s="50"/>
      <c r="K38" s="50"/>
    </row>
    <row r="39" spans="2:11" ht="16.5" customHeight="1">
      <c r="B39" s="67">
        <v>2003</v>
      </c>
      <c r="C39" s="68">
        <f t="shared" si="3"/>
        <v>228592743.4</v>
      </c>
      <c r="D39" s="68">
        <v>121658150.33695167</v>
      </c>
      <c r="E39" s="68">
        <v>69358085.94922845</v>
      </c>
      <c r="F39" s="68">
        <v>8258994.913030533</v>
      </c>
      <c r="G39" s="68">
        <v>13177167.549999999</v>
      </c>
      <c r="H39" s="68">
        <v>16140344.650789326</v>
      </c>
      <c r="I39" s="11"/>
      <c r="J39" s="50"/>
      <c r="K39" s="50"/>
    </row>
    <row r="40" spans="2:11" ht="16.5" customHeight="1">
      <c r="B40" s="67">
        <v>2004</v>
      </c>
      <c r="C40" s="68">
        <f t="shared" si="3"/>
        <v>281240342.1</v>
      </c>
      <c r="D40" s="68">
        <v>147086645.34468684</v>
      </c>
      <c r="E40" s="68">
        <v>90584606.1730952</v>
      </c>
      <c r="F40" s="68">
        <v>9906173.21781651</v>
      </c>
      <c r="G40" s="68">
        <v>17232333.58</v>
      </c>
      <c r="H40" s="68">
        <v>16430583.784401463</v>
      </c>
      <c r="I40" s="11"/>
      <c r="J40" s="50"/>
      <c r="K40" s="50"/>
    </row>
    <row r="41" spans="2:11" ht="16.5" customHeight="1">
      <c r="B41" s="67">
        <v>2005</v>
      </c>
      <c r="C41" s="68">
        <f t="shared" si="3"/>
        <v>415231200.1999999</v>
      </c>
      <c r="D41" s="68">
        <v>223582585.35682458</v>
      </c>
      <c r="E41" s="68">
        <v>117496278.00383496</v>
      </c>
      <c r="F41" s="68">
        <v>12869278.403179852</v>
      </c>
      <c r="G41" s="68">
        <v>33656226.45</v>
      </c>
      <c r="H41" s="68">
        <v>27626831.986160588</v>
      </c>
      <c r="I41" s="11"/>
      <c r="J41" s="50"/>
      <c r="K41" s="50"/>
    </row>
    <row r="42" spans="2:11" s="9" customFormat="1" ht="16.5" customHeight="1">
      <c r="B42" s="67">
        <v>2006</v>
      </c>
      <c r="C42" s="68">
        <f t="shared" si="3"/>
        <v>535370896.78000003</v>
      </c>
      <c r="D42" s="68">
        <v>271003073.2795905</v>
      </c>
      <c r="E42" s="68">
        <v>143213236.1894157</v>
      </c>
      <c r="F42" s="68">
        <v>16892908.821000088</v>
      </c>
      <c r="G42" s="68">
        <v>71839771.81357051</v>
      </c>
      <c r="H42" s="68">
        <v>32421906.676423248</v>
      </c>
      <c r="I42" s="11"/>
      <c r="J42" s="50"/>
      <c r="K42" s="50"/>
    </row>
    <row r="43" spans="2:11" s="9" customFormat="1" ht="16.5" customHeight="1">
      <c r="B43" s="67">
        <v>2007</v>
      </c>
      <c r="C43" s="68">
        <f t="shared" si="3"/>
        <v>722981175.2199999</v>
      </c>
      <c r="D43" s="68">
        <v>363734751.03999996</v>
      </c>
      <c r="E43" s="68">
        <v>235192795.7</v>
      </c>
      <c r="F43" s="68">
        <v>23816499.93</v>
      </c>
      <c r="G43" s="68">
        <v>51103987.919999994</v>
      </c>
      <c r="H43" s="68">
        <v>49133140.63</v>
      </c>
      <c r="I43" s="11"/>
      <c r="J43" s="50"/>
      <c r="K43" s="50"/>
    </row>
    <row r="44" spans="2:11" s="9" customFormat="1" ht="16.5" customHeight="1">
      <c r="B44" s="67">
        <v>2008</v>
      </c>
      <c r="C44" s="68">
        <f t="shared" si="3"/>
        <v>969021548.1178999</v>
      </c>
      <c r="D44" s="68">
        <v>504269957.21000004</v>
      </c>
      <c r="E44" s="68">
        <v>296364135.11999995</v>
      </c>
      <c r="F44" s="68">
        <v>31264051.749999996</v>
      </c>
      <c r="G44" s="68">
        <v>53913220.1679</v>
      </c>
      <c r="H44" s="68">
        <v>83210183.87</v>
      </c>
      <c r="I44" s="11"/>
      <c r="J44" s="50"/>
      <c r="K44" s="50"/>
    </row>
    <row r="45" spans="2:11" s="9" customFormat="1" ht="16.5" customHeight="1">
      <c r="B45" s="67">
        <v>2009</v>
      </c>
      <c r="C45" s="68">
        <f t="shared" si="3"/>
        <v>1213995942.8752632</v>
      </c>
      <c r="D45" s="68">
        <v>670637405.8094798</v>
      </c>
      <c r="E45" s="68">
        <v>350328511.1061939</v>
      </c>
      <c r="F45" s="68">
        <v>38862655.781597234</v>
      </c>
      <c r="G45" s="68">
        <v>59472355.76799216</v>
      </c>
      <c r="H45" s="68">
        <v>94695014.41000001</v>
      </c>
      <c r="I45" s="11"/>
      <c r="J45" s="50"/>
      <c r="K45" s="50"/>
    </row>
    <row r="46" spans="2:11" s="13" customFormat="1" ht="16.5" customHeight="1">
      <c r="B46" s="67">
        <v>2010</v>
      </c>
      <c r="C46" s="68">
        <f t="shared" si="3"/>
        <v>1425264020.2225</v>
      </c>
      <c r="D46" s="68">
        <v>731967474.2374268</v>
      </c>
      <c r="E46" s="68">
        <v>451053035.1992316</v>
      </c>
      <c r="F46" s="68">
        <v>50228003.6658417</v>
      </c>
      <c r="G46" s="68">
        <v>61284616.92</v>
      </c>
      <c r="H46" s="68">
        <v>130730890.19999999</v>
      </c>
      <c r="I46" s="11"/>
      <c r="J46" s="50"/>
      <c r="K46" s="50"/>
    </row>
    <row r="47" spans="2:11" s="13" customFormat="1" ht="16.5" customHeight="1">
      <c r="B47" s="67">
        <v>2011</v>
      </c>
      <c r="C47" s="68">
        <f t="shared" si="3"/>
        <v>2088869477.6542351</v>
      </c>
      <c r="D47" s="68">
        <v>1091403520.2636676</v>
      </c>
      <c r="E47" s="68">
        <v>675467966.4844161</v>
      </c>
      <c r="F47" s="68">
        <v>82203077.03615129</v>
      </c>
      <c r="G47" s="68">
        <v>57585356.50000001</v>
      </c>
      <c r="H47" s="68">
        <v>182209557.37000003</v>
      </c>
      <c r="I47" s="11"/>
      <c r="J47" s="50"/>
      <c r="K47" s="50"/>
    </row>
    <row r="48" spans="2:11" s="13" customFormat="1" ht="16.5" customHeight="1">
      <c r="B48" s="67">
        <v>2012</v>
      </c>
      <c r="C48" s="68">
        <f t="shared" si="3"/>
        <v>2603556349.75037</v>
      </c>
      <c r="D48" s="68">
        <v>1315594068.87</v>
      </c>
      <c r="E48" s="68">
        <v>849134451.0703703</v>
      </c>
      <c r="F48" s="68">
        <v>84925653.82999998</v>
      </c>
      <c r="G48" s="68">
        <v>171821133.67000002</v>
      </c>
      <c r="H48" s="68">
        <v>182081042.31000003</v>
      </c>
      <c r="I48" s="11"/>
      <c r="J48" s="50"/>
      <c r="K48" s="50"/>
    </row>
    <row r="49" spans="2:11" s="13" customFormat="1" ht="16.5" customHeight="1">
      <c r="B49" s="67">
        <v>2013</v>
      </c>
      <c r="C49" s="68">
        <f t="shared" si="3"/>
        <v>3329615829.2349997</v>
      </c>
      <c r="D49" s="68">
        <v>1729229028.89</v>
      </c>
      <c r="E49" s="68">
        <v>1032673528.885</v>
      </c>
      <c r="F49" s="68">
        <v>117908253.02</v>
      </c>
      <c r="G49" s="68">
        <v>220861874.45000002</v>
      </c>
      <c r="H49" s="68">
        <v>228943143.98999998</v>
      </c>
      <c r="I49" s="11"/>
      <c r="J49" s="50"/>
      <c r="K49" s="50"/>
    </row>
    <row r="50" spans="2:11" s="13" customFormat="1" ht="16.5" customHeight="1">
      <c r="B50" s="70">
        <v>2014</v>
      </c>
      <c r="C50" s="68">
        <f t="shared" si="3"/>
        <v>5070155833.118</v>
      </c>
      <c r="D50" s="68">
        <v>2465241836.61</v>
      </c>
      <c r="E50" s="68">
        <v>1776020009.0049999</v>
      </c>
      <c r="F50" s="68">
        <v>171387399.11999997</v>
      </c>
      <c r="G50" s="68">
        <v>368050424.303</v>
      </c>
      <c r="H50" s="68">
        <v>289456164.08</v>
      </c>
      <c r="I50" s="11"/>
      <c r="J50" s="50"/>
      <c r="K50" s="50"/>
    </row>
    <row r="51" spans="2:11" s="13" customFormat="1" ht="16.5" customHeight="1">
      <c r="B51" s="70">
        <v>2015</v>
      </c>
      <c r="C51" s="68">
        <f t="shared" si="3"/>
        <v>7724664040.069697</v>
      </c>
      <c r="D51" s="68">
        <v>3770372510.059778</v>
      </c>
      <c r="E51" s="68">
        <v>2590725040.40692</v>
      </c>
      <c r="F51" s="68">
        <v>276180072.97999996</v>
      </c>
      <c r="G51" s="68">
        <v>640554915.2030001</v>
      </c>
      <c r="H51" s="68">
        <v>446831501.41999996</v>
      </c>
      <c r="I51" s="11"/>
      <c r="J51" s="50"/>
      <c r="K51" s="50"/>
    </row>
    <row r="52" spans="2:11" s="13" customFormat="1" ht="16.5" customHeight="1">
      <c r="B52" s="70">
        <v>2016</v>
      </c>
      <c r="C52" s="68">
        <f t="shared" si="3"/>
        <v>10612724736.203491</v>
      </c>
      <c r="D52" s="68">
        <v>5463782113.795379</v>
      </c>
      <c r="E52" s="68">
        <v>3485103247.798113</v>
      </c>
      <c r="F52" s="68">
        <v>381166242.44000006</v>
      </c>
      <c r="G52" s="68">
        <v>641204054.16</v>
      </c>
      <c r="H52" s="68">
        <v>641469078.01</v>
      </c>
      <c r="I52" s="11"/>
      <c r="J52" s="50"/>
      <c r="K52" s="50"/>
    </row>
    <row r="53" spans="2:11" s="13" customFormat="1" ht="16.5" customHeight="1">
      <c r="B53" s="70">
        <v>2017</v>
      </c>
      <c r="C53" s="68">
        <f t="shared" si="3"/>
        <v>14426181574.37</v>
      </c>
      <c r="D53" s="68">
        <v>7512823796.139925</v>
      </c>
      <c r="E53" s="68">
        <v>4565355283.740075</v>
      </c>
      <c r="F53" s="68">
        <v>550028632.6099999</v>
      </c>
      <c r="G53" s="68">
        <v>977955436.2300001</v>
      </c>
      <c r="H53" s="68">
        <v>820018425.65</v>
      </c>
      <c r="I53" s="11"/>
      <c r="J53" s="50"/>
      <c r="K53" s="50"/>
    </row>
    <row r="54" spans="2:11" s="13" customFormat="1" ht="16.5" customHeight="1">
      <c r="B54" s="70">
        <v>2018</v>
      </c>
      <c r="C54" s="68">
        <f t="shared" si="3"/>
        <v>17192715930.4</v>
      </c>
      <c r="D54" s="68">
        <v>8862208016.73291</v>
      </c>
      <c r="E54" s="68">
        <v>5444799853.78709</v>
      </c>
      <c r="F54" s="68">
        <v>760762223.86</v>
      </c>
      <c r="G54" s="68">
        <v>1181273337.36</v>
      </c>
      <c r="H54" s="68">
        <v>943672498.6599998</v>
      </c>
      <c r="I54" s="11"/>
      <c r="J54" s="50"/>
      <c r="K54" s="50"/>
    </row>
    <row r="55" spans="2:11" s="13" customFormat="1" ht="16.5" customHeight="1">
      <c r="B55" s="70">
        <v>2019</v>
      </c>
      <c r="C55" s="71">
        <f t="shared" si="3"/>
        <v>25322574988.399998</v>
      </c>
      <c r="D55" s="68">
        <v>13132088539.35</v>
      </c>
      <c r="E55" s="68">
        <v>7790806681.24</v>
      </c>
      <c r="F55" s="68">
        <v>1105191292.3400002</v>
      </c>
      <c r="G55" s="68">
        <v>2028237346.7599998</v>
      </c>
      <c r="H55" s="68">
        <v>1266251128.7099998</v>
      </c>
      <c r="I55" s="11"/>
      <c r="J55" s="50"/>
      <c r="K55" s="50"/>
    </row>
    <row r="56" spans="2:11" s="13" customFormat="1" ht="15.75" customHeight="1">
      <c r="B56" s="70">
        <v>2020</v>
      </c>
      <c r="C56" s="71">
        <f t="shared" si="3"/>
        <v>36350219688.550476</v>
      </c>
      <c r="D56" s="68">
        <v>19535721303.8944</v>
      </c>
      <c r="E56" s="68">
        <v>11404341464.215502</v>
      </c>
      <c r="F56" s="68">
        <v>1378808671.6400003</v>
      </c>
      <c r="G56" s="68">
        <v>2330734880.5005717</v>
      </c>
      <c r="H56" s="68">
        <f>+G29</f>
        <v>1700613368.2999997</v>
      </c>
      <c r="I56" s="11"/>
      <c r="J56" s="50"/>
      <c r="K56" s="50"/>
    </row>
    <row r="57" spans="2:11" s="13" customFormat="1" ht="15.75" customHeight="1">
      <c r="B57" s="70">
        <v>2021</v>
      </c>
      <c r="C57" s="71">
        <f>D57+E57+F57+G57+H57</f>
        <v>56751602324.300606</v>
      </c>
      <c r="D57" s="68">
        <v>28866642981.90898</v>
      </c>
      <c r="E57" s="68">
        <v>17220176694.813133</v>
      </c>
      <c r="F57" s="68">
        <v>2313963305.9749355</v>
      </c>
      <c r="G57" s="68">
        <v>5727927240.313551</v>
      </c>
      <c r="H57" s="68">
        <f>+G30</f>
        <v>2622892101.29</v>
      </c>
      <c r="I57" s="47"/>
      <c r="J57" s="50"/>
      <c r="K57" s="50"/>
    </row>
    <row r="58" spans="2:10" s="13" customFormat="1" ht="12.75" customHeight="1">
      <c r="B58" s="46"/>
      <c r="C58" s="15"/>
      <c r="D58" s="16"/>
      <c r="E58" s="17"/>
      <c r="F58" s="17"/>
      <c r="G58" s="17"/>
      <c r="H58" s="17"/>
      <c r="I58" s="47"/>
      <c r="J58" s="17"/>
    </row>
    <row r="59" spans="2:12" s="12" customFormat="1" ht="12.75" customHeight="1">
      <c r="B59" s="75" t="s">
        <v>28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</row>
    <row r="60" spans="2:12" s="12" customFormat="1" ht="12.75" customHeight="1">
      <c r="B60" s="75" t="s">
        <v>29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</row>
    <row r="61" spans="2:12" ht="14.25" customHeight="1">
      <c r="B61" s="51" t="s">
        <v>30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</row>
    <row r="62" spans="2:12" s="12" customFormat="1" ht="11.25" customHeight="1">
      <c r="B62" s="75" t="s">
        <v>31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</row>
    <row r="63" spans="2:12" s="12" customFormat="1" ht="11.25" customHeight="1">
      <c r="B63" s="51" t="s">
        <v>32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</row>
    <row r="64" spans="2:12" s="12" customFormat="1" ht="12.75" customHeight="1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</row>
    <row r="65" spans="2:12" s="12" customFormat="1" ht="12.75">
      <c r="B65" s="53" t="s">
        <v>33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</row>
    <row r="66" spans="2:12" s="12" customFormat="1" ht="23.25" customHeight="1">
      <c r="B66" s="55" t="s">
        <v>18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</row>
    <row r="67" spans="2:12" s="12" customFormat="1" ht="12" customHeight="1">
      <c r="B67" s="85" t="s">
        <v>34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</row>
    <row r="68" spans="2:12" s="12" customFormat="1" ht="12" customHeight="1">
      <c r="B68" s="85" t="s">
        <v>19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</row>
    <row r="69" spans="2:12" s="12" customFormat="1" ht="27" customHeight="1">
      <c r="B69" s="86" t="s">
        <v>35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</row>
    <row r="70" spans="2:12" s="12" customFormat="1" ht="14.25" customHeight="1">
      <c r="B70" s="75" t="s">
        <v>26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</row>
    <row r="71" spans="2:12" s="18" customFormat="1" ht="12.75">
      <c r="B71" s="75" t="s">
        <v>20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</row>
    <row r="72" spans="2:12" s="18" customFormat="1" ht="12.75">
      <c r="B72" s="55" t="s">
        <v>36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</row>
    <row r="73" spans="2:12" s="18" customFormat="1" ht="12.75">
      <c r="B73" s="87" t="s">
        <v>14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</row>
    <row r="74" spans="2:18" s="18" customFormat="1" ht="40.5" customHeight="1">
      <c r="B74" s="56" t="s">
        <v>37</v>
      </c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21"/>
      <c r="N74" s="21"/>
      <c r="O74" s="21"/>
      <c r="P74" s="21"/>
      <c r="Q74" s="21"/>
      <c r="R74" s="21"/>
    </row>
    <row r="75" spans="1:12" s="18" customFormat="1" ht="12.75" customHeight="1">
      <c r="A75" s="19"/>
      <c r="B75" s="56" t="s">
        <v>38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</row>
    <row r="76" spans="1:12" s="18" customFormat="1" ht="12.75" customHeight="1">
      <c r="A76" s="19"/>
      <c r="B76" s="56"/>
      <c r="C76" s="72"/>
      <c r="D76" s="72"/>
      <c r="E76" s="72"/>
      <c r="F76" s="72"/>
      <c r="G76" s="72"/>
      <c r="H76" s="72"/>
      <c r="I76" s="72"/>
      <c r="J76" s="72"/>
      <c r="K76" s="72"/>
      <c r="L76" s="72"/>
    </row>
    <row r="77" spans="1:12" s="18" customFormat="1" ht="28.5" customHeight="1">
      <c r="A77" s="19"/>
      <c r="B77" s="75" t="s">
        <v>42</v>
      </c>
      <c r="C77" s="76"/>
      <c r="D77" s="76"/>
      <c r="E77" s="76"/>
      <c r="F77" s="76"/>
      <c r="G77" s="76"/>
      <c r="H77" s="76"/>
      <c r="I77" s="76"/>
      <c r="J77" s="76"/>
      <c r="K77" s="76"/>
      <c r="L77" s="76"/>
    </row>
  </sheetData>
  <sheetProtection/>
  <mergeCells count="25">
    <mergeCell ref="B7:B9"/>
    <mergeCell ref="B34:B36"/>
    <mergeCell ref="B77:L77"/>
    <mergeCell ref="B67:L67"/>
    <mergeCell ref="B68:L68"/>
    <mergeCell ref="B69:L69"/>
    <mergeCell ref="B70:L70"/>
    <mergeCell ref="B71:L71"/>
    <mergeCell ref="B73:L73"/>
    <mergeCell ref="G34:G36"/>
    <mergeCell ref="I7:I9"/>
    <mergeCell ref="D8:D9"/>
    <mergeCell ref="E8:E9"/>
    <mergeCell ref="F8:H8"/>
    <mergeCell ref="C7:C9"/>
    <mergeCell ref="D7:H7"/>
    <mergeCell ref="H34:H36"/>
    <mergeCell ref="D34:F34"/>
    <mergeCell ref="B59:L59"/>
    <mergeCell ref="B60:L60"/>
    <mergeCell ref="B62:L62"/>
    <mergeCell ref="E35:E36"/>
    <mergeCell ref="F35:F36"/>
    <mergeCell ref="D35:D36"/>
    <mergeCell ref="C34:C36"/>
  </mergeCells>
  <printOptions/>
  <pageMargins left="0.17" right="0.75" top="0.17" bottom="0.16" header="0" footer="0"/>
  <pageSetup fitToHeight="1" fitToWidth="1" horizontalDpi="600" verticalDpi="600" orientation="portrait" paperSize="9" scale="55" r:id="rId4"/>
  <ignoredErrors>
    <ignoredError sqref="C32 B33:C33 C34:H36 C27:C28 B11:C26 F11:F28 C37:C55 I34:J36 B34 D31:I33 J32:K33 B37:B53 I38:I53 I37" formula="1"/>
  </ignoredErrors>
  <drawing r:id="rId3"/>
  <legacyDrawing r:id="rId2"/>
  <oleObjects>
    <oleObject progId="" shapeId="46919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V17"/>
  <sheetViews>
    <sheetView showGridLines="0" zoomScale="85" zoomScaleNormal="85" zoomScalePageLayoutView="0" workbookViewId="0" topLeftCell="A1">
      <pane xSplit="2" ySplit="7" topLeftCell="D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U8" sqref="U8"/>
    </sheetView>
  </sheetViews>
  <sheetFormatPr defaultColWidth="11.421875" defaultRowHeight="12.75"/>
  <cols>
    <col min="1" max="1" width="3.00390625" style="0" customWidth="1"/>
    <col min="2" max="2" width="51.7109375" style="0" customWidth="1"/>
    <col min="3" max="19" width="10.421875" style="0" customWidth="1"/>
    <col min="20" max="23" width="11.421875" style="0" customWidth="1"/>
  </cols>
  <sheetData>
    <row r="2" spans="1:9" ht="15.75">
      <c r="A2" s="18"/>
      <c r="B2" s="22" t="s">
        <v>10</v>
      </c>
      <c r="C2" s="18"/>
      <c r="D2" s="18"/>
      <c r="E2" s="18"/>
      <c r="F2" s="18"/>
      <c r="G2" s="23"/>
      <c r="H2" s="18"/>
      <c r="I2" s="18"/>
    </row>
    <row r="3" spans="1:9" ht="14.25">
      <c r="A3" s="18"/>
      <c r="B3" s="24"/>
      <c r="C3" s="18"/>
      <c r="D3" s="18"/>
      <c r="E3" s="18"/>
      <c r="F3" s="18"/>
      <c r="G3" s="18"/>
      <c r="H3" s="18"/>
      <c r="I3" s="18"/>
    </row>
    <row r="4" spans="1:9" ht="15">
      <c r="A4" s="18"/>
      <c r="B4" s="25" t="s">
        <v>39</v>
      </c>
      <c r="C4" s="26"/>
      <c r="D4" s="26"/>
      <c r="E4" s="4"/>
      <c r="F4" s="24"/>
      <c r="G4" s="24"/>
      <c r="H4" s="18"/>
      <c r="I4" s="18"/>
    </row>
    <row r="5" spans="1:9" ht="13.5" thickBot="1">
      <c r="A5" s="18"/>
      <c r="B5" s="7"/>
      <c r="C5" s="18"/>
      <c r="D5" s="18"/>
      <c r="E5" s="7"/>
      <c r="F5" s="18"/>
      <c r="G5" s="18"/>
      <c r="H5" s="18"/>
      <c r="I5" s="18"/>
    </row>
    <row r="6" spans="1:22" ht="18.75" customHeight="1" thickBot="1">
      <c r="A6" s="18"/>
      <c r="B6" s="7"/>
      <c r="C6" s="27">
        <v>2001</v>
      </c>
      <c r="D6" s="27">
        <v>2002</v>
      </c>
      <c r="E6" s="27">
        <v>2003</v>
      </c>
      <c r="F6" s="27">
        <v>2004</v>
      </c>
      <c r="G6" s="27">
        <v>2005</v>
      </c>
      <c r="H6" s="27">
        <v>2006</v>
      </c>
      <c r="I6" s="27">
        <v>2007</v>
      </c>
      <c r="J6" s="27">
        <v>2008</v>
      </c>
      <c r="K6" s="27">
        <v>2009</v>
      </c>
      <c r="L6" s="27">
        <v>2010</v>
      </c>
      <c r="M6" s="27">
        <v>2011</v>
      </c>
      <c r="N6" s="27">
        <v>2012</v>
      </c>
      <c r="O6" s="27">
        <v>2013</v>
      </c>
      <c r="P6" s="27">
        <v>2014</v>
      </c>
      <c r="Q6" s="27">
        <v>2015</v>
      </c>
      <c r="R6" s="27">
        <v>2016</v>
      </c>
      <c r="S6" s="27">
        <v>2017</v>
      </c>
      <c r="T6" s="27">
        <v>2018</v>
      </c>
      <c r="U6" s="27">
        <v>2019</v>
      </c>
      <c r="V6" s="27">
        <v>2020</v>
      </c>
    </row>
    <row r="7" spans="1:22" ht="12.75">
      <c r="A7" s="18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59"/>
      <c r="V7" s="60"/>
    </row>
    <row r="8" spans="1:22" ht="25.5" customHeight="1">
      <c r="A8" s="18"/>
      <c r="B8" s="30" t="s">
        <v>21</v>
      </c>
      <c r="C8" s="31">
        <v>0.2299564022239043</v>
      </c>
      <c r="D8" s="31">
        <v>0.26759078216326443</v>
      </c>
      <c r="E8" s="31">
        <v>0.23356566698431083</v>
      </c>
      <c r="F8" s="31">
        <v>0.20882671645558765</v>
      </c>
      <c r="G8" s="31">
        <v>0.2283401876784523</v>
      </c>
      <c r="H8" s="31">
        <v>0.2406993367090333</v>
      </c>
      <c r="I8" s="31">
        <v>0.22941759799147654</v>
      </c>
      <c r="J8" s="31">
        <v>0.24909825135518146</v>
      </c>
      <c r="K8" s="31">
        <v>0.23857389653230274</v>
      </c>
      <c r="L8" s="31">
        <v>0.2419941411802579</v>
      </c>
      <c r="M8" s="31">
        <v>0.24749544803288503</v>
      </c>
      <c r="N8" s="31">
        <v>0.24563459349704644</v>
      </c>
      <c r="O8" s="31">
        <v>0.23179758609010107</v>
      </c>
      <c r="P8" s="31">
        <v>0.27628432583449797</v>
      </c>
      <c r="Q8" s="32">
        <v>0.2810556820285458</v>
      </c>
      <c r="R8" s="32">
        <v>0.2899512206404335</v>
      </c>
      <c r="S8" s="32">
        <v>0.28564786249325635</v>
      </c>
      <c r="T8" s="32">
        <v>0.2859633619080246</v>
      </c>
      <c r="U8" s="32">
        <v>0.276999500355439</v>
      </c>
      <c r="V8" s="33">
        <v>0.30080409330716434</v>
      </c>
    </row>
    <row r="9" spans="1:22" ht="12.75">
      <c r="A9" s="18"/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1"/>
      <c r="Q9" s="35"/>
      <c r="R9" s="35"/>
      <c r="S9" s="35"/>
      <c r="T9" s="35"/>
      <c r="U9" s="62"/>
      <c r="V9" s="61"/>
    </row>
    <row r="10" spans="1:22" ht="24.75" customHeight="1">
      <c r="A10" s="18"/>
      <c r="B10" s="30" t="s">
        <v>22</v>
      </c>
      <c r="C10" s="31">
        <v>0.2547560145717348</v>
      </c>
      <c r="D10" s="31">
        <v>0.26403255538789083</v>
      </c>
      <c r="E10" s="31">
        <v>0.21662014138458174</v>
      </c>
      <c r="F10" s="31">
        <v>0.19564846483451453</v>
      </c>
      <c r="G10" s="31">
        <v>0.2265164754933718</v>
      </c>
      <c r="H10" s="31">
        <v>0.2327606182602584</v>
      </c>
      <c r="I10" s="31">
        <v>0.2282112321854865</v>
      </c>
      <c r="J10" s="31">
        <v>0.2446087821002162</v>
      </c>
      <c r="K10" s="31">
        <v>0.25801158010988867</v>
      </c>
      <c r="L10" s="31">
        <v>0.23738692898684785</v>
      </c>
      <c r="M10" s="31">
        <v>0.25368829161239487</v>
      </c>
      <c r="N10" s="31">
        <v>0.2608084257644104</v>
      </c>
      <c r="O10" s="31">
        <v>0.24921709692081392</v>
      </c>
      <c r="P10" s="31">
        <v>0.2900728051855156</v>
      </c>
      <c r="Q10" s="32">
        <v>0.31706342764382583</v>
      </c>
      <c r="R10" s="32">
        <v>0.3435017865953541</v>
      </c>
      <c r="S10" s="32">
        <v>0.34370584651912006</v>
      </c>
      <c r="T10" s="32">
        <v>0.2878454845055013</v>
      </c>
      <c r="U10" s="32">
        <v>0.29534085739987564</v>
      </c>
      <c r="V10" s="33">
        <v>0.3058320766102085</v>
      </c>
    </row>
    <row r="11" spans="1:22" ht="12.75">
      <c r="A11" s="18"/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63"/>
      <c r="V11" s="64"/>
    </row>
    <row r="12" spans="1:22" ht="26.25" customHeight="1">
      <c r="A12" s="18"/>
      <c r="B12" s="36" t="s">
        <v>23</v>
      </c>
      <c r="C12" s="37">
        <v>625.2042203326622</v>
      </c>
      <c r="D12" s="37">
        <v>593.6997218939584</v>
      </c>
      <c r="E12" s="37">
        <v>645.0911945794451</v>
      </c>
      <c r="F12" s="37">
        <v>809.6375058568099</v>
      </c>
      <c r="G12" s="37">
        <v>1155.6001990273112</v>
      </c>
      <c r="H12" s="37">
        <v>1559.3045047809367</v>
      </c>
      <c r="I12" s="37">
        <v>2055.9253432857677</v>
      </c>
      <c r="J12" s="37">
        <v>2688.945849149887</v>
      </c>
      <c r="K12" s="37">
        <v>3332.9092985658435</v>
      </c>
      <c r="L12" s="37">
        <v>3812.3166925501973</v>
      </c>
      <c r="M12" s="37">
        <v>5525.205226218065</v>
      </c>
      <c r="N12" s="37">
        <v>6985.15925529444</v>
      </c>
      <c r="O12" s="37">
        <v>8888.753250843532</v>
      </c>
      <c r="P12" s="37">
        <v>13356.036209782007</v>
      </c>
      <c r="Q12" s="38">
        <v>20125.85875251565</v>
      </c>
      <c r="R12" s="38">
        <v>27641.497659482702</v>
      </c>
      <c r="S12" s="38">
        <v>37603.53741161643</v>
      </c>
      <c r="T12" s="38">
        <v>45119.93844372865</v>
      </c>
      <c r="U12" s="38">
        <v>65557.31984976577</v>
      </c>
      <c r="V12" s="39">
        <v>94141.70136296583</v>
      </c>
    </row>
    <row r="13" spans="1:22" ht="12.75">
      <c r="A13" s="18"/>
      <c r="B13" s="40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66"/>
      <c r="V13" s="65"/>
    </row>
    <row r="14" spans="1:22" ht="32.25" customHeight="1" thickBot="1">
      <c r="A14" s="18"/>
      <c r="B14" s="41" t="s">
        <v>24</v>
      </c>
      <c r="C14" s="42">
        <v>0.8152586694321783</v>
      </c>
      <c r="D14" s="42">
        <v>0.823665725787685</v>
      </c>
      <c r="E14" s="42">
        <v>0.6586905391883883</v>
      </c>
      <c r="F14" s="42">
        <v>0.6071933916981588</v>
      </c>
      <c r="G14" s="42">
        <v>0.7151813148313146</v>
      </c>
      <c r="H14" s="42">
        <v>0.7296193878124638</v>
      </c>
      <c r="I14" s="42">
        <v>0.6978394259998171</v>
      </c>
      <c r="J14" s="42">
        <v>0.7299085012533383</v>
      </c>
      <c r="K14" s="42">
        <v>0.7603503303382939</v>
      </c>
      <c r="L14" s="42">
        <v>0.7688742689968419</v>
      </c>
      <c r="M14" s="42">
        <v>0.8089377988299568</v>
      </c>
      <c r="N14" s="42">
        <v>0.8466893177486805</v>
      </c>
      <c r="O14" s="42">
        <v>0.8032042615611669</v>
      </c>
      <c r="P14" s="42">
        <v>0.9271757482444501</v>
      </c>
      <c r="Q14" s="43">
        <v>1.0006278125717363</v>
      </c>
      <c r="R14" s="43">
        <v>1.0849707361978413</v>
      </c>
      <c r="S14" s="43">
        <v>1.0872657529505532</v>
      </c>
      <c r="T14" s="43">
        <v>0.9167709782095863</v>
      </c>
      <c r="U14" s="43">
        <v>1.0006278125717363</v>
      </c>
      <c r="V14" s="44">
        <v>1.0849707361978413</v>
      </c>
    </row>
    <row r="15" spans="1:9" ht="12.75">
      <c r="A15" s="18"/>
      <c r="B15" s="7"/>
      <c r="C15" s="18"/>
      <c r="D15" s="18"/>
      <c r="E15" s="7"/>
      <c r="F15" s="18"/>
      <c r="G15" s="18"/>
      <c r="H15" s="18"/>
      <c r="I15" s="18"/>
    </row>
    <row r="16" spans="1:20" ht="33" customHeight="1">
      <c r="A16" s="18"/>
      <c r="B16" s="88" t="s">
        <v>25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18"/>
      <c r="T16" s="18"/>
    </row>
    <row r="17" spans="2:18" ht="29.25" customHeight="1">
      <c r="B17" s="90" t="s">
        <v>27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</row>
  </sheetData>
  <sheetProtection/>
  <mergeCells count="2">
    <mergeCell ref="B16:R16"/>
    <mergeCell ref="B17:R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Sofía Sternberg</dc:creator>
  <cp:keywords/>
  <dc:description/>
  <cp:lastModifiedBy>Sofia Costas</cp:lastModifiedBy>
  <cp:lastPrinted>2015-01-05T18:36:51Z</cp:lastPrinted>
  <dcterms:created xsi:type="dcterms:W3CDTF">2009-04-15T18:17:09Z</dcterms:created>
  <dcterms:modified xsi:type="dcterms:W3CDTF">2023-03-17T17:03:28Z</dcterms:modified>
  <cp:category/>
  <cp:version/>
  <cp:contentType/>
  <cp:contentStatus/>
</cp:coreProperties>
</file>