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612" activeTab="0"/>
  </bookViews>
  <sheets>
    <sheet name="AIF_sep" sheetId="1" r:id="rId1"/>
    <sheet name="IMIG_sep" sheetId="2" r:id="rId2"/>
  </sheets>
  <definedNames>
    <definedName name="_xlnm.Print_Area" localSheetId="0">'AIF_sep'!#REF!</definedName>
  </definedNames>
  <calcPr fullCalcOnLoad="1"/>
</workbook>
</file>

<file path=xl/sharedStrings.xml><?xml version="1.0" encoding="utf-8"?>
<sst xmlns="http://schemas.openxmlformats.org/spreadsheetml/2006/main" count="178" uniqueCount="163">
  <si>
    <t xml:space="preserve">ESQUEMA AHORRO - INVERSION </t>
  </si>
  <si>
    <t>En millones de pesos</t>
  </si>
  <si>
    <t>ADMINISTRACION NACIONAL</t>
  </si>
  <si>
    <t>CONCEPTO</t>
  </si>
  <si>
    <t>TESORO</t>
  </si>
  <si>
    <t>REC.</t>
  </si>
  <si>
    <t>ORG.</t>
  </si>
  <si>
    <t>INST.DE</t>
  </si>
  <si>
    <t>EX-CAJAS</t>
  </si>
  <si>
    <t>TOTAL</t>
  </si>
  <si>
    <t>T O T A L</t>
  </si>
  <si>
    <t>NACIONAL</t>
  </si>
  <si>
    <t>AFECT.</t>
  </si>
  <si>
    <t>DESC.</t>
  </si>
  <si>
    <t>SEG.SOC.</t>
  </si>
  <si>
    <t>PVCIALES.</t>
  </si>
  <si>
    <t>Y OTROS</t>
  </si>
  <si>
    <t>I)</t>
  </si>
  <si>
    <t xml:space="preserve"> INGRESOS CORRIENTES</t>
  </si>
  <si>
    <t xml:space="preserve">     - INGRESOS TRIBUTARIOS</t>
  </si>
  <si>
    <t xml:space="preserve">     - INGRESOS NO TRIBUTARIOS</t>
  </si>
  <si>
    <t xml:space="preserve">     - VENTAS DE BS.Y SERV.DE LAS ADM.PUB.</t>
  </si>
  <si>
    <t xml:space="preserve">     - INGRESOS DE OPERACION</t>
  </si>
  <si>
    <t xml:space="preserve">     - TRANSFERENCIAS CORRIENTES</t>
  </si>
  <si>
    <t xml:space="preserve">     - OTROS INGRESOS</t>
  </si>
  <si>
    <t xml:space="preserve">     - SUPERAVIT OPERATIVO EMPRESAS PUB.</t>
  </si>
  <si>
    <t>II)</t>
  </si>
  <si>
    <t>GASTOS CORRIENTES</t>
  </si>
  <si>
    <t xml:space="preserve">     - GASTOS DE CONSUMO Y OPERACION</t>
  </si>
  <si>
    <t xml:space="preserve">       . Remuneraciones</t>
  </si>
  <si>
    <t xml:space="preserve">       . Bienes y Servicios</t>
  </si>
  <si>
    <t xml:space="preserve">       . Otros Gastos</t>
  </si>
  <si>
    <t xml:space="preserve">       . Otras Rentas</t>
  </si>
  <si>
    <t xml:space="preserve">     - PRESTACIONES DE LA SEGURIDAD SOCIAL</t>
  </si>
  <si>
    <t xml:space="preserve">     - OTROS GASTOS CORRIENTES</t>
  </si>
  <si>
    <t xml:space="preserve">       . Al sector privado</t>
  </si>
  <si>
    <t xml:space="preserve">       . Al sector público</t>
  </si>
  <si>
    <t xml:space="preserve">         .. Universidades</t>
  </si>
  <si>
    <t xml:space="preserve">         .. Otras</t>
  </si>
  <si>
    <t xml:space="preserve">       . Al sector externo</t>
  </si>
  <si>
    <t xml:space="preserve">     - OTROS GASTOS</t>
  </si>
  <si>
    <t xml:space="preserve">     - DEFICIT OPERATIVO EMPRESAS PUB.</t>
  </si>
  <si>
    <t>III)</t>
  </si>
  <si>
    <t>RESULT.ECON.: AHORRO/DESAHORRO (I-II)</t>
  </si>
  <si>
    <t>IV)</t>
  </si>
  <si>
    <t>RECURSOS DE CAPITAL</t>
  </si>
  <si>
    <t>V)</t>
  </si>
  <si>
    <t>GASTOS DE CAPITAL</t>
  </si>
  <si>
    <t xml:space="preserve">     - INVERSION REAL DIRECTA</t>
  </si>
  <si>
    <t xml:space="preserve">     - TRANSFERENCIAS DE CAPITAL</t>
  </si>
  <si>
    <t xml:space="preserve">       . Otras</t>
  </si>
  <si>
    <t xml:space="preserve">     - INVERSION FINANCIERA</t>
  </si>
  <si>
    <t xml:space="preserve">       . Resto</t>
  </si>
  <si>
    <t>VI)</t>
  </si>
  <si>
    <t>VII)</t>
  </si>
  <si>
    <t>VIII)</t>
  </si>
  <si>
    <t>IX)</t>
  </si>
  <si>
    <t>CONTRIBUCIONES FIGURATIVAS</t>
  </si>
  <si>
    <t xml:space="preserve">     - Del Tesoro Nacional</t>
  </si>
  <si>
    <t xml:space="preserve">     - De Recursos Afectados</t>
  </si>
  <si>
    <t xml:space="preserve">     - De Organismos Descentralizados</t>
  </si>
  <si>
    <t xml:space="preserve">     - De Instituciones de Seguridad Social</t>
  </si>
  <si>
    <t xml:space="preserve">     - De Ex-Cajas Provinciales</t>
  </si>
  <si>
    <t>X)</t>
  </si>
  <si>
    <t>GASTOS FIGURATIVOS</t>
  </si>
  <si>
    <t>XI)</t>
  </si>
  <si>
    <t>XII)</t>
  </si>
  <si>
    <t>XIII)</t>
  </si>
  <si>
    <t>XIV)</t>
  </si>
  <si>
    <t>XV)</t>
  </si>
  <si>
    <t>PAMI, FDOS.</t>
  </si>
  <si>
    <t>FIDUCIARIOS</t>
  </si>
  <si>
    <t xml:space="preserve">     - De PAMI, Fdos. Fiduciarios y Otros</t>
  </si>
  <si>
    <t>INGRESOS DESPUES DE FIGURAT.</t>
  </si>
  <si>
    <t xml:space="preserve">         .. Provincias y CABA</t>
  </si>
  <si>
    <t xml:space="preserve">       . A Provincias y CABA</t>
  </si>
  <si>
    <t>INGRESOS ANTES DE FIGURAT.(I+IV)</t>
  </si>
  <si>
    <t>GASTOS ANTES DE FIGURAT.(II+V)</t>
  </si>
  <si>
    <t>RESULT.FINANC.ANTES DE FIGURAT.(VI-VII)</t>
  </si>
  <si>
    <t>GASTOS PRIMARIOS DESPUES DE FIGURAT.</t>
  </si>
  <si>
    <t>GASTOS DESPUES DE FIGURAT.</t>
  </si>
  <si>
    <t xml:space="preserve">     - APORTES Y CONTRIB. A LA SEG. SOCIAL </t>
  </si>
  <si>
    <t xml:space="preserve">     - INTERESES Y OTRAS RENTAS DE LA PROP.</t>
  </si>
  <si>
    <t>SUPERAVIT PRIMARIO  (XI-XII)</t>
  </si>
  <si>
    <t>RESULTADO FINANCIERO  (XI-XIII)</t>
  </si>
  <si>
    <r>
      <t xml:space="preserve">     - RENTAS DE LA PROPIEDAD </t>
    </r>
    <r>
      <rPr>
        <b/>
        <sz val="10"/>
        <rFont val="Arial"/>
        <family val="2"/>
      </rPr>
      <t>(1)</t>
    </r>
  </si>
  <si>
    <r>
      <rPr>
        <b/>
        <sz val="10"/>
        <rFont val="Arial"/>
        <family val="2"/>
      </rPr>
      <t xml:space="preserve">(1) </t>
    </r>
    <r>
      <rPr>
        <sz val="10"/>
        <rFont val="Arial"/>
        <family val="2"/>
      </rPr>
      <t>Excluye las siguientes rentas de la propiedad:</t>
    </r>
  </si>
  <si>
    <t>SECRETARIA DE HACIENDA</t>
  </si>
  <si>
    <t xml:space="preserve">EJECUCION  PROVISORIA </t>
  </si>
  <si>
    <r>
      <t xml:space="preserve">       . Intereses </t>
    </r>
    <r>
      <rPr>
        <b/>
        <sz val="10"/>
        <rFont val="Arial"/>
        <family val="2"/>
      </rPr>
      <t>(2)</t>
    </r>
  </si>
  <si>
    <t>- RENTAS PERCIBIDAS DEL BCRA</t>
  </si>
  <si>
    <t>- RENTAS PÚBL. PERCIBIDAS POR EL FGS Y OTROS</t>
  </si>
  <si>
    <t>- INTERESES PAGADOS INTRA-SECTOR PÚBLICO</t>
  </si>
  <si>
    <t xml:space="preserve">XVI)  </t>
  </si>
  <si>
    <t>INGRESOS EXTRAORDINARIOS (3)</t>
  </si>
  <si>
    <t>XVII)</t>
  </si>
  <si>
    <t>SUPERAVIT PRIMARIO EXCLUIDOS INGRESOS EXTRAORDINARIOS (XIV - XVI)</t>
  </si>
  <si>
    <t>XVIII)</t>
  </si>
  <si>
    <t>RESULTADO FINANCIERO EXCLUIDOS INGRESOS EXTRAORDINARIOS (XIV - XVI)</t>
  </si>
  <si>
    <t>SECTOR PUBLICO BASE CAJA - SEPTIEMBRE 2020</t>
  </si>
  <si>
    <t>- las generadas por el BCRA por $132.000,0 M</t>
  </si>
  <si>
    <t xml:space="preserve">- las generadas por activos del Sector Público no Financiero en posesión del FGS por $7.868,5 M. </t>
  </si>
  <si>
    <t>- las generadas por activos del Sector Público no Financiero en posesión de organismos del Sector Público no Financiero excluyendo el FGS por $8,0 M.</t>
  </si>
  <si>
    <r>
      <rPr>
        <b/>
        <sz val="10"/>
        <rFont val="Arial"/>
        <family val="2"/>
      </rPr>
      <t xml:space="preserve">(2) </t>
    </r>
    <r>
      <rPr>
        <sz val="10"/>
        <rFont val="Arial"/>
        <family val="2"/>
      </rPr>
      <t>Excluye intereses pagados Intra-Sector Público Nacional por $7.876,5 M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</si>
  <si>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Incluye los recursos transferidos del FGS a la ANSES, según lo establecido en el artículo 121 de la Ley de Presupuesto 2019 N° 27.467 para el financiamiento de la Reparación Histórica $8.704,8 millones.</t>
    </r>
  </si>
  <si>
    <t>Base caja- En millones de pesos</t>
  </si>
  <si>
    <t>Dato mensual</t>
  </si>
  <si>
    <t>Variación anual</t>
  </si>
  <si>
    <t>%</t>
  </si>
  <si>
    <t>$</t>
  </si>
  <si>
    <t>INGRESOS TOTALES</t>
  </si>
  <si>
    <t>Tributarios</t>
  </si>
  <si>
    <t>IVA neto de reintegros</t>
  </si>
  <si>
    <t>Ganancias</t>
  </si>
  <si>
    <t>Aportes y contribuciones a la seguriad social</t>
  </si>
  <si>
    <t>Débitos y créditos</t>
  </si>
  <si>
    <t>Bienes personales</t>
  </si>
  <si>
    <t>Impuestos internos</t>
  </si>
  <si>
    <t>Derechos de exportación</t>
  </si>
  <si>
    <t>Derechos de importación</t>
  </si>
  <si>
    <t>Resto tributarios</t>
  </si>
  <si>
    <t>Rentas de la propiedad</t>
  </si>
  <si>
    <t>FGS cobradas al sector privado y sector público financiero</t>
  </si>
  <si>
    <t>Resto rentas de la propiedad</t>
  </si>
  <si>
    <t>Otros ingresos corrientes</t>
  </si>
  <si>
    <t>Ingresos no tributarios</t>
  </si>
  <si>
    <t>Transferencias corrientes</t>
  </si>
  <si>
    <t>Resto ingresos corrientes</t>
  </si>
  <si>
    <t>Ingresos de capital</t>
  </si>
  <si>
    <t>GASTOS PRIMARIOS</t>
  </si>
  <si>
    <t>Gastos corrientes primarios</t>
  </si>
  <si>
    <t>Prestaciones sociales</t>
  </si>
  <si>
    <t>Jubilaciones y pensiones contributivas</t>
  </si>
  <si>
    <t>Asignación Universal para Protección Social</t>
  </si>
  <si>
    <t>Asignaciones Familiares Activos, Pasivos y otras</t>
  </si>
  <si>
    <t>Pensiones no contributivas</t>
  </si>
  <si>
    <t>Prestaciones del INSSJP</t>
  </si>
  <si>
    <t xml:space="preserve">Otras Programos Sociales </t>
  </si>
  <si>
    <t>Subsidios económicos</t>
  </si>
  <si>
    <t>Energía</t>
  </si>
  <si>
    <t>Transporte</t>
  </si>
  <si>
    <r>
      <t xml:space="preserve">Otras funciones    </t>
    </r>
    <r>
      <rPr>
        <b/>
        <sz val="10"/>
        <color indexed="63"/>
        <rFont val="Calibri"/>
        <family val="2"/>
      </rPr>
      <t>(1)</t>
    </r>
  </si>
  <si>
    <t>Gastos de funcionamiento y otros</t>
  </si>
  <si>
    <t>Salarios</t>
  </si>
  <si>
    <t>Otros gastos de funcionamiento</t>
  </si>
  <si>
    <t>Transferencias corrientes a provincias</t>
  </si>
  <si>
    <t>Educación</t>
  </si>
  <si>
    <t>Seguridad Social</t>
  </si>
  <si>
    <t>Salud</t>
  </si>
  <si>
    <t>Otras transferencias</t>
  </si>
  <si>
    <t>Transferencias a universidades</t>
  </si>
  <si>
    <t>Otros Gastos Corrientes (2)</t>
  </si>
  <si>
    <t>Gastos de capital</t>
  </si>
  <si>
    <t>Nación</t>
  </si>
  <si>
    <t>Transferencias a provincias</t>
  </si>
  <si>
    <t>Vivienda</t>
  </si>
  <si>
    <t>Agua potable y alcantarillado</t>
  </si>
  <si>
    <t>Otros</t>
  </si>
  <si>
    <t>RESULTADO PRIMARIO</t>
  </si>
  <si>
    <t>Intereses Netos</t>
  </si>
  <si>
    <t>RESULTADO FINANCIERO</t>
  </si>
  <si>
    <r>
      <rPr>
        <b/>
        <sz val="11"/>
        <rFont val="Calibri"/>
        <family val="2"/>
      </rPr>
      <t xml:space="preserve">(1) y (2) </t>
    </r>
    <r>
      <rPr>
        <sz val="11"/>
        <rFont val="Calibri"/>
        <family val="2"/>
      </rPr>
      <t xml:space="preserve"> A partir de agosto 2020 en los "Subsidios Económicos - Otras funciones" se incluye las transferencias al sector privado efectuadas por el Fondo de Desarrollo Productivo (FONDEP)</t>
    </r>
  </si>
  <si>
    <t>que incluyen subsidios de tasas de créditos y aportes no reembolsables.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</si>
</sst>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0.0____"/>
    <numFmt numFmtId="178" formatCode="0.0_)"/>
    <numFmt numFmtId="179" formatCode="0.0000"/>
    <numFmt numFmtId="180" formatCode="0.000"/>
    <numFmt numFmtId="181" formatCode="0.0__"/>
    <numFmt numFmtId="182" formatCode="0.000000000000"/>
    <numFmt numFmtId="183" formatCode="_-* #,##0.00\ [$€]_-;\-* #,##0.00\ [$€]_-;_-* &quot;-&quot;??\ [$€]_-;_-@_-"/>
    <numFmt numFmtId="184" formatCode="0.000__"/>
    <numFmt numFmtId="185" formatCode="0.0000__"/>
    <numFmt numFmtId="186" formatCode="0.0000000000000"/>
    <numFmt numFmtId="187" formatCode="#,##0.0__"/>
    <numFmt numFmtId="188" formatCode="#,##0.0"/>
    <numFmt numFmtId="189" formatCode="#,##0.0____"/>
    <numFmt numFmtId="190" formatCode="dd\-mm\-yy;@"/>
    <numFmt numFmtId="191" formatCode="&quot;$&quot;#.00"/>
    <numFmt numFmtId="192" formatCode="#.00"/>
    <numFmt numFmtId="193" formatCode="%#.00"/>
    <numFmt numFmtId="194" formatCode="#."/>
    <numFmt numFmtId="195" formatCode="m\o\n\th\ d\,\ \y\y\y\y"/>
    <numFmt numFmtId="196" formatCode="_([$€-2]* #,##0.00_);_([$€-2]* \(#,##0.00\);_([$€-2]* &quot;-&quot;??_)"/>
    <numFmt numFmtId="197" formatCode="_-* #,##0.0\ _P_t_s_-;\-* #,##0.0\ _P_t_s_-;_-* &quot;-&quot;??\ _P_t_s_-;_-@_-"/>
    <numFmt numFmtId="198" formatCode="#,##0__"/>
    <numFmt numFmtId="199" formatCode="0.0%"/>
    <numFmt numFmtId="200" formatCode="0.0______"/>
    <numFmt numFmtId="201" formatCode="_ * #,##0.0_ ;_ * \-#,##0.0_ ;_ * &quot;-&quot;?_ ;_ @_ "/>
    <numFmt numFmtId="202" formatCode="_-* #,##0\ _P_t_s_-;\-* #,##0\ _P_t_s_-;_-* &quot;-&quot;??\ _P_t_s_-;_-@_-"/>
    <numFmt numFmtId="203" formatCode="0.00____"/>
    <numFmt numFmtId="204" formatCode="0.00__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9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sz val="10"/>
      <name val="CG Times"/>
      <family val="1"/>
    </font>
    <font>
      <b/>
      <sz val="10"/>
      <name val="CG Times"/>
      <family val="1"/>
    </font>
    <font>
      <sz val="12"/>
      <name val="Courie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0"/>
      <name val="Arial"/>
      <family val="2"/>
    </font>
    <font>
      <sz val="8"/>
      <name val="CG Times"/>
      <family val="1"/>
    </font>
    <font>
      <sz val="10"/>
      <color indexed="10"/>
      <name val="Arial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10"/>
      <color indexed="63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indexed="63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0"/>
      <color indexed="10"/>
      <name val="Calibri   "/>
      <family val="0"/>
    </font>
    <font>
      <sz val="12"/>
      <color indexed="10"/>
      <name val="Open Sans"/>
      <family val="0"/>
    </font>
    <font>
      <sz val="11"/>
      <color indexed="10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 tint="0.34999001026153564"/>
      <name val="Calibri"/>
      <family val="2"/>
    </font>
    <font>
      <sz val="12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   "/>
      <family val="0"/>
    </font>
    <font>
      <sz val="12"/>
      <color rgb="FFFF0000"/>
      <name val="Open Sans"/>
      <family val="0"/>
    </font>
    <font>
      <sz val="11"/>
      <color rgb="FFFF0000"/>
      <name val="Segoe UI"/>
      <family val="2"/>
    </font>
    <font>
      <sz val="11"/>
      <color theme="1"/>
      <name val="Segoe U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1" fillId="3" borderId="0" applyNumberFormat="0" applyBorder="0" applyAlignment="0" applyProtection="0"/>
    <xf numFmtId="0" fontId="60" fillId="4" borderId="0" applyNumberFormat="0" applyBorder="0" applyAlignment="0" applyProtection="0"/>
    <xf numFmtId="0" fontId="11" fillId="5" borderId="0" applyNumberFormat="0" applyBorder="0" applyAlignment="0" applyProtection="0"/>
    <xf numFmtId="0" fontId="60" fillId="6" borderId="0" applyNumberFormat="0" applyBorder="0" applyAlignment="0" applyProtection="0"/>
    <xf numFmtId="0" fontId="11" fillId="7" borderId="0" applyNumberFormat="0" applyBorder="0" applyAlignment="0" applyProtection="0"/>
    <xf numFmtId="0" fontId="60" fillId="8" borderId="0" applyNumberFormat="0" applyBorder="0" applyAlignment="0" applyProtection="0"/>
    <xf numFmtId="0" fontId="11" fillId="9" borderId="0" applyNumberFormat="0" applyBorder="0" applyAlignment="0" applyProtection="0"/>
    <xf numFmtId="0" fontId="60" fillId="10" borderId="0" applyNumberFormat="0" applyBorder="0" applyAlignment="0" applyProtection="0"/>
    <xf numFmtId="0" fontId="11" fillId="11" borderId="0" applyNumberFormat="0" applyBorder="0" applyAlignment="0" applyProtection="0"/>
    <xf numFmtId="0" fontId="60" fillId="12" borderId="0" applyNumberFormat="0" applyBorder="0" applyAlignment="0" applyProtection="0"/>
    <xf numFmtId="0" fontId="11" fillId="7" borderId="0" applyNumberFormat="0" applyBorder="0" applyAlignment="0" applyProtection="0"/>
    <xf numFmtId="0" fontId="60" fillId="13" borderId="0" applyNumberFormat="0" applyBorder="0" applyAlignment="0" applyProtection="0"/>
    <xf numFmtId="0" fontId="11" fillId="11" borderId="0" applyNumberFormat="0" applyBorder="0" applyAlignment="0" applyProtection="0"/>
    <xf numFmtId="0" fontId="60" fillId="14" borderId="0" applyNumberFormat="0" applyBorder="0" applyAlignment="0" applyProtection="0"/>
    <xf numFmtId="0" fontId="11" fillId="5" borderId="0" applyNumberFormat="0" applyBorder="0" applyAlignment="0" applyProtection="0"/>
    <xf numFmtId="0" fontId="60" fillId="15" borderId="0" applyNumberFormat="0" applyBorder="0" applyAlignment="0" applyProtection="0"/>
    <xf numFmtId="0" fontId="11" fillId="16" borderId="0" applyNumberFormat="0" applyBorder="0" applyAlignment="0" applyProtection="0"/>
    <xf numFmtId="0" fontId="60" fillId="17" borderId="0" applyNumberFormat="0" applyBorder="0" applyAlignment="0" applyProtection="0"/>
    <xf numFmtId="0" fontId="11" fillId="18" borderId="0" applyNumberFormat="0" applyBorder="0" applyAlignment="0" applyProtection="0"/>
    <xf numFmtId="0" fontId="60" fillId="19" borderId="0" applyNumberFormat="0" applyBorder="0" applyAlignment="0" applyProtection="0"/>
    <xf numFmtId="0" fontId="11" fillId="11" borderId="0" applyNumberFormat="0" applyBorder="0" applyAlignment="0" applyProtection="0"/>
    <xf numFmtId="0" fontId="60" fillId="20" borderId="0" applyNumberFormat="0" applyBorder="0" applyAlignment="0" applyProtection="0"/>
    <xf numFmtId="0" fontId="11" fillId="7" borderId="0" applyNumberFormat="0" applyBorder="0" applyAlignment="0" applyProtection="0"/>
    <xf numFmtId="0" fontId="61" fillId="21" borderId="0" applyNumberFormat="0" applyBorder="0" applyAlignment="0" applyProtection="0"/>
    <xf numFmtId="0" fontId="12" fillId="11" borderId="0" applyNumberFormat="0" applyBorder="0" applyAlignment="0" applyProtection="0"/>
    <xf numFmtId="0" fontId="61" fillId="22" borderId="0" applyNumberFormat="0" applyBorder="0" applyAlignment="0" applyProtection="0"/>
    <xf numFmtId="0" fontId="12" fillId="23" borderId="0" applyNumberFormat="0" applyBorder="0" applyAlignment="0" applyProtection="0"/>
    <xf numFmtId="0" fontId="61" fillId="24" borderId="0" applyNumberFormat="0" applyBorder="0" applyAlignment="0" applyProtection="0"/>
    <xf numFmtId="0" fontId="12" fillId="25" borderId="0" applyNumberFormat="0" applyBorder="0" applyAlignment="0" applyProtection="0"/>
    <xf numFmtId="0" fontId="61" fillId="26" borderId="0" applyNumberFormat="0" applyBorder="0" applyAlignment="0" applyProtection="0"/>
    <xf numFmtId="0" fontId="12" fillId="18" borderId="0" applyNumberFormat="0" applyBorder="0" applyAlignment="0" applyProtection="0"/>
    <xf numFmtId="0" fontId="61" fillId="27" borderId="0" applyNumberFormat="0" applyBorder="0" applyAlignment="0" applyProtection="0"/>
    <xf numFmtId="0" fontId="12" fillId="11" borderId="0" applyNumberFormat="0" applyBorder="0" applyAlignment="0" applyProtection="0"/>
    <xf numFmtId="0" fontId="61" fillId="28" borderId="0" applyNumberFormat="0" applyBorder="0" applyAlignment="0" applyProtection="0"/>
    <xf numFmtId="0" fontId="12" fillId="5" borderId="0" applyNumberFormat="0" applyBorder="0" applyAlignment="0" applyProtection="0"/>
    <xf numFmtId="0" fontId="13" fillId="11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14" fillId="31" borderId="2" applyNumberFormat="0" applyAlignment="0" applyProtection="0"/>
    <xf numFmtId="0" fontId="64" fillId="32" borderId="3" applyNumberFormat="0" applyAlignment="0" applyProtection="0"/>
    <xf numFmtId="0" fontId="15" fillId="33" borderId="4" applyNumberFormat="0" applyAlignment="0" applyProtection="0"/>
    <xf numFmtId="0" fontId="65" fillId="0" borderId="5" applyNumberFormat="0" applyFill="0" applyAlignment="0" applyProtection="0"/>
    <xf numFmtId="0" fontId="16" fillId="0" borderId="6" applyNumberFormat="0" applyFill="0" applyAlignment="0" applyProtection="0"/>
    <xf numFmtId="4" fontId="8" fillId="0" borderId="0">
      <alignment/>
      <protection locked="0"/>
    </xf>
    <xf numFmtId="191" fontId="8" fillId="0" borderId="0">
      <alignment/>
      <protection locked="0"/>
    </xf>
    <xf numFmtId="195" fontId="8" fillId="0" borderId="0">
      <alignment/>
      <protection locked="0"/>
    </xf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12" fillId="35" borderId="0" applyNumberFormat="0" applyBorder="0" applyAlignment="0" applyProtection="0"/>
    <xf numFmtId="0" fontId="61" fillId="36" borderId="0" applyNumberFormat="0" applyBorder="0" applyAlignment="0" applyProtection="0"/>
    <xf numFmtId="0" fontId="12" fillId="23" borderId="0" applyNumberFormat="0" applyBorder="0" applyAlignment="0" applyProtection="0"/>
    <xf numFmtId="0" fontId="61" fillId="37" borderId="0" applyNumberFormat="0" applyBorder="0" applyAlignment="0" applyProtection="0"/>
    <xf numFmtId="0" fontId="12" fillId="25" borderId="0" applyNumberFormat="0" applyBorder="0" applyAlignment="0" applyProtection="0"/>
    <xf numFmtId="0" fontId="61" fillId="38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2" fillId="41" borderId="0" applyNumberFormat="0" applyBorder="0" applyAlignment="0" applyProtection="0"/>
    <xf numFmtId="0" fontId="61" fillId="42" borderId="0" applyNumberFormat="0" applyBorder="0" applyAlignment="0" applyProtection="0"/>
    <xf numFmtId="0" fontId="12" fillId="43" borderId="0" applyNumberFormat="0" applyBorder="0" applyAlignment="0" applyProtection="0"/>
    <xf numFmtId="0" fontId="68" fillId="44" borderId="1" applyNumberFormat="0" applyAlignment="0" applyProtection="0"/>
    <xf numFmtId="0" fontId="17" fillId="16" borderId="2" applyNumberFormat="0" applyAlignment="0" applyProtection="0"/>
    <xf numFmtId="183" fontId="0" fillId="0" borderId="0" applyFont="0" applyFill="0" applyBorder="0" applyAlignment="0" applyProtection="0"/>
    <xf numFmtId="192" fontId="8" fillId="0" borderId="0">
      <alignment/>
      <protection locked="0"/>
    </xf>
    <xf numFmtId="194" fontId="9" fillId="0" borderId="0">
      <alignment/>
      <protection locked="0"/>
    </xf>
    <xf numFmtId="194" fontId="9" fillId="0" borderId="0">
      <alignment/>
      <protection locked="0"/>
    </xf>
    <xf numFmtId="0" fontId="69" fillId="45" borderId="0" applyNumberFormat="0" applyBorder="0" applyAlignment="0" applyProtection="0"/>
    <xf numFmtId="0" fontId="18" fillId="46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0" fillId="47" borderId="0" applyNumberFormat="0" applyBorder="0" applyAlignment="0" applyProtection="0"/>
    <xf numFmtId="0" fontId="19" fillId="16" borderId="0" applyNumberFormat="0" applyBorder="0" applyAlignment="0" applyProtection="0"/>
    <xf numFmtId="196" fontId="1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60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193" fontId="8" fillId="0" borderId="0">
      <alignment/>
      <protection locked="0"/>
    </xf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71" fillId="30" borderId="10" applyNumberFormat="0" applyAlignment="0" applyProtection="0"/>
    <xf numFmtId="0" fontId="20" fillId="31" borderId="11" applyNumberFormat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75" fillId="0" borderId="13" applyNumberFormat="0" applyFill="0" applyAlignment="0" applyProtection="0"/>
    <xf numFmtId="0" fontId="26" fillId="0" borderId="14" applyNumberFormat="0" applyFill="0" applyAlignment="0" applyProtection="0"/>
    <xf numFmtId="0" fontId="67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76" fillId="0" borderId="17" applyNumberFormat="0" applyFill="0" applyAlignment="0" applyProtection="0"/>
    <xf numFmtId="194" fontId="8" fillId="0" borderId="18">
      <alignment/>
      <protection locked="0"/>
    </xf>
    <xf numFmtId="0" fontId="22" fillId="0" borderId="19" applyNumberFormat="0" applyFill="0" applyAlignment="0" applyProtection="0"/>
  </cellStyleXfs>
  <cellXfs count="170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left"/>
    </xf>
    <xf numFmtId="176" fontId="5" fillId="0" borderId="0" xfId="0" applyNumberFormat="1" applyFont="1" applyFill="1" applyAlignment="1" applyProtection="1">
      <alignment horizontal="centerContinuous"/>
      <protection/>
    </xf>
    <xf numFmtId="176" fontId="6" fillId="0" borderId="0" xfId="0" applyNumberFormat="1" applyFont="1" applyFill="1" applyAlignment="1" applyProtection="1">
      <alignment horizontal="centerContinuous"/>
      <protection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2" fillId="0" borderId="22" xfId="0" applyNumberFormat="1" applyFont="1" applyFill="1" applyBorder="1" applyAlignment="1" applyProtection="1">
      <alignment horizontal="centerContinuous" vertical="center"/>
      <protection/>
    </xf>
    <xf numFmtId="176" fontId="0" fillId="0" borderId="22" xfId="0" applyNumberFormat="1" applyFont="1" applyFill="1" applyBorder="1" applyAlignment="1" applyProtection="1">
      <alignment horizontal="centerContinuous"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176" fontId="2" fillId="0" borderId="23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Continuous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centerContinuous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 applyProtection="1">
      <alignment horizontal="left" vertical="center"/>
      <protection/>
    </xf>
    <xf numFmtId="176" fontId="1" fillId="0" borderId="28" xfId="0" applyNumberFormat="1" applyFont="1" applyFill="1" applyBorder="1" applyAlignment="1">
      <alignment horizontal="right" vertical="center"/>
    </xf>
    <xf numFmtId="176" fontId="1" fillId="0" borderId="29" xfId="0" applyNumberFormat="1" applyFont="1" applyFill="1" applyBorder="1" applyAlignment="1" applyProtection="1">
      <alignment horizontal="left" vertical="center"/>
      <protection/>
    </xf>
    <xf numFmtId="188" fontId="0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 applyProtection="1">
      <alignment horizontal="left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horizontal="right" vertical="center"/>
      <protection/>
    </xf>
    <xf numFmtId="175" fontId="0" fillId="0" borderId="0" xfId="85" applyFont="1" applyFill="1" applyAlignment="1">
      <alignment/>
    </xf>
    <xf numFmtId="0" fontId="27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176" fontId="0" fillId="0" borderId="0" xfId="108" applyNumberFormat="1" applyFont="1" applyFill="1" applyBorder="1" applyAlignment="1">
      <alignment vertical="center"/>
      <protection/>
    </xf>
    <xf numFmtId="176" fontId="28" fillId="0" borderId="0" xfId="0" applyNumberFormat="1" applyFont="1" applyFill="1" applyAlignment="1" applyProtection="1">
      <alignment/>
      <protection/>
    </xf>
    <xf numFmtId="187" fontId="1" fillId="0" borderId="0" xfId="108" applyNumberFormat="1" applyFont="1" applyFill="1" applyAlignment="1" applyProtection="1">
      <alignment horizontal="right" vertical="center"/>
      <protection/>
    </xf>
    <xf numFmtId="187" fontId="0" fillId="0" borderId="0" xfId="108" applyNumberFormat="1" applyFont="1" applyFill="1" applyAlignment="1" applyProtection="1">
      <alignment horizontal="right" vertical="center"/>
      <protection/>
    </xf>
    <xf numFmtId="187" fontId="0" fillId="0" borderId="0" xfId="108" applyNumberFormat="1" applyFont="1" applyFill="1">
      <alignment/>
      <protection/>
    </xf>
    <xf numFmtId="187" fontId="1" fillId="0" borderId="0" xfId="108" applyNumberFormat="1" applyFont="1" applyFill="1" applyBorder="1" applyAlignment="1" applyProtection="1">
      <alignment horizontal="right" vertical="center"/>
      <protection/>
    </xf>
    <xf numFmtId="187" fontId="1" fillId="0" borderId="22" xfId="108" applyNumberFormat="1" applyFont="1" applyFill="1" applyBorder="1" applyAlignment="1" applyProtection="1">
      <alignment horizontal="right" vertical="center"/>
      <protection/>
    </xf>
    <xf numFmtId="187" fontId="1" fillId="0" borderId="29" xfId="108" applyNumberFormat="1" applyFont="1" applyFill="1" applyBorder="1" applyAlignment="1" applyProtection="1">
      <alignment horizontal="right" vertical="center"/>
      <protection/>
    </xf>
    <xf numFmtId="187" fontId="1" fillId="0" borderId="25" xfId="108" applyNumberFormat="1" applyFont="1" applyFill="1" applyBorder="1" applyAlignment="1" applyProtection="1">
      <alignment horizontal="right" vertical="center"/>
      <protection/>
    </xf>
    <xf numFmtId="187" fontId="0" fillId="0" borderId="25" xfId="108" applyNumberFormat="1" applyFont="1" applyFill="1" applyBorder="1" applyAlignment="1" applyProtection="1">
      <alignment horizontal="right" vertical="center"/>
      <protection/>
    </xf>
    <xf numFmtId="187" fontId="1" fillId="0" borderId="23" xfId="108" applyNumberFormat="1" applyFont="1" applyFill="1" applyBorder="1" applyAlignment="1" applyProtection="1">
      <alignment horizontal="right" vertical="center"/>
      <protection/>
    </xf>
    <xf numFmtId="187" fontId="1" fillId="0" borderId="30" xfId="108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87" fontId="0" fillId="0" borderId="23" xfId="0" applyNumberFormat="1" applyFont="1" applyFill="1" applyBorder="1" applyAlignment="1">
      <alignment/>
    </xf>
    <xf numFmtId="176" fontId="0" fillId="0" borderId="2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28" xfId="0" applyNumberFormat="1" applyFont="1" applyFill="1" applyBorder="1" applyAlignment="1">
      <alignment horizontal="left" vertical="center"/>
    </xf>
    <xf numFmtId="176" fontId="0" fillId="0" borderId="29" xfId="0" applyNumberFormat="1" applyFont="1" applyFill="1" applyBorder="1" applyAlignment="1">
      <alignment/>
    </xf>
    <xf numFmtId="187" fontId="1" fillId="0" borderId="29" xfId="0" applyNumberFormat="1" applyFont="1" applyFill="1" applyBorder="1" applyAlignment="1" applyProtection="1">
      <alignment horizontal="right" vertical="center"/>
      <protection/>
    </xf>
    <xf numFmtId="187" fontId="1" fillId="0" borderId="30" xfId="0" applyNumberFormat="1" applyFont="1" applyFill="1" applyBorder="1" applyAlignment="1" applyProtection="1">
      <alignment horizontal="right" vertical="center"/>
      <protection/>
    </xf>
    <xf numFmtId="176" fontId="1" fillId="49" borderId="22" xfId="110" applyNumberFormat="1" applyFont="1" applyFill="1" applyBorder="1" applyAlignment="1" applyProtection="1">
      <alignment horizontal="left" vertical="top" wrapText="1"/>
      <protection/>
    </xf>
    <xf numFmtId="176" fontId="1" fillId="49" borderId="28" xfId="110" applyNumberFormat="1" applyFont="1" applyFill="1" applyBorder="1" applyAlignment="1">
      <alignment horizontal="right" vertical="top"/>
      <protection/>
    </xf>
    <xf numFmtId="176" fontId="1" fillId="49" borderId="29" xfId="110" applyNumberFormat="1" applyFont="1" applyFill="1" applyBorder="1" applyAlignment="1" applyProtection="1">
      <alignment horizontal="left" vertical="top" wrapText="1"/>
      <protection/>
    </xf>
    <xf numFmtId="176" fontId="1" fillId="49" borderId="21" xfId="110" applyNumberFormat="1" applyFont="1" applyFill="1" applyBorder="1" applyAlignment="1">
      <alignment horizontal="left" vertical="top"/>
      <protection/>
    </xf>
    <xf numFmtId="176" fontId="77" fillId="0" borderId="0" xfId="108" applyNumberFormat="1" applyFont="1" applyFill="1" applyBorder="1" applyAlignment="1">
      <alignment vertical="center"/>
      <protection/>
    </xf>
    <xf numFmtId="176" fontId="78" fillId="0" borderId="0" xfId="108" applyNumberFormat="1" applyFont="1" applyFill="1" applyBorder="1" applyAlignment="1">
      <alignment horizontal="left" vertical="center"/>
      <protection/>
    </xf>
    <xf numFmtId="176" fontId="77" fillId="0" borderId="0" xfId="108" applyNumberFormat="1" applyFont="1" applyFill="1" applyBorder="1">
      <alignment/>
      <protection/>
    </xf>
    <xf numFmtId="177" fontId="77" fillId="0" borderId="0" xfId="108" applyNumberFormat="1" applyFont="1" applyFill="1" applyBorder="1">
      <alignment/>
      <protection/>
    </xf>
    <xf numFmtId="176" fontId="29" fillId="0" borderId="0" xfId="108" applyNumberFormat="1" applyFont="1" applyFill="1" applyBorder="1" applyAlignment="1">
      <alignment vertical="center"/>
      <protection/>
    </xf>
    <xf numFmtId="187" fontId="0" fillId="0" borderId="31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/>
      <protection/>
    </xf>
    <xf numFmtId="187" fontId="1" fillId="0" borderId="22" xfId="0" applyNumberFormat="1" applyFont="1" applyFill="1" applyBorder="1" applyAlignment="1" applyProtection="1">
      <alignment horizontal="right" vertical="center"/>
      <protection/>
    </xf>
    <xf numFmtId="187" fontId="1" fillId="0" borderId="23" xfId="0" applyNumberFormat="1" applyFont="1" applyFill="1" applyBorder="1" applyAlignment="1" applyProtection="1">
      <alignment horizontal="right" vertical="center"/>
      <protection/>
    </xf>
    <xf numFmtId="176" fontId="1" fillId="0" borderId="32" xfId="0" applyNumberFormat="1" applyFont="1" applyFill="1" applyBorder="1" applyAlignment="1">
      <alignment horizontal="right" vertical="center"/>
    </xf>
    <xf numFmtId="176" fontId="1" fillId="49" borderId="33" xfId="110" applyNumberFormat="1" applyFont="1" applyFill="1" applyBorder="1" applyAlignment="1" applyProtection="1">
      <alignment horizontal="left" vertical="center"/>
      <protection/>
    </xf>
    <xf numFmtId="187" fontId="1" fillId="0" borderId="33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49" fontId="0" fillId="49" borderId="0" xfId="108" applyNumberFormat="1" applyFont="1" applyFill="1" applyBorder="1" applyAlignment="1">
      <alignment horizontal="left" vertical="top" wrapText="1"/>
      <protection/>
    </xf>
    <xf numFmtId="49" fontId="0" fillId="0" borderId="0" xfId="108" applyNumberFormat="1" applyFont="1" applyFill="1" applyBorder="1" applyAlignment="1">
      <alignment horizontal="left" vertical="center"/>
      <protection/>
    </xf>
    <xf numFmtId="49" fontId="77" fillId="0" borderId="0" xfId="108" applyNumberFormat="1" applyFont="1" applyFill="1" applyBorder="1" applyAlignment="1">
      <alignment horizontal="left" vertical="center"/>
      <protection/>
    </xf>
    <xf numFmtId="49" fontId="77" fillId="0" borderId="0" xfId="108" applyNumberFormat="1" applyFont="1" applyFill="1" applyBorder="1" applyAlignment="1">
      <alignment horizontal="left" vertical="center" wrapText="1"/>
      <protection/>
    </xf>
    <xf numFmtId="49" fontId="0" fillId="0" borderId="0" xfId="108" applyNumberFormat="1" applyFont="1" applyFill="1" applyBorder="1" applyAlignment="1">
      <alignment horizontal="left" vertical="center" wrapText="1"/>
      <protection/>
    </xf>
    <xf numFmtId="0" fontId="0" fillId="49" borderId="0" xfId="0" applyFill="1" applyAlignment="1">
      <alignment/>
    </xf>
    <xf numFmtId="0" fontId="0" fillId="49" borderId="0" xfId="0" applyFont="1" applyFill="1" applyAlignment="1">
      <alignment horizontal="center" vertical="center"/>
    </xf>
    <xf numFmtId="0" fontId="79" fillId="49" borderId="0" xfId="0" applyFont="1" applyFill="1" applyAlignment="1">
      <alignment vertical="center"/>
    </xf>
    <xf numFmtId="0" fontId="80" fillId="49" borderId="0" xfId="0" applyFont="1" applyFill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79" fillId="49" borderId="0" xfId="0" applyFont="1" applyFill="1" applyAlignment="1">
      <alignment horizontal="center" vertical="center"/>
    </xf>
    <xf numFmtId="0" fontId="37" fillId="49" borderId="0" xfId="0" applyFont="1" applyFill="1" applyAlignment="1">
      <alignment horizontal="center" vertical="center"/>
    </xf>
    <xf numFmtId="0" fontId="0" fillId="49" borderId="0" xfId="0" applyFont="1" applyFill="1" applyAlignment="1">
      <alignment vertical="center"/>
    </xf>
    <xf numFmtId="0" fontId="81" fillId="49" borderId="0" xfId="0" applyFont="1" applyFill="1" applyAlignment="1">
      <alignment vertical="center"/>
    </xf>
    <xf numFmtId="0" fontId="82" fillId="49" borderId="0" xfId="0" applyFont="1" applyFill="1" applyAlignment="1">
      <alignment horizontal="center" vertical="center"/>
    </xf>
    <xf numFmtId="17" fontId="83" fillId="49" borderId="0" xfId="0" applyNumberFormat="1" applyFont="1" applyFill="1" applyAlignment="1" quotePrefix="1">
      <alignment horizontal="center" vertical="center"/>
    </xf>
    <xf numFmtId="17" fontId="42" fillId="49" borderId="0" xfId="0" applyNumberFormat="1" applyFont="1" applyFill="1" applyAlignment="1" quotePrefix="1">
      <alignment horizontal="center" vertical="center"/>
    </xf>
    <xf numFmtId="17" fontId="83" fillId="49" borderId="0" xfId="0" applyNumberFormat="1" applyFont="1" applyFill="1" applyAlignment="1">
      <alignment horizontal="center" vertical="center"/>
    </xf>
    <xf numFmtId="0" fontId="83" fillId="49" borderId="0" xfId="0" applyFont="1" applyFill="1" applyAlignment="1">
      <alignment vertical="center"/>
    </xf>
    <xf numFmtId="0" fontId="84" fillId="49" borderId="0" xfId="0" applyFont="1" applyFill="1" applyAlignment="1">
      <alignment vertical="center"/>
    </xf>
    <xf numFmtId="17" fontId="42" fillId="49" borderId="0" xfId="0" applyNumberFormat="1" applyFont="1" applyFill="1" applyAlignment="1">
      <alignment horizontal="center" vertical="center"/>
    </xf>
    <xf numFmtId="0" fontId="83" fillId="2" borderId="0" xfId="0" applyFont="1" applyFill="1" applyAlignment="1">
      <alignment vertical="center"/>
    </xf>
    <xf numFmtId="198" fontId="83" fillId="2" borderId="0" xfId="0" applyNumberFormat="1" applyFont="1" applyFill="1" applyAlignment="1">
      <alignment horizontal="center" vertical="center"/>
    </xf>
    <xf numFmtId="199" fontId="83" fillId="2" borderId="0" xfId="117" applyNumberFormat="1" applyFont="1" applyFill="1" applyAlignment="1">
      <alignment horizontal="center" vertical="center"/>
    </xf>
    <xf numFmtId="198" fontId="0" fillId="49" borderId="0" xfId="0" applyNumberFormat="1" applyFill="1" applyAlignment="1">
      <alignment/>
    </xf>
    <xf numFmtId="4" fontId="0" fillId="49" borderId="0" xfId="0" applyNumberFormat="1" applyFill="1" applyAlignment="1">
      <alignment/>
    </xf>
    <xf numFmtId="0" fontId="76" fillId="50" borderId="0" xfId="0" applyFont="1" applyFill="1" applyAlignment="1">
      <alignment vertical="center"/>
    </xf>
    <xf numFmtId="198" fontId="76" fillId="50" borderId="0" xfId="0" applyNumberFormat="1" applyFont="1" applyFill="1" applyAlignment="1">
      <alignment horizontal="center" vertical="center"/>
    </xf>
    <xf numFmtId="199" fontId="76" fillId="50" borderId="0" xfId="117" applyNumberFormat="1" applyFont="1" applyFill="1" applyAlignment="1">
      <alignment horizontal="center" vertical="center"/>
    </xf>
    <xf numFmtId="187" fontId="0" fillId="49" borderId="0" xfId="0" applyNumberFormat="1" applyFill="1" applyAlignment="1">
      <alignment/>
    </xf>
    <xf numFmtId="0" fontId="85" fillId="49" borderId="0" xfId="0" applyFont="1" applyFill="1" applyAlignment="1">
      <alignment vertical="center"/>
    </xf>
    <xf numFmtId="198" fontId="85" fillId="49" borderId="0" xfId="0" applyNumberFormat="1" applyFont="1" applyFill="1" applyAlignment="1">
      <alignment horizontal="center" vertical="center"/>
    </xf>
    <xf numFmtId="199" fontId="85" fillId="49" borderId="0" xfId="117" applyNumberFormat="1" applyFont="1" applyFill="1" applyAlignment="1">
      <alignment horizontal="center" vertical="center"/>
    </xf>
    <xf numFmtId="0" fontId="0" fillId="49" borderId="0" xfId="0" applyNumberFormat="1" applyFill="1" applyAlignment="1">
      <alignment/>
    </xf>
    <xf numFmtId="187" fontId="85" fillId="49" borderId="0" xfId="0" applyNumberFormat="1" applyFont="1" applyFill="1" applyAlignment="1">
      <alignment horizontal="center" vertical="center"/>
    </xf>
    <xf numFmtId="0" fontId="82" fillId="49" borderId="0" xfId="0" applyFont="1" applyFill="1" applyAlignment="1">
      <alignment vertical="center"/>
    </xf>
    <xf numFmtId="198" fontId="82" fillId="49" borderId="0" xfId="0" applyNumberFormat="1" applyFont="1" applyFill="1" applyAlignment="1">
      <alignment horizontal="center" vertical="center"/>
    </xf>
    <xf numFmtId="0" fontId="37" fillId="49" borderId="0" xfId="0" applyFont="1" applyFill="1" applyAlignment="1">
      <alignment vertical="center"/>
    </xf>
    <xf numFmtId="0" fontId="45" fillId="49" borderId="0" xfId="0" applyFont="1" applyFill="1" applyAlignment="1">
      <alignment vertical="center"/>
    </xf>
    <xf numFmtId="0" fontId="46" fillId="49" borderId="0" xfId="0" applyFont="1" applyFill="1" applyAlignment="1">
      <alignment vertical="center"/>
    </xf>
    <xf numFmtId="0" fontId="47" fillId="49" borderId="0" xfId="0" applyFont="1" applyFill="1" applyAlignment="1">
      <alignment vertical="center"/>
    </xf>
    <xf numFmtId="198" fontId="45" fillId="49" borderId="0" xfId="0" applyNumberFormat="1" applyFont="1" applyFill="1" applyAlignment="1">
      <alignment horizontal="center" vertical="center"/>
    </xf>
    <xf numFmtId="199" fontId="45" fillId="49" borderId="0" xfId="117" applyNumberFormat="1" applyFont="1" applyFill="1" applyAlignment="1">
      <alignment horizontal="center" vertical="center"/>
    </xf>
    <xf numFmtId="199" fontId="0" fillId="49" borderId="0" xfId="117" applyNumberFormat="1" applyFont="1" applyFill="1" applyAlignment="1">
      <alignment/>
    </xf>
    <xf numFmtId="0" fontId="72" fillId="49" borderId="0" xfId="0" applyFont="1" applyFill="1" applyAlignment="1">
      <alignment/>
    </xf>
    <xf numFmtId="0" fontId="72" fillId="0" borderId="0" xfId="0" applyFont="1" applyAlignment="1">
      <alignment/>
    </xf>
    <xf numFmtId="187" fontId="45" fillId="49" borderId="0" xfId="0" applyNumberFormat="1" applyFont="1" applyFill="1" applyAlignment="1">
      <alignment horizontal="center" vertical="center"/>
    </xf>
    <xf numFmtId="0" fontId="86" fillId="49" borderId="0" xfId="0" applyFont="1" applyFill="1" applyAlignment="1">
      <alignment vertical="center"/>
    </xf>
    <xf numFmtId="198" fontId="47" fillId="49" borderId="0" xfId="0" applyNumberFormat="1" applyFont="1" applyFill="1" applyAlignment="1">
      <alignment horizontal="center" vertical="center"/>
    </xf>
    <xf numFmtId="199" fontId="47" fillId="49" borderId="0" xfId="117" applyNumberFormat="1" applyFont="1" applyFill="1" applyAlignment="1">
      <alignment horizontal="center" vertical="center"/>
    </xf>
    <xf numFmtId="0" fontId="87" fillId="49" borderId="0" xfId="0" applyFont="1" applyFill="1" applyAlignment="1">
      <alignment vertical="center"/>
    </xf>
    <xf numFmtId="0" fontId="88" fillId="49" borderId="0" xfId="0" applyFont="1" applyFill="1" applyAlignment="1">
      <alignment vertical="center"/>
    </xf>
    <xf numFmtId="49" fontId="89" fillId="31" borderId="0" xfId="0" applyNumberFormat="1" applyFont="1" applyFill="1" applyBorder="1" applyAlignment="1">
      <alignment vertical="center"/>
    </xf>
    <xf numFmtId="49" fontId="89" fillId="31" borderId="0" xfId="0" applyNumberFormat="1" applyFont="1" applyFill="1" applyBorder="1" applyAlignment="1" quotePrefix="1">
      <alignment vertical="center"/>
    </xf>
    <xf numFmtId="0" fontId="72" fillId="49" borderId="0" xfId="0" applyFont="1" applyFill="1" applyAlignment="1">
      <alignment vertical="center"/>
    </xf>
    <xf numFmtId="0" fontId="90" fillId="49" borderId="0" xfId="0" applyFont="1" applyFill="1" applyAlignment="1">
      <alignment vertical="center"/>
    </xf>
    <xf numFmtId="0" fontId="89" fillId="49" borderId="0" xfId="0" applyFont="1" applyFill="1" applyAlignment="1">
      <alignment vertical="center"/>
    </xf>
    <xf numFmtId="3" fontId="0" fillId="49" borderId="0" xfId="0" applyNumberFormat="1" applyFill="1" applyAlignment="1">
      <alignment/>
    </xf>
    <xf numFmtId="176" fontId="45" fillId="49" borderId="0" xfId="0" applyNumberFormat="1" applyFont="1" applyFill="1" applyBorder="1" applyAlignment="1">
      <alignment horizontal="left" vertical="center"/>
    </xf>
    <xf numFmtId="0" fontId="91" fillId="49" borderId="0" xfId="0" applyFont="1" applyFill="1" applyAlignment="1">
      <alignment vertical="center"/>
    </xf>
    <xf numFmtId="0" fontId="0" fillId="0" borderId="0" xfId="0" applyFont="1" applyAlignment="1">
      <alignment/>
    </xf>
    <xf numFmtId="49" fontId="89" fillId="49" borderId="0" xfId="0" applyNumberFormat="1" applyFont="1" applyFill="1" applyBorder="1" applyAlignment="1">
      <alignment vertical="center"/>
    </xf>
    <xf numFmtId="176" fontId="89" fillId="49" borderId="0" xfId="0" applyNumberFormat="1" applyFont="1" applyFill="1" applyBorder="1" applyAlignment="1">
      <alignment horizontal="left" vertical="center"/>
    </xf>
    <xf numFmtId="3" fontId="0" fillId="49" borderId="0" xfId="117" applyNumberFormat="1" applyFont="1" applyFill="1" applyAlignment="1">
      <alignment/>
    </xf>
    <xf numFmtId="176" fontId="89" fillId="49" borderId="0" xfId="0" applyNumberFormat="1" applyFont="1" applyFill="1" applyBorder="1" applyAlignment="1">
      <alignment horizontal="left" vertical="center"/>
    </xf>
    <xf numFmtId="176" fontId="89" fillId="31" borderId="0" xfId="0" applyNumberFormat="1" applyFont="1" applyFill="1" applyBorder="1" applyAlignment="1">
      <alignment horizontal="left" vertical="center"/>
    </xf>
    <xf numFmtId="49" fontId="89" fillId="0" borderId="0" xfId="0" applyNumberFormat="1" applyFont="1" applyFill="1" applyBorder="1" applyAlignment="1" quotePrefix="1">
      <alignment horizontal="left" vertical="center"/>
    </xf>
    <xf numFmtId="176" fontId="89" fillId="0" borderId="0" xfId="0" applyNumberFormat="1" applyFont="1" applyFill="1" applyBorder="1" applyAlignment="1">
      <alignment horizontal="left" vertical="center"/>
    </xf>
    <xf numFmtId="176" fontId="77" fillId="49" borderId="0" xfId="0" applyNumberFormat="1" applyFont="1" applyFill="1" applyBorder="1" applyAlignment="1">
      <alignment horizontal="left" vertical="center"/>
    </xf>
    <xf numFmtId="49" fontId="77" fillId="31" borderId="0" xfId="0" applyNumberFormat="1" applyFont="1" applyFill="1" applyBorder="1" applyAlignment="1">
      <alignment horizontal="left" vertical="center" wrapText="1"/>
    </xf>
    <xf numFmtId="49" fontId="92" fillId="31" borderId="0" xfId="0" applyNumberFormat="1" applyFont="1" applyFill="1" applyBorder="1" applyAlignment="1">
      <alignment horizontal="left" vertical="center" wrapText="1"/>
    </xf>
    <xf numFmtId="0" fontId="93" fillId="49" borderId="0" xfId="0" applyFont="1" applyFill="1" applyAlignment="1">
      <alignment vertical="center"/>
    </xf>
    <xf numFmtId="0" fontId="94" fillId="0" borderId="0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95" fillId="49" borderId="0" xfId="0" applyFont="1" applyFill="1" applyBorder="1" applyAlignment="1">
      <alignment horizontal="left"/>
    </xf>
    <xf numFmtId="0" fontId="7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79" fillId="49" borderId="0" xfId="0" applyFont="1" applyFill="1" applyBorder="1" applyAlignment="1">
      <alignment vertical="center"/>
    </xf>
  </cellXfs>
  <cellStyles count="12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" xfId="59"/>
    <cellStyle name="Currency" xfId="60"/>
    <cellStyle name="Date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Fixed" xfId="80"/>
    <cellStyle name="Heading1" xfId="81"/>
    <cellStyle name="Heading2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2 2 2" xfId="89"/>
    <cellStyle name="Millares 2 2 2 2" xfId="90"/>
    <cellStyle name="Millares 2 2 3" xfId="91"/>
    <cellStyle name="Millares 2 3" xfId="92"/>
    <cellStyle name="Millares 2 3 2" xfId="93"/>
    <cellStyle name="Millares 2 4" xfId="94"/>
    <cellStyle name="Millares 3" xfId="95"/>
    <cellStyle name="Millares 3 2" xfId="96"/>
    <cellStyle name="Millares 3 2 2" xfId="97"/>
    <cellStyle name="Millares 3 2 2 2" xfId="98"/>
    <cellStyle name="Millares 3 2 3" xfId="99"/>
    <cellStyle name="Millares 3 3" xfId="100"/>
    <cellStyle name="Millares 3 3 2" xfId="101"/>
    <cellStyle name="Millares 3 4" xfId="102"/>
    <cellStyle name="Currency" xfId="103"/>
    <cellStyle name="Currency [0]" xfId="104"/>
    <cellStyle name="Neutral" xfId="105"/>
    <cellStyle name="Neutral 2" xfId="106"/>
    <cellStyle name="Normal 12 2 2 2" xfId="107"/>
    <cellStyle name="Normal 2" xfId="108"/>
    <cellStyle name="Normal 2 2" xfId="109"/>
    <cellStyle name="Normal 3" xfId="110"/>
    <cellStyle name="Normal 3 2" xfId="111"/>
    <cellStyle name="Normal 3 3" xfId="112"/>
    <cellStyle name="Notas" xfId="113"/>
    <cellStyle name="Notas 2" xfId="114"/>
    <cellStyle name="Percent" xfId="115"/>
    <cellStyle name="Percent" xfId="116"/>
    <cellStyle name="Porcentaje 2" xfId="117"/>
    <cellStyle name="Salida" xfId="118"/>
    <cellStyle name="Salida 2" xfId="119"/>
    <cellStyle name="Texto de advertencia" xfId="120"/>
    <cellStyle name="Texto de advertencia 2" xfId="121"/>
    <cellStyle name="Texto explicativo" xfId="122"/>
    <cellStyle name="Texto explicativo 2" xfId="123"/>
    <cellStyle name="Título" xfId="124"/>
    <cellStyle name="Título 1" xfId="125"/>
    <cellStyle name="Título 2" xfId="126"/>
    <cellStyle name="Título 2 2" xfId="127"/>
    <cellStyle name="Título 3" xfId="128"/>
    <cellStyle name="Título 3 2" xfId="129"/>
    <cellStyle name="Título 4" xfId="130"/>
    <cellStyle name="Total" xfId="131"/>
    <cellStyle name="Total 2" xfId="132"/>
    <cellStyle name="Total 3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97"/>
  <sheetViews>
    <sheetView showGridLines="0" tabSelected="1" zoomScale="96" zoomScaleNormal="96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4" customWidth="1"/>
    <col min="2" max="2" width="51.00390625" style="4" bestFit="1" customWidth="1"/>
    <col min="3" max="3" width="11.57421875" style="4" bestFit="1" customWidth="1"/>
    <col min="4" max="5" width="10.421875" style="4" customWidth="1"/>
    <col min="6" max="6" width="11.28125" style="4" bestFit="1" customWidth="1"/>
    <col min="7" max="7" width="10.8515625" style="4" customWidth="1"/>
    <col min="8" max="8" width="11.7109375" style="4" bestFit="1" customWidth="1"/>
    <col min="9" max="9" width="12.421875" style="4" customWidth="1"/>
    <col min="10" max="10" width="12.140625" style="4" bestFit="1" customWidth="1"/>
    <col min="11" max="11" width="11.421875" style="4" customWidth="1"/>
    <col min="12" max="12" width="15.28125" style="4" bestFit="1" customWidth="1"/>
    <col min="13" max="17" width="11.421875" style="4" customWidth="1"/>
    <col min="18" max="18" width="14.7109375" style="4" bestFit="1" customWidth="1"/>
    <col min="19" max="16384" width="11.421875" style="4" customWidth="1"/>
  </cols>
  <sheetData>
    <row r="1" spans="1:11" ht="12.75">
      <c r="A1" s="48" t="s">
        <v>87</v>
      </c>
      <c r="C1" s="1"/>
      <c r="D1" s="1"/>
      <c r="E1" s="1"/>
      <c r="F1" s="2"/>
      <c r="G1" s="2"/>
      <c r="H1" s="2"/>
      <c r="K1" s="6"/>
    </row>
    <row r="2" spans="1:11" ht="12.75">
      <c r="A2" s="49" t="s">
        <v>88</v>
      </c>
      <c r="C2" s="2"/>
      <c r="D2" s="2"/>
      <c r="E2" s="2"/>
      <c r="F2" s="2"/>
      <c r="G2" s="2"/>
      <c r="H2" s="2"/>
      <c r="J2" s="6"/>
      <c r="K2" s="6"/>
    </row>
    <row r="3" spans="1:35" ht="15">
      <c r="A3" s="88" t="s">
        <v>99</v>
      </c>
      <c r="B3" s="88"/>
      <c r="C3" s="88"/>
      <c r="D3" s="88"/>
      <c r="E3" s="88"/>
      <c r="F3" s="88"/>
      <c r="G3" s="88"/>
      <c r="H3" s="88"/>
      <c r="I3" s="88"/>
      <c r="J3" s="8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5">
      <c r="A4" s="7" t="s">
        <v>0</v>
      </c>
      <c r="B4" s="8"/>
      <c r="C4" s="11"/>
      <c r="D4" s="12"/>
      <c r="E4" s="12"/>
      <c r="F4" s="12"/>
      <c r="G4" s="12"/>
      <c r="H4" s="11"/>
      <c r="I4" s="9"/>
      <c r="J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5.75" thickBot="1">
      <c r="A5" s="7" t="s">
        <v>1</v>
      </c>
      <c r="B5" s="8"/>
      <c r="C5" s="11"/>
      <c r="D5" s="12"/>
      <c r="E5" s="12"/>
      <c r="F5" s="12"/>
      <c r="G5" s="12"/>
      <c r="H5" s="11"/>
      <c r="I5" s="9"/>
      <c r="J5" s="9"/>
      <c r="K5" s="4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2" ht="12.75">
      <c r="A6" s="13"/>
      <c r="B6" s="14"/>
      <c r="C6" s="15" t="s">
        <v>2</v>
      </c>
      <c r="D6" s="16"/>
      <c r="E6" s="16"/>
      <c r="F6" s="16"/>
      <c r="G6" s="16"/>
      <c r="H6" s="16"/>
      <c r="I6" s="17" t="s">
        <v>70</v>
      </c>
      <c r="J6" s="18"/>
      <c r="K6" s="19"/>
      <c r="L6" s="45"/>
    </row>
    <row r="7" spans="1:12" ht="12.75">
      <c r="A7" s="20"/>
      <c r="B7" s="21" t="s">
        <v>3</v>
      </c>
      <c r="C7" s="22" t="s">
        <v>4</v>
      </c>
      <c r="D7" s="23" t="s">
        <v>5</v>
      </c>
      <c r="E7" s="22" t="s">
        <v>6</v>
      </c>
      <c r="F7" s="22" t="s">
        <v>7</v>
      </c>
      <c r="G7" s="22" t="s">
        <v>8</v>
      </c>
      <c r="H7" s="22" t="s">
        <v>9</v>
      </c>
      <c r="I7" s="24" t="s">
        <v>71</v>
      </c>
      <c r="J7" s="25" t="s">
        <v>10</v>
      </c>
      <c r="K7" s="26"/>
      <c r="L7" s="26"/>
    </row>
    <row r="8" spans="1:12" ht="12.75">
      <c r="A8" s="20"/>
      <c r="B8" s="27"/>
      <c r="C8" s="28" t="s">
        <v>11</v>
      </c>
      <c r="D8" s="28" t="s">
        <v>12</v>
      </c>
      <c r="E8" s="28" t="s">
        <v>13</v>
      </c>
      <c r="F8" s="28" t="s">
        <v>14</v>
      </c>
      <c r="G8" s="29" t="s">
        <v>15</v>
      </c>
      <c r="H8" s="30"/>
      <c r="I8" s="24" t="s">
        <v>16</v>
      </c>
      <c r="J8" s="31"/>
      <c r="K8" s="27"/>
      <c r="L8" s="27"/>
    </row>
    <row r="9" spans="1:12" ht="11.25" customHeight="1">
      <c r="A9" s="32"/>
      <c r="B9" s="3"/>
      <c r="C9" s="3"/>
      <c r="D9" s="3"/>
      <c r="E9" s="3"/>
      <c r="F9" s="3"/>
      <c r="G9" s="3"/>
      <c r="H9" s="3"/>
      <c r="I9" s="3"/>
      <c r="J9" s="33"/>
      <c r="K9" s="34"/>
      <c r="L9" s="34"/>
    </row>
    <row r="10" spans="1:12" ht="11.25" customHeight="1">
      <c r="A10" s="35" t="s">
        <v>17</v>
      </c>
      <c r="B10" s="36" t="s">
        <v>18</v>
      </c>
      <c r="C10" s="52">
        <v>170962.3</v>
      </c>
      <c r="D10" s="52">
        <v>17836.2</v>
      </c>
      <c r="E10" s="52">
        <v>8359.5</v>
      </c>
      <c r="F10" s="52">
        <v>180536.4</v>
      </c>
      <c r="G10" s="52">
        <v>3853</v>
      </c>
      <c r="H10" s="52">
        <v>381547.4</v>
      </c>
      <c r="I10" s="52">
        <v>53619.3</v>
      </c>
      <c r="J10" s="58">
        <v>435166.7</v>
      </c>
      <c r="K10" s="46"/>
      <c r="L10" s="37"/>
    </row>
    <row r="11" spans="1:12" ht="11.25" customHeight="1">
      <c r="A11" s="20"/>
      <c r="B11" s="34" t="s">
        <v>19</v>
      </c>
      <c r="C11" s="54">
        <v>165949.9</v>
      </c>
      <c r="D11" s="54">
        <v>15150.4</v>
      </c>
      <c r="E11" s="54">
        <v>3637.4</v>
      </c>
      <c r="F11" s="54">
        <v>73096.9</v>
      </c>
      <c r="G11" s="54">
        <v>0</v>
      </c>
      <c r="H11" s="53">
        <v>257834.6</v>
      </c>
      <c r="I11" s="54">
        <v>21376.2</v>
      </c>
      <c r="J11" s="59">
        <v>279210.8</v>
      </c>
      <c r="K11" s="38"/>
      <c r="L11" s="38"/>
    </row>
    <row r="12" spans="1:12" ht="11.25" customHeight="1">
      <c r="A12" s="20"/>
      <c r="B12" s="34" t="s">
        <v>81</v>
      </c>
      <c r="C12" s="54">
        <v>0</v>
      </c>
      <c r="D12" s="54">
        <v>83.1</v>
      </c>
      <c r="E12" s="54">
        <v>2035.1</v>
      </c>
      <c r="F12" s="54">
        <v>104982.8</v>
      </c>
      <c r="G12" s="54">
        <v>3853</v>
      </c>
      <c r="H12" s="53">
        <v>110954</v>
      </c>
      <c r="I12" s="54">
        <v>17757.4</v>
      </c>
      <c r="J12" s="59">
        <v>128711.4</v>
      </c>
      <c r="K12" s="38"/>
      <c r="L12" s="38"/>
    </row>
    <row r="13" spans="1:12" ht="11.25" customHeight="1">
      <c r="A13" s="20"/>
      <c r="B13" s="34" t="s">
        <v>20</v>
      </c>
      <c r="C13" s="54">
        <v>1565.9</v>
      </c>
      <c r="D13" s="54">
        <v>2237.7</v>
      </c>
      <c r="E13" s="54">
        <v>2090.2</v>
      </c>
      <c r="F13" s="54">
        <v>138.8</v>
      </c>
      <c r="G13" s="54">
        <v>0</v>
      </c>
      <c r="H13" s="53">
        <v>6032.6</v>
      </c>
      <c r="I13" s="54">
        <v>3697.4</v>
      </c>
      <c r="J13" s="59">
        <v>9730</v>
      </c>
      <c r="K13" s="38"/>
      <c r="L13" s="38"/>
    </row>
    <row r="14" spans="1:12" ht="11.25" customHeight="1">
      <c r="A14" s="20"/>
      <c r="B14" s="34" t="s">
        <v>21</v>
      </c>
      <c r="C14" s="54">
        <v>0</v>
      </c>
      <c r="D14" s="54">
        <v>310.2</v>
      </c>
      <c r="E14" s="54">
        <v>311.9</v>
      </c>
      <c r="F14" s="54">
        <v>0</v>
      </c>
      <c r="G14" s="54">
        <v>0</v>
      </c>
      <c r="H14" s="53">
        <v>622.1</v>
      </c>
      <c r="I14" s="54">
        <v>0</v>
      </c>
      <c r="J14" s="59">
        <v>622.1</v>
      </c>
      <c r="K14" s="38"/>
      <c r="L14" s="38"/>
    </row>
    <row r="15" spans="1:12" ht="11.25" customHeight="1">
      <c r="A15" s="20"/>
      <c r="B15" s="34" t="s">
        <v>22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3">
        <v>0</v>
      </c>
      <c r="I15" s="54">
        <v>0</v>
      </c>
      <c r="J15" s="59">
        <v>0</v>
      </c>
      <c r="K15" s="38"/>
      <c r="L15" s="38"/>
    </row>
    <row r="16" spans="1:12" ht="11.25" customHeight="1">
      <c r="A16" s="20"/>
      <c r="B16" s="34" t="s">
        <v>85</v>
      </c>
      <c r="C16" s="54">
        <v>3317.4</v>
      </c>
      <c r="D16" s="54">
        <v>8</v>
      </c>
      <c r="E16" s="54">
        <v>284.2</v>
      </c>
      <c r="F16" s="54">
        <v>2317.9</v>
      </c>
      <c r="G16" s="54">
        <v>0</v>
      </c>
      <c r="H16" s="53">
        <v>5927.5</v>
      </c>
      <c r="I16" s="54">
        <v>8006.5</v>
      </c>
      <c r="J16" s="59">
        <v>13934</v>
      </c>
      <c r="K16" s="38"/>
      <c r="L16" s="38"/>
    </row>
    <row r="17" spans="1:12" ht="11.25" customHeight="1">
      <c r="A17" s="20"/>
      <c r="B17" s="34" t="s">
        <v>23</v>
      </c>
      <c r="C17" s="54">
        <v>129.1</v>
      </c>
      <c r="D17" s="54">
        <v>46.8</v>
      </c>
      <c r="E17" s="54">
        <v>0.7</v>
      </c>
      <c r="F17" s="54">
        <v>0</v>
      </c>
      <c r="G17" s="54">
        <v>0</v>
      </c>
      <c r="H17" s="53">
        <v>176.6</v>
      </c>
      <c r="I17" s="54">
        <v>1025.3</v>
      </c>
      <c r="J17" s="59">
        <v>1201.9</v>
      </c>
      <c r="K17" s="38"/>
      <c r="L17" s="38"/>
    </row>
    <row r="18" spans="1:12" ht="11.25" customHeight="1">
      <c r="A18" s="20"/>
      <c r="B18" s="34" t="s">
        <v>24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3">
        <v>0</v>
      </c>
      <c r="I18" s="54">
        <v>1756.5</v>
      </c>
      <c r="J18" s="59">
        <v>1756.5</v>
      </c>
      <c r="K18" s="38"/>
      <c r="L18" s="38"/>
    </row>
    <row r="19" spans="1:12" ht="11.25" customHeight="1">
      <c r="A19" s="20"/>
      <c r="B19" s="34" t="s">
        <v>25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3">
        <v>0</v>
      </c>
      <c r="I19" s="54">
        <v>0</v>
      </c>
      <c r="J19" s="59">
        <v>0</v>
      </c>
      <c r="K19" s="38"/>
      <c r="L19" s="38"/>
    </row>
    <row r="20" spans="1:12" ht="6" customHeight="1">
      <c r="A20" s="20"/>
      <c r="B20" s="34"/>
      <c r="C20" s="53"/>
      <c r="D20" s="53"/>
      <c r="E20" s="53"/>
      <c r="F20" s="53"/>
      <c r="G20" s="53"/>
      <c r="H20" s="53"/>
      <c r="I20" s="53"/>
      <c r="J20" s="59"/>
      <c r="K20" s="38"/>
      <c r="L20" s="38"/>
    </row>
    <row r="21" spans="1:13" ht="11.25" customHeight="1">
      <c r="A21" s="35" t="s">
        <v>26</v>
      </c>
      <c r="B21" s="36" t="s">
        <v>27</v>
      </c>
      <c r="C21" s="52">
        <v>203204</v>
      </c>
      <c r="D21" s="52">
        <v>20073.1</v>
      </c>
      <c r="E21" s="52">
        <v>28516.1</v>
      </c>
      <c r="F21" s="52">
        <v>304991.4</v>
      </c>
      <c r="G21" s="52">
        <v>6698.3</v>
      </c>
      <c r="H21" s="52">
        <v>563482.9</v>
      </c>
      <c r="I21" s="52">
        <v>59879.7</v>
      </c>
      <c r="J21" s="58">
        <v>623362.6</v>
      </c>
      <c r="K21" s="37"/>
      <c r="L21" s="37"/>
      <c r="M21" s="43"/>
    </row>
    <row r="22" spans="1:12" ht="11.25" customHeight="1">
      <c r="A22" s="20"/>
      <c r="B22" s="34" t="s">
        <v>28</v>
      </c>
      <c r="C22" s="53">
        <v>37901.8</v>
      </c>
      <c r="D22" s="53">
        <v>7222.6</v>
      </c>
      <c r="E22" s="53">
        <v>10224.1</v>
      </c>
      <c r="F22" s="53">
        <v>2363.5</v>
      </c>
      <c r="G22" s="53">
        <v>0</v>
      </c>
      <c r="H22" s="53">
        <v>57712</v>
      </c>
      <c r="I22" s="53">
        <v>14094.5</v>
      </c>
      <c r="J22" s="59">
        <v>71806.5</v>
      </c>
      <c r="K22" s="38"/>
      <c r="L22" s="38"/>
    </row>
    <row r="23" spans="1:12" ht="11.25" customHeight="1">
      <c r="A23" s="20"/>
      <c r="B23" s="34" t="s">
        <v>29</v>
      </c>
      <c r="C23" s="54">
        <v>28510.4</v>
      </c>
      <c r="D23" s="54">
        <v>5790.1</v>
      </c>
      <c r="E23" s="54">
        <v>7380.4</v>
      </c>
      <c r="F23" s="54">
        <v>1747.2</v>
      </c>
      <c r="G23" s="54">
        <v>0</v>
      </c>
      <c r="H23" s="53">
        <v>43428.1</v>
      </c>
      <c r="I23" s="54">
        <v>9669</v>
      </c>
      <c r="J23" s="59">
        <v>53097.1</v>
      </c>
      <c r="K23" s="38"/>
      <c r="L23" s="38"/>
    </row>
    <row r="24" spans="1:12" ht="11.25" customHeight="1">
      <c r="A24" s="20"/>
      <c r="B24" s="34" t="s">
        <v>30</v>
      </c>
      <c r="C24" s="54">
        <v>9391.4</v>
      </c>
      <c r="D24" s="54">
        <v>1431.7</v>
      </c>
      <c r="E24" s="54">
        <v>2843.6</v>
      </c>
      <c r="F24" s="54">
        <v>616.3</v>
      </c>
      <c r="G24" s="54">
        <v>0</v>
      </c>
      <c r="H24" s="53">
        <v>14283</v>
      </c>
      <c r="I24" s="54">
        <v>4421.1</v>
      </c>
      <c r="J24" s="59">
        <v>18704.1</v>
      </c>
      <c r="K24" s="38"/>
      <c r="L24" s="38"/>
    </row>
    <row r="25" spans="1:12" ht="11.25" customHeight="1">
      <c r="A25" s="20"/>
      <c r="B25" s="34" t="s">
        <v>31</v>
      </c>
      <c r="C25" s="54">
        <v>0</v>
      </c>
      <c r="D25" s="54">
        <v>0.8</v>
      </c>
      <c r="E25" s="54">
        <v>0.1</v>
      </c>
      <c r="F25" s="54">
        <v>0</v>
      </c>
      <c r="G25" s="54">
        <v>0</v>
      </c>
      <c r="H25" s="53">
        <v>0.9</v>
      </c>
      <c r="I25" s="54">
        <v>4.4</v>
      </c>
      <c r="J25" s="59">
        <v>5.3</v>
      </c>
      <c r="K25" s="38"/>
      <c r="L25" s="38"/>
    </row>
    <row r="26" spans="1:12" ht="11.25" customHeight="1">
      <c r="A26" s="20"/>
      <c r="B26" s="34" t="s">
        <v>82</v>
      </c>
      <c r="C26" s="53">
        <v>44606.4</v>
      </c>
      <c r="D26" s="53">
        <v>0</v>
      </c>
      <c r="E26" s="53">
        <v>72.8</v>
      </c>
      <c r="F26" s="53">
        <v>0</v>
      </c>
      <c r="G26" s="53">
        <v>0</v>
      </c>
      <c r="H26" s="53">
        <v>44679.2</v>
      </c>
      <c r="I26" s="53">
        <v>171.3</v>
      </c>
      <c r="J26" s="59">
        <v>44850.5</v>
      </c>
      <c r="K26" s="38"/>
      <c r="L26" s="38"/>
    </row>
    <row r="27" spans="1:12" ht="11.25" customHeight="1">
      <c r="A27" s="20"/>
      <c r="B27" s="34" t="s">
        <v>89</v>
      </c>
      <c r="C27" s="54">
        <v>44606.4</v>
      </c>
      <c r="D27" s="54">
        <v>0</v>
      </c>
      <c r="E27" s="54">
        <v>71.8</v>
      </c>
      <c r="F27" s="53">
        <v>0</v>
      </c>
      <c r="G27" s="53">
        <v>0</v>
      </c>
      <c r="H27" s="53">
        <v>44678.2</v>
      </c>
      <c r="I27" s="54">
        <v>160.5</v>
      </c>
      <c r="J27" s="59">
        <v>44838.7</v>
      </c>
      <c r="K27" s="38"/>
      <c r="L27" s="38"/>
    </row>
    <row r="28" spans="1:12" ht="11.25" customHeight="1">
      <c r="A28" s="20"/>
      <c r="B28" s="34" t="s">
        <v>32</v>
      </c>
      <c r="C28" s="54">
        <v>0</v>
      </c>
      <c r="D28" s="54">
        <v>0</v>
      </c>
      <c r="E28" s="54">
        <v>1</v>
      </c>
      <c r="F28" s="54">
        <v>0</v>
      </c>
      <c r="G28" s="54">
        <v>0</v>
      </c>
      <c r="H28" s="53">
        <v>1</v>
      </c>
      <c r="I28" s="54">
        <v>10.8</v>
      </c>
      <c r="J28" s="59">
        <v>11.8</v>
      </c>
      <c r="K28" s="38"/>
      <c r="L28" s="38"/>
    </row>
    <row r="29" spans="1:12" ht="11.25" customHeight="1">
      <c r="A29" s="20"/>
      <c r="B29" s="34" t="s">
        <v>33</v>
      </c>
      <c r="C29" s="54">
        <v>0</v>
      </c>
      <c r="D29" s="54">
        <v>16.5</v>
      </c>
      <c r="E29" s="54">
        <v>12822.2</v>
      </c>
      <c r="F29" s="54">
        <v>194785.1</v>
      </c>
      <c r="G29" s="54">
        <v>6698.3</v>
      </c>
      <c r="H29" s="53">
        <v>214322.1</v>
      </c>
      <c r="I29" s="54">
        <v>0</v>
      </c>
      <c r="J29" s="59">
        <v>214322.1</v>
      </c>
      <c r="K29" s="38"/>
      <c r="L29" s="38"/>
    </row>
    <row r="30" spans="1:12" ht="11.25" customHeight="1">
      <c r="A30" s="20"/>
      <c r="B30" s="34" t="s">
        <v>34</v>
      </c>
      <c r="C30" s="54">
        <v>5.2</v>
      </c>
      <c r="D30" s="54">
        <v>0.2</v>
      </c>
      <c r="E30" s="54">
        <v>2.8</v>
      </c>
      <c r="F30" s="54">
        <v>0</v>
      </c>
      <c r="G30" s="54">
        <v>0</v>
      </c>
      <c r="H30" s="53">
        <v>8.2</v>
      </c>
      <c r="I30" s="54">
        <v>790.7</v>
      </c>
      <c r="J30" s="59">
        <v>798.9</v>
      </c>
      <c r="K30" s="38"/>
      <c r="L30" s="38"/>
    </row>
    <row r="31" spans="1:12" ht="11.25" customHeight="1">
      <c r="A31" s="20"/>
      <c r="B31" s="34" t="s">
        <v>23</v>
      </c>
      <c r="C31" s="53">
        <v>120690.6</v>
      </c>
      <c r="D31" s="53">
        <v>12833.8</v>
      </c>
      <c r="E31" s="53">
        <v>5394.2</v>
      </c>
      <c r="F31" s="53">
        <v>107842.8</v>
      </c>
      <c r="G31" s="53">
        <v>0</v>
      </c>
      <c r="H31" s="53">
        <v>246761.4</v>
      </c>
      <c r="I31" s="53">
        <v>33876.2</v>
      </c>
      <c r="J31" s="59">
        <v>280637.6</v>
      </c>
      <c r="K31" s="38"/>
      <c r="L31" s="38"/>
    </row>
    <row r="32" spans="1:12" ht="11.25" customHeight="1">
      <c r="A32" s="20"/>
      <c r="B32" s="34" t="s">
        <v>35</v>
      </c>
      <c r="C32" s="54">
        <v>85374.8</v>
      </c>
      <c r="D32" s="54">
        <v>1676.5</v>
      </c>
      <c r="E32" s="54">
        <v>5081.7</v>
      </c>
      <c r="F32" s="53">
        <v>104883.8</v>
      </c>
      <c r="G32" s="53">
        <v>0</v>
      </c>
      <c r="H32" s="53">
        <v>197016.8</v>
      </c>
      <c r="I32" s="54">
        <v>32631.3</v>
      </c>
      <c r="J32" s="59">
        <v>229648.1</v>
      </c>
      <c r="K32" s="38"/>
      <c r="L32" s="38"/>
    </row>
    <row r="33" spans="1:12" ht="11.25" customHeight="1">
      <c r="A33" s="20"/>
      <c r="B33" s="34" t="s">
        <v>36</v>
      </c>
      <c r="C33" s="53">
        <v>35293</v>
      </c>
      <c r="D33" s="53">
        <v>11157.3</v>
      </c>
      <c r="E33" s="53">
        <v>293.5</v>
      </c>
      <c r="F33" s="53">
        <v>2959</v>
      </c>
      <c r="G33" s="53">
        <v>0</v>
      </c>
      <c r="H33" s="53">
        <v>49702.8</v>
      </c>
      <c r="I33" s="53">
        <v>1244.9</v>
      </c>
      <c r="J33" s="59">
        <v>50947.7</v>
      </c>
      <c r="K33" s="38"/>
      <c r="L33" s="38"/>
    </row>
    <row r="34" spans="1:12" ht="11.25" customHeight="1">
      <c r="A34" s="20"/>
      <c r="B34" s="34" t="s">
        <v>74</v>
      </c>
      <c r="C34" s="54">
        <v>12629.6</v>
      </c>
      <c r="D34" s="54">
        <v>11144.7</v>
      </c>
      <c r="E34" s="54">
        <v>91.4</v>
      </c>
      <c r="F34" s="53">
        <v>2959</v>
      </c>
      <c r="G34" s="53">
        <v>0</v>
      </c>
      <c r="H34" s="53">
        <v>26824.7</v>
      </c>
      <c r="I34" s="54">
        <v>1213.1</v>
      </c>
      <c r="J34" s="59">
        <v>28037.8</v>
      </c>
      <c r="K34" s="38"/>
      <c r="L34" s="38"/>
    </row>
    <row r="35" spans="1:12" ht="11.25" customHeight="1">
      <c r="A35" s="20"/>
      <c r="B35" s="34" t="s">
        <v>37</v>
      </c>
      <c r="C35" s="54">
        <v>17507</v>
      </c>
      <c r="D35" s="54">
        <v>4.6</v>
      </c>
      <c r="E35" s="54">
        <v>0</v>
      </c>
      <c r="F35" s="54">
        <v>0</v>
      </c>
      <c r="G35" s="54">
        <v>0</v>
      </c>
      <c r="H35" s="53">
        <v>17511.6</v>
      </c>
      <c r="I35" s="54">
        <v>0</v>
      </c>
      <c r="J35" s="59">
        <v>17511.6</v>
      </c>
      <c r="K35" s="38"/>
      <c r="L35" s="38"/>
    </row>
    <row r="36" spans="1:12" ht="11.25" customHeight="1">
      <c r="A36" s="20"/>
      <c r="B36" s="34" t="s">
        <v>38</v>
      </c>
      <c r="C36" s="54">
        <v>5156.4</v>
      </c>
      <c r="D36" s="54">
        <v>8</v>
      </c>
      <c r="E36" s="54">
        <v>202.1</v>
      </c>
      <c r="F36" s="54">
        <v>0</v>
      </c>
      <c r="G36" s="54">
        <v>0</v>
      </c>
      <c r="H36" s="53">
        <v>5366.5</v>
      </c>
      <c r="I36" s="54">
        <v>31.8</v>
      </c>
      <c r="J36" s="59">
        <v>5398.3</v>
      </c>
      <c r="K36" s="38"/>
      <c r="L36" s="38"/>
    </row>
    <row r="37" spans="1:12" ht="11.25" customHeight="1">
      <c r="A37" s="20"/>
      <c r="B37" s="34" t="s">
        <v>39</v>
      </c>
      <c r="C37" s="54">
        <v>22.8</v>
      </c>
      <c r="D37" s="54">
        <v>0</v>
      </c>
      <c r="E37" s="54">
        <v>19</v>
      </c>
      <c r="F37" s="54">
        <v>0</v>
      </c>
      <c r="G37" s="54">
        <v>0</v>
      </c>
      <c r="H37" s="53">
        <v>41.8</v>
      </c>
      <c r="I37" s="54">
        <v>0</v>
      </c>
      <c r="J37" s="59">
        <v>41.8</v>
      </c>
      <c r="K37" s="38"/>
      <c r="L37" s="38"/>
    </row>
    <row r="38" spans="1:12" ht="11.25" customHeight="1">
      <c r="A38" s="20"/>
      <c r="B38" s="34" t="s">
        <v>40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3">
        <v>0</v>
      </c>
      <c r="I38" s="54">
        <v>0</v>
      </c>
      <c r="J38" s="59">
        <v>0</v>
      </c>
      <c r="K38" s="38"/>
      <c r="L38" s="38"/>
    </row>
    <row r="39" spans="1:12" ht="11.25" customHeight="1">
      <c r="A39" s="20"/>
      <c r="B39" s="34" t="s">
        <v>41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3">
        <v>0</v>
      </c>
      <c r="I39" s="54">
        <v>10947</v>
      </c>
      <c r="J39" s="59">
        <v>10947</v>
      </c>
      <c r="K39" s="38"/>
      <c r="L39" s="38"/>
    </row>
    <row r="40" spans="1:12" ht="6" customHeight="1">
      <c r="A40" s="20"/>
      <c r="B40" s="34"/>
      <c r="C40" s="53"/>
      <c r="D40" s="53"/>
      <c r="E40" s="53"/>
      <c r="F40" s="53"/>
      <c r="G40" s="53"/>
      <c r="H40" s="53"/>
      <c r="I40" s="53"/>
      <c r="J40" s="59"/>
      <c r="K40" s="38"/>
      <c r="L40" s="38"/>
    </row>
    <row r="41" spans="1:12" ht="11.25" customHeight="1">
      <c r="A41" s="35" t="s">
        <v>42</v>
      </c>
      <c r="B41" s="36" t="s">
        <v>43</v>
      </c>
      <c r="C41" s="52">
        <v>-32241.7</v>
      </c>
      <c r="D41" s="52">
        <v>-2236.9</v>
      </c>
      <c r="E41" s="52">
        <v>-20156.6</v>
      </c>
      <c r="F41" s="52">
        <v>-124455</v>
      </c>
      <c r="G41" s="52">
        <v>-2845.3</v>
      </c>
      <c r="H41" s="52">
        <v>-181935.5</v>
      </c>
      <c r="I41" s="52">
        <v>-6260.4</v>
      </c>
      <c r="J41" s="58">
        <v>-188195.9</v>
      </c>
      <c r="K41" s="37"/>
      <c r="L41" s="37"/>
    </row>
    <row r="42" spans="1:12" ht="6" customHeight="1">
      <c r="A42" s="20"/>
      <c r="B42" s="34"/>
      <c r="C42" s="53"/>
      <c r="D42" s="53"/>
      <c r="E42" s="53"/>
      <c r="F42" s="53"/>
      <c r="G42" s="53"/>
      <c r="H42" s="52"/>
      <c r="I42" s="53"/>
      <c r="J42" s="59"/>
      <c r="K42" s="38"/>
      <c r="L42" s="38"/>
    </row>
    <row r="43" spans="1:12" ht="11.25" customHeight="1">
      <c r="A43" s="35" t="s">
        <v>44</v>
      </c>
      <c r="B43" s="36" t="s">
        <v>45</v>
      </c>
      <c r="C43" s="52">
        <v>0</v>
      </c>
      <c r="D43" s="52">
        <v>1</v>
      </c>
      <c r="E43" s="52">
        <v>3.3</v>
      </c>
      <c r="F43" s="52">
        <v>8704.8</v>
      </c>
      <c r="G43" s="52">
        <v>0</v>
      </c>
      <c r="H43" s="52">
        <v>8709.1</v>
      </c>
      <c r="I43" s="52">
        <v>1748.8</v>
      </c>
      <c r="J43" s="58">
        <v>10457.9</v>
      </c>
      <c r="K43" s="37"/>
      <c r="L43" s="37"/>
    </row>
    <row r="44" spans="1:12" ht="6" customHeight="1">
      <c r="A44" s="20"/>
      <c r="B44" s="34"/>
      <c r="C44" s="54"/>
      <c r="D44" s="54"/>
      <c r="E44" s="54"/>
      <c r="F44" s="54"/>
      <c r="G44" s="54"/>
      <c r="H44" s="53"/>
      <c r="I44" s="54"/>
      <c r="J44" s="59"/>
      <c r="K44" s="38"/>
      <c r="L44" s="38"/>
    </row>
    <row r="45" spans="1:12" ht="11.25" customHeight="1">
      <c r="A45" s="35" t="s">
        <v>46</v>
      </c>
      <c r="B45" s="36" t="s">
        <v>47</v>
      </c>
      <c r="C45" s="52">
        <v>19821</v>
      </c>
      <c r="D45" s="52">
        <v>2001.9</v>
      </c>
      <c r="E45" s="52">
        <v>7840.3</v>
      </c>
      <c r="F45" s="52">
        <v>3.9</v>
      </c>
      <c r="G45" s="52">
        <v>0</v>
      </c>
      <c r="H45" s="52">
        <v>29667.1</v>
      </c>
      <c r="I45" s="52">
        <v>4615.1</v>
      </c>
      <c r="J45" s="58">
        <v>34282.2</v>
      </c>
      <c r="K45" s="37"/>
      <c r="L45" s="37"/>
    </row>
    <row r="46" spans="1:12" ht="11.25" customHeight="1">
      <c r="A46" s="20"/>
      <c r="B46" s="34" t="s">
        <v>48</v>
      </c>
      <c r="C46" s="54">
        <v>290.5</v>
      </c>
      <c r="D46" s="54">
        <v>554.2</v>
      </c>
      <c r="E46" s="54">
        <v>6759</v>
      </c>
      <c r="F46" s="54">
        <v>3.9</v>
      </c>
      <c r="G46" s="54">
        <v>0</v>
      </c>
      <c r="H46" s="53">
        <v>7607.6</v>
      </c>
      <c r="I46" s="54">
        <v>3218.9</v>
      </c>
      <c r="J46" s="59">
        <v>10826.5</v>
      </c>
      <c r="K46" s="38"/>
      <c r="L46" s="38"/>
    </row>
    <row r="47" spans="1:12" ht="11.25" customHeight="1">
      <c r="A47" s="20"/>
      <c r="B47" s="34" t="s">
        <v>49</v>
      </c>
      <c r="C47" s="53">
        <v>12943.4</v>
      </c>
      <c r="D47" s="53">
        <v>1447.7</v>
      </c>
      <c r="E47" s="53">
        <v>1079.9</v>
      </c>
      <c r="F47" s="53">
        <v>0</v>
      </c>
      <c r="G47" s="53">
        <v>0</v>
      </c>
      <c r="H47" s="53">
        <v>15471</v>
      </c>
      <c r="I47" s="53">
        <v>1396.2</v>
      </c>
      <c r="J47" s="59">
        <v>16867.2</v>
      </c>
      <c r="K47" s="38"/>
      <c r="L47" s="38"/>
    </row>
    <row r="48" spans="1:12" ht="11.25" customHeight="1">
      <c r="A48" s="20"/>
      <c r="B48" s="34" t="s">
        <v>75</v>
      </c>
      <c r="C48" s="54">
        <v>3960.3</v>
      </c>
      <c r="D48" s="54">
        <v>764.3</v>
      </c>
      <c r="E48" s="54">
        <v>1060.4</v>
      </c>
      <c r="F48" s="53">
        <v>0</v>
      </c>
      <c r="G48" s="53">
        <v>0</v>
      </c>
      <c r="H48" s="53">
        <v>5785</v>
      </c>
      <c r="I48" s="54">
        <v>1356.1</v>
      </c>
      <c r="J48" s="59">
        <v>7141.1</v>
      </c>
      <c r="K48" s="38"/>
      <c r="L48" s="38"/>
    </row>
    <row r="49" spans="1:12" ht="11.25" customHeight="1">
      <c r="A49" s="20"/>
      <c r="B49" s="34" t="s">
        <v>50</v>
      </c>
      <c r="C49" s="54">
        <v>8983.1</v>
      </c>
      <c r="D49" s="54">
        <v>683.4</v>
      </c>
      <c r="E49" s="54">
        <v>19.5</v>
      </c>
      <c r="F49" s="54">
        <v>0</v>
      </c>
      <c r="G49" s="54">
        <v>0</v>
      </c>
      <c r="H49" s="53">
        <v>9686</v>
      </c>
      <c r="I49" s="54">
        <v>40.1</v>
      </c>
      <c r="J49" s="59">
        <v>9726.1</v>
      </c>
      <c r="K49" s="38"/>
      <c r="L49" s="38"/>
    </row>
    <row r="50" spans="1:12" ht="11.25" customHeight="1">
      <c r="A50" s="20"/>
      <c r="B50" s="34" t="s">
        <v>51</v>
      </c>
      <c r="C50" s="53">
        <v>6587.1</v>
      </c>
      <c r="D50" s="53">
        <v>0</v>
      </c>
      <c r="E50" s="53">
        <v>1.4</v>
      </c>
      <c r="F50" s="53">
        <v>0</v>
      </c>
      <c r="G50" s="53">
        <v>0</v>
      </c>
      <c r="H50" s="53">
        <v>6588.5</v>
      </c>
      <c r="I50" s="53">
        <v>0</v>
      </c>
      <c r="J50" s="59">
        <v>6588.5</v>
      </c>
      <c r="K50" s="38"/>
      <c r="L50" s="38"/>
    </row>
    <row r="51" spans="1:12" ht="11.25" customHeight="1">
      <c r="A51" s="20"/>
      <c r="B51" s="34" t="s">
        <v>75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3">
        <v>0</v>
      </c>
      <c r="I51" s="54">
        <v>0</v>
      </c>
      <c r="J51" s="59">
        <v>0</v>
      </c>
      <c r="K51" s="38"/>
      <c r="L51" s="38"/>
    </row>
    <row r="52" spans="1:12" ht="11.25" customHeight="1">
      <c r="A52" s="20"/>
      <c r="B52" s="34" t="s">
        <v>52</v>
      </c>
      <c r="C52" s="54">
        <v>6587.1</v>
      </c>
      <c r="D52" s="54">
        <v>0</v>
      </c>
      <c r="E52" s="54">
        <v>1.4</v>
      </c>
      <c r="F52" s="54">
        <v>0</v>
      </c>
      <c r="G52" s="54">
        <v>0</v>
      </c>
      <c r="H52" s="53">
        <v>6588.5</v>
      </c>
      <c r="I52" s="54">
        <v>0</v>
      </c>
      <c r="J52" s="59">
        <v>6588.5</v>
      </c>
      <c r="K52" s="38"/>
      <c r="L52" s="38"/>
    </row>
    <row r="53" spans="1:12" ht="7.5" customHeight="1">
      <c r="A53" s="20"/>
      <c r="B53" s="34"/>
      <c r="C53" s="53"/>
      <c r="D53" s="53"/>
      <c r="E53" s="53"/>
      <c r="F53" s="53"/>
      <c r="G53" s="53"/>
      <c r="H53" s="53"/>
      <c r="I53" s="53"/>
      <c r="J53" s="59"/>
      <c r="K53" s="38"/>
      <c r="L53" s="38"/>
    </row>
    <row r="54" spans="1:12" ht="11.25" customHeight="1">
      <c r="A54" s="35" t="s">
        <v>53</v>
      </c>
      <c r="B54" s="36" t="s">
        <v>76</v>
      </c>
      <c r="C54" s="52">
        <v>170962.3</v>
      </c>
      <c r="D54" s="52">
        <v>17837.2</v>
      </c>
      <c r="E54" s="52">
        <v>8362.8</v>
      </c>
      <c r="F54" s="52">
        <v>189241.2</v>
      </c>
      <c r="G54" s="52">
        <v>3853</v>
      </c>
      <c r="H54" s="52">
        <v>390256.5</v>
      </c>
      <c r="I54" s="52">
        <v>55368.1</v>
      </c>
      <c r="J54" s="58">
        <v>445624.6</v>
      </c>
      <c r="K54" s="37"/>
      <c r="L54" s="37"/>
    </row>
    <row r="55" spans="1:12" ht="11.25" customHeight="1">
      <c r="A55" s="35" t="s">
        <v>54</v>
      </c>
      <c r="B55" s="36" t="s">
        <v>77</v>
      </c>
      <c r="C55" s="52">
        <v>223025</v>
      </c>
      <c r="D55" s="52">
        <v>22075</v>
      </c>
      <c r="E55" s="52">
        <v>36356.4</v>
      </c>
      <c r="F55" s="52">
        <v>304995.3</v>
      </c>
      <c r="G55" s="52">
        <v>6698.3</v>
      </c>
      <c r="H55" s="52">
        <v>593150</v>
      </c>
      <c r="I55" s="52">
        <v>64494.8</v>
      </c>
      <c r="J55" s="58">
        <v>657644.8</v>
      </c>
      <c r="K55" s="37"/>
      <c r="L55" s="37"/>
    </row>
    <row r="56" spans="1:18" ht="11.25" customHeight="1">
      <c r="A56" s="35" t="s">
        <v>55</v>
      </c>
      <c r="B56" s="36" t="s">
        <v>78</v>
      </c>
      <c r="C56" s="52">
        <v>-52062.7</v>
      </c>
      <c r="D56" s="52">
        <v>-4237.8</v>
      </c>
      <c r="E56" s="52">
        <v>-27993.6</v>
      </c>
      <c r="F56" s="52">
        <v>-115754.1</v>
      </c>
      <c r="G56" s="52">
        <v>-2845.3</v>
      </c>
      <c r="H56" s="52">
        <v>-202893.5</v>
      </c>
      <c r="I56" s="52">
        <v>-9126.7</v>
      </c>
      <c r="J56" s="58">
        <v>-212020.2</v>
      </c>
      <c r="K56" s="37"/>
      <c r="L56" s="37"/>
      <c r="R56" s="47"/>
    </row>
    <row r="57" spans="1:12" ht="6.75" customHeight="1">
      <c r="A57" s="35"/>
      <c r="B57" s="36"/>
      <c r="C57" s="55"/>
      <c r="D57" s="55"/>
      <c r="E57" s="55"/>
      <c r="F57" s="55"/>
      <c r="G57" s="55"/>
      <c r="H57" s="55"/>
      <c r="I57" s="55"/>
      <c r="J57" s="58"/>
      <c r="K57" s="37"/>
      <c r="L57" s="37"/>
    </row>
    <row r="58" spans="1:12" ht="11.25" customHeight="1">
      <c r="A58" s="35" t="s">
        <v>56</v>
      </c>
      <c r="B58" s="36" t="s">
        <v>57</v>
      </c>
      <c r="C58" s="52">
        <v>515.1</v>
      </c>
      <c r="D58" s="52">
        <v>1140.2</v>
      </c>
      <c r="E58" s="52">
        <v>32746.9</v>
      </c>
      <c r="F58" s="52">
        <v>155125</v>
      </c>
      <c r="G58" s="52">
        <v>2845.3</v>
      </c>
      <c r="H58" s="52">
        <v>192372.5</v>
      </c>
      <c r="I58" s="52">
        <v>33337</v>
      </c>
      <c r="J58" s="58">
        <v>225709.5</v>
      </c>
      <c r="K58" s="37"/>
      <c r="L58" s="37"/>
    </row>
    <row r="59" spans="1:12" ht="11.25" customHeight="1">
      <c r="A59" s="20"/>
      <c r="B59" s="34" t="s">
        <v>58</v>
      </c>
      <c r="C59" s="54">
        <v>0</v>
      </c>
      <c r="D59" s="54">
        <v>0</v>
      </c>
      <c r="E59" s="54">
        <v>15083.4</v>
      </c>
      <c r="F59" s="54">
        <v>147954.7</v>
      </c>
      <c r="G59" s="54">
        <v>2845.3</v>
      </c>
      <c r="H59" s="53">
        <v>165883.4</v>
      </c>
      <c r="I59" s="54">
        <v>24302.7</v>
      </c>
      <c r="J59" s="59">
        <v>190186.1</v>
      </c>
      <c r="K59" s="38"/>
      <c r="L59" s="38"/>
    </row>
    <row r="60" spans="1:12" ht="11.25" customHeight="1">
      <c r="A60" s="20"/>
      <c r="B60" s="34" t="s">
        <v>59</v>
      </c>
      <c r="C60" s="54">
        <v>0</v>
      </c>
      <c r="D60" s="54">
        <v>298.2</v>
      </c>
      <c r="E60" s="54">
        <v>4256.5</v>
      </c>
      <c r="F60" s="54">
        <v>0</v>
      </c>
      <c r="G60" s="54">
        <v>0</v>
      </c>
      <c r="H60" s="53">
        <v>4554.7</v>
      </c>
      <c r="I60" s="54">
        <v>493.1</v>
      </c>
      <c r="J60" s="59">
        <v>5047.8</v>
      </c>
      <c r="K60" s="38"/>
      <c r="L60" s="38"/>
    </row>
    <row r="61" spans="1:12" ht="11.25" customHeight="1">
      <c r="A61" s="20"/>
      <c r="B61" s="34" t="s">
        <v>60</v>
      </c>
      <c r="C61" s="54">
        <v>515.1</v>
      </c>
      <c r="D61" s="54">
        <v>262</v>
      </c>
      <c r="E61" s="54">
        <v>0.1</v>
      </c>
      <c r="F61" s="54">
        <v>0</v>
      </c>
      <c r="G61" s="54">
        <v>0</v>
      </c>
      <c r="H61" s="53">
        <v>777.2</v>
      </c>
      <c r="I61" s="54">
        <v>0</v>
      </c>
      <c r="J61" s="59">
        <v>777.2</v>
      </c>
      <c r="K61" s="38"/>
      <c r="L61" s="38"/>
    </row>
    <row r="62" spans="1:12" ht="11.25" customHeight="1">
      <c r="A62" s="20"/>
      <c r="B62" s="34" t="s">
        <v>61</v>
      </c>
      <c r="C62" s="54">
        <v>0</v>
      </c>
      <c r="D62" s="54">
        <v>580</v>
      </c>
      <c r="E62" s="54">
        <v>13406.9</v>
      </c>
      <c r="F62" s="54">
        <v>7170.3</v>
      </c>
      <c r="G62" s="54">
        <v>0</v>
      </c>
      <c r="H62" s="53">
        <v>21157.2</v>
      </c>
      <c r="I62" s="54">
        <v>7471.1</v>
      </c>
      <c r="J62" s="59">
        <v>28628.3</v>
      </c>
      <c r="K62" s="38"/>
      <c r="L62" s="38"/>
    </row>
    <row r="63" spans="1:12" ht="11.25" customHeight="1">
      <c r="A63" s="20"/>
      <c r="B63" s="34" t="s">
        <v>62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3">
        <v>0</v>
      </c>
      <c r="I63" s="54">
        <v>0</v>
      </c>
      <c r="J63" s="59">
        <v>0</v>
      </c>
      <c r="K63" s="38"/>
      <c r="L63" s="38"/>
    </row>
    <row r="64" spans="1:12" ht="12" customHeight="1">
      <c r="A64" s="20"/>
      <c r="B64" s="34" t="s">
        <v>72</v>
      </c>
      <c r="C64" s="54">
        <v>0</v>
      </c>
      <c r="D64" s="54">
        <v>0</v>
      </c>
      <c r="E64" s="54">
        <v>0</v>
      </c>
      <c r="F64" s="53">
        <v>0</v>
      </c>
      <c r="G64" s="53">
        <v>0</v>
      </c>
      <c r="H64" s="53">
        <v>0</v>
      </c>
      <c r="I64" s="54">
        <v>1070.1</v>
      </c>
      <c r="J64" s="59">
        <v>1070.1</v>
      </c>
      <c r="K64" s="37"/>
      <c r="L64" s="37"/>
    </row>
    <row r="65" spans="1:12" ht="11.25" customHeight="1">
      <c r="A65" s="35" t="s">
        <v>63</v>
      </c>
      <c r="B65" s="36" t="s">
        <v>64</v>
      </c>
      <c r="C65" s="52">
        <v>190186.1</v>
      </c>
      <c r="D65" s="52">
        <v>5047.8</v>
      </c>
      <c r="E65" s="52">
        <v>777.2</v>
      </c>
      <c r="F65" s="52">
        <v>28628.3</v>
      </c>
      <c r="G65" s="52">
        <v>0</v>
      </c>
      <c r="H65" s="52">
        <v>224639.4</v>
      </c>
      <c r="I65" s="52">
        <v>1070.1</v>
      </c>
      <c r="J65" s="58">
        <v>225709.5</v>
      </c>
      <c r="K65" s="37"/>
      <c r="L65" s="37"/>
    </row>
    <row r="66" spans="1:12" ht="6.75" customHeight="1">
      <c r="A66" s="35"/>
      <c r="B66" s="36"/>
      <c r="C66" s="52"/>
      <c r="D66" s="52"/>
      <c r="E66" s="52"/>
      <c r="F66" s="52"/>
      <c r="G66" s="52"/>
      <c r="H66" s="52"/>
      <c r="I66" s="52"/>
      <c r="J66" s="58"/>
      <c r="K66" s="37"/>
      <c r="L66" s="37"/>
    </row>
    <row r="67" spans="1:12" ht="12" customHeight="1">
      <c r="A67" s="35" t="s">
        <v>65</v>
      </c>
      <c r="B67" s="36" t="s">
        <v>73</v>
      </c>
      <c r="C67" s="55">
        <v>171477.4</v>
      </c>
      <c r="D67" s="55">
        <v>18977.4</v>
      </c>
      <c r="E67" s="55">
        <v>41109.7</v>
      </c>
      <c r="F67" s="52">
        <v>344366.2</v>
      </c>
      <c r="G67" s="52">
        <v>6698.3</v>
      </c>
      <c r="H67" s="52">
        <v>582629</v>
      </c>
      <c r="I67" s="55">
        <v>88705.1</v>
      </c>
      <c r="J67" s="58">
        <v>671334.1</v>
      </c>
      <c r="K67" s="37"/>
      <c r="L67" s="37"/>
    </row>
    <row r="68" spans="1:12" ht="12.75" customHeight="1">
      <c r="A68" s="35" t="s">
        <v>66</v>
      </c>
      <c r="B68" s="36" t="s">
        <v>79</v>
      </c>
      <c r="C68" s="52">
        <v>368604.7</v>
      </c>
      <c r="D68" s="52">
        <v>27122.8</v>
      </c>
      <c r="E68" s="52">
        <v>37061.8</v>
      </c>
      <c r="F68" s="52">
        <v>333623.6</v>
      </c>
      <c r="G68" s="52">
        <v>6698.3</v>
      </c>
      <c r="H68" s="52">
        <v>773111.2</v>
      </c>
      <c r="I68" s="52">
        <v>65404.4</v>
      </c>
      <c r="J68" s="58">
        <v>838515.6</v>
      </c>
      <c r="K68" s="37"/>
      <c r="L68" s="37"/>
    </row>
    <row r="69" spans="1:12" ht="15" customHeight="1" thickBot="1">
      <c r="A69" s="35" t="s">
        <v>67</v>
      </c>
      <c r="B69" s="36" t="s">
        <v>80</v>
      </c>
      <c r="C69" s="55">
        <v>413211.1</v>
      </c>
      <c r="D69" s="55">
        <v>27122.8</v>
      </c>
      <c r="E69" s="55">
        <v>37133.6</v>
      </c>
      <c r="F69" s="52">
        <v>333623.6</v>
      </c>
      <c r="G69" s="52">
        <v>6698.3</v>
      </c>
      <c r="H69" s="52">
        <v>817789.4</v>
      </c>
      <c r="I69" s="55">
        <v>65564.9</v>
      </c>
      <c r="J69" s="58">
        <v>883354.3</v>
      </c>
      <c r="K69" s="37"/>
      <c r="L69" s="37"/>
    </row>
    <row r="70" spans="1:12" s="5" customFormat="1" ht="17.25" customHeight="1">
      <c r="A70" s="39" t="s">
        <v>68</v>
      </c>
      <c r="B70" s="40" t="s">
        <v>83</v>
      </c>
      <c r="C70" s="56">
        <v>-197127.3</v>
      </c>
      <c r="D70" s="56">
        <v>-8145.4</v>
      </c>
      <c r="E70" s="56">
        <v>4047.9</v>
      </c>
      <c r="F70" s="56">
        <v>10742.6</v>
      </c>
      <c r="G70" s="56">
        <v>0</v>
      </c>
      <c r="H70" s="56">
        <v>-190482.2</v>
      </c>
      <c r="I70" s="56">
        <v>23300.7</v>
      </c>
      <c r="J70" s="60">
        <v>-167181.5</v>
      </c>
      <c r="K70" s="37"/>
      <c r="L70" s="37"/>
    </row>
    <row r="71" spans="1:12" ht="17.25" customHeight="1" thickBot="1">
      <c r="A71" s="41" t="s">
        <v>69</v>
      </c>
      <c r="B71" s="42" t="s">
        <v>84</v>
      </c>
      <c r="C71" s="57">
        <v>-241733.7</v>
      </c>
      <c r="D71" s="57">
        <v>-8145.4</v>
      </c>
      <c r="E71" s="57">
        <v>3976.1</v>
      </c>
      <c r="F71" s="57">
        <v>10742.6</v>
      </c>
      <c r="G71" s="57">
        <v>0</v>
      </c>
      <c r="H71" s="57">
        <v>-235160.4</v>
      </c>
      <c r="I71" s="57">
        <v>23140.2</v>
      </c>
      <c r="J71" s="61">
        <v>-212020.2</v>
      </c>
      <c r="K71" s="37"/>
      <c r="L71" s="37"/>
    </row>
    <row r="72" spans="1:11" ht="13.5" thickBot="1">
      <c r="A72" s="85" t="s">
        <v>93</v>
      </c>
      <c r="B72" s="86" t="s">
        <v>94</v>
      </c>
      <c r="C72" s="87">
        <v>0</v>
      </c>
      <c r="D72" s="87">
        <v>0</v>
      </c>
      <c r="E72" s="87">
        <v>0</v>
      </c>
      <c r="F72" s="87">
        <v>8704.8</v>
      </c>
      <c r="G72" s="87">
        <v>0</v>
      </c>
      <c r="H72" s="87">
        <v>8704.8</v>
      </c>
      <c r="I72" s="87">
        <v>0</v>
      </c>
      <c r="J72" s="87">
        <v>8704.8</v>
      </c>
      <c r="K72" s="51"/>
    </row>
    <row r="73" spans="1:10" ht="25.5">
      <c r="A73" s="74" t="s">
        <v>95</v>
      </c>
      <c r="B73" s="71" t="s">
        <v>96</v>
      </c>
      <c r="C73" s="83">
        <f aca="true" t="shared" si="0" ref="C73:J73">+C70-C72</f>
        <v>-197127.3</v>
      </c>
      <c r="D73" s="83">
        <f t="shared" si="0"/>
        <v>-8145.4</v>
      </c>
      <c r="E73" s="83">
        <f t="shared" si="0"/>
        <v>4047.9</v>
      </c>
      <c r="F73" s="83">
        <f t="shared" si="0"/>
        <v>2037.800000000001</v>
      </c>
      <c r="G73" s="83">
        <f t="shared" si="0"/>
        <v>0</v>
      </c>
      <c r="H73" s="83">
        <f t="shared" si="0"/>
        <v>-199187</v>
      </c>
      <c r="I73" s="83">
        <f t="shared" si="0"/>
        <v>23300.7</v>
      </c>
      <c r="J73" s="84">
        <f t="shared" si="0"/>
        <v>-175886.3</v>
      </c>
    </row>
    <row r="74" spans="1:10" ht="26.25" thickBot="1">
      <c r="A74" s="72" t="s">
        <v>97</v>
      </c>
      <c r="B74" s="73" t="s">
        <v>98</v>
      </c>
      <c r="C74" s="69">
        <f>+C71-C72</f>
        <v>-241733.7</v>
      </c>
      <c r="D74" s="69">
        <f aca="true" t="shared" si="1" ref="D74:I74">+D71-D72</f>
        <v>-8145.4</v>
      </c>
      <c r="E74" s="69">
        <f t="shared" si="1"/>
        <v>3976.1</v>
      </c>
      <c r="F74" s="69">
        <f t="shared" si="1"/>
        <v>2037.800000000001</v>
      </c>
      <c r="G74" s="69">
        <f t="shared" si="1"/>
        <v>0</v>
      </c>
      <c r="H74" s="69">
        <f t="shared" si="1"/>
        <v>-243865.19999999998</v>
      </c>
      <c r="I74" s="69">
        <f t="shared" si="1"/>
        <v>23140.2</v>
      </c>
      <c r="J74" s="70">
        <f>+J71-J72</f>
        <v>-220725</v>
      </c>
    </row>
    <row r="75" spans="1:10" ht="3" customHeight="1">
      <c r="A75" s="62"/>
      <c r="C75" s="63"/>
      <c r="D75" s="63"/>
      <c r="E75" s="63"/>
      <c r="F75" s="63"/>
      <c r="G75" s="63"/>
      <c r="H75" s="63"/>
      <c r="I75" s="63"/>
      <c r="J75" s="64"/>
    </row>
    <row r="76" spans="1:10" ht="12.75">
      <c r="A76" s="65"/>
      <c r="B76" s="66" t="s">
        <v>90</v>
      </c>
      <c r="C76" s="82">
        <v>132000</v>
      </c>
      <c r="D76" s="82">
        <v>0</v>
      </c>
      <c r="E76" s="82">
        <v>0</v>
      </c>
      <c r="F76" s="82">
        <v>0</v>
      </c>
      <c r="G76" s="82">
        <v>0</v>
      </c>
      <c r="H76" s="81">
        <f>SUM(C76:G76)</f>
        <v>132000</v>
      </c>
      <c r="I76" s="82">
        <v>0</v>
      </c>
      <c r="J76" s="80">
        <f>+H76+I76</f>
        <v>132000</v>
      </c>
    </row>
    <row r="77" spans="1:10" ht="12.75">
      <c r="A77" s="65"/>
      <c r="B77" s="66" t="s">
        <v>91</v>
      </c>
      <c r="C77" s="82">
        <v>0</v>
      </c>
      <c r="D77" s="82">
        <v>0</v>
      </c>
      <c r="E77" s="82">
        <v>4.1</v>
      </c>
      <c r="F77" s="82">
        <f>7156+712.5</f>
        <v>7868.5</v>
      </c>
      <c r="G77" s="82">
        <v>0</v>
      </c>
      <c r="H77" s="81">
        <f>SUM(C77:G77)</f>
        <v>7872.6</v>
      </c>
      <c r="I77" s="82">
        <v>3.9</v>
      </c>
      <c r="J77" s="80">
        <f>+H77+I77</f>
        <v>7876.5</v>
      </c>
    </row>
    <row r="78" spans="1:10" ht="12.75" customHeight="1">
      <c r="A78" s="65"/>
      <c r="B78" s="66" t="s">
        <v>92</v>
      </c>
      <c r="C78" s="82">
        <f>7156+4.1+3.9</f>
        <v>7164</v>
      </c>
      <c r="D78" s="82">
        <v>0</v>
      </c>
      <c r="E78" s="82">
        <v>0</v>
      </c>
      <c r="F78" s="82">
        <v>0</v>
      </c>
      <c r="G78" s="82">
        <v>0</v>
      </c>
      <c r="H78" s="81">
        <f>SUM(C78:G78)</f>
        <v>7164</v>
      </c>
      <c r="I78" s="82">
        <f>80.7+631.8</f>
        <v>712.5</v>
      </c>
      <c r="J78" s="80">
        <f>+H78+I78</f>
        <v>7876.5</v>
      </c>
    </row>
    <row r="79" spans="1:10" ht="12.75" customHeight="1" thickBot="1">
      <c r="A79" s="67"/>
      <c r="B79" s="68"/>
      <c r="C79" s="69"/>
      <c r="D79" s="69"/>
      <c r="E79" s="69"/>
      <c r="F79" s="69"/>
      <c r="G79" s="69"/>
      <c r="H79" s="69"/>
      <c r="I79" s="69"/>
      <c r="J79" s="70"/>
    </row>
    <row r="80" ht="8.25" customHeight="1">
      <c r="K80" s="51"/>
    </row>
    <row r="81" spans="1:10" ht="12.75" customHeight="1">
      <c r="A81" s="50" t="s">
        <v>86</v>
      </c>
      <c r="B81" s="50"/>
      <c r="C81" s="50"/>
      <c r="D81" s="50"/>
      <c r="E81" s="50"/>
      <c r="F81" s="50"/>
      <c r="G81" s="50"/>
      <c r="H81" s="50"/>
      <c r="I81" s="50"/>
      <c r="J81" s="50"/>
    </row>
    <row r="82" spans="1:10" ht="12.75" customHeight="1">
      <c r="A82" s="50"/>
      <c r="B82" s="90" t="s">
        <v>100</v>
      </c>
      <c r="C82" s="90"/>
      <c r="D82" s="90"/>
      <c r="E82" s="90"/>
      <c r="F82" s="90"/>
      <c r="G82" s="90"/>
      <c r="H82" s="90"/>
      <c r="I82" s="90"/>
      <c r="J82" s="90"/>
    </row>
    <row r="83" spans="1:10" ht="12.75" customHeight="1">
      <c r="A83" s="50"/>
      <c r="B83" s="90" t="s">
        <v>101</v>
      </c>
      <c r="C83" s="90"/>
      <c r="D83" s="90"/>
      <c r="E83" s="90"/>
      <c r="F83" s="90"/>
      <c r="G83" s="90"/>
      <c r="H83" s="90"/>
      <c r="I83" s="90"/>
      <c r="J83" s="90"/>
    </row>
    <row r="84" spans="1:10" ht="12.75" customHeight="1">
      <c r="A84" s="50"/>
      <c r="B84" s="93" t="s">
        <v>102</v>
      </c>
      <c r="C84" s="93"/>
      <c r="D84" s="93"/>
      <c r="E84" s="93"/>
      <c r="F84" s="93"/>
      <c r="G84" s="93"/>
      <c r="H84" s="93"/>
      <c r="I84" s="93"/>
      <c r="J84" s="93"/>
    </row>
    <row r="85" spans="1:10" ht="8.25" customHeight="1">
      <c r="A85" s="76"/>
      <c r="B85" s="77"/>
      <c r="C85" s="78"/>
      <c r="D85" s="78"/>
      <c r="E85" s="78"/>
      <c r="F85" s="78"/>
      <c r="G85" s="78"/>
      <c r="H85" s="78"/>
      <c r="I85" s="78"/>
      <c r="J85" s="78"/>
    </row>
    <row r="86" spans="1:10" ht="12" customHeight="1">
      <c r="A86" s="50" t="s">
        <v>103</v>
      </c>
      <c r="B86" s="75"/>
      <c r="C86" s="75"/>
      <c r="D86" s="75"/>
      <c r="E86" s="75"/>
      <c r="F86" s="75"/>
      <c r="G86" s="75"/>
      <c r="H86" s="75"/>
      <c r="I86" s="75"/>
      <c r="J86" s="75"/>
    </row>
    <row r="87" spans="1:10" ht="8.25" customHeight="1">
      <c r="A87" s="79"/>
      <c r="B87" s="75"/>
      <c r="C87" s="75"/>
      <c r="D87" s="75"/>
      <c r="E87" s="75"/>
      <c r="F87" s="75"/>
      <c r="G87" s="75"/>
      <c r="H87" s="75"/>
      <c r="I87" s="75"/>
      <c r="J87" s="75"/>
    </row>
    <row r="88" spans="1:10" ht="12.75">
      <c r="A88" s="89" t="s">
        <v>104</v>
      </c>
      <c r="B88" s="89"/>
      <c r="C88" s="89"/>
      <c r="D88" s="89"/>
      <c r="E88" s="89"/>
      <c r="F88" s="89"/>
      <c r="G88" s="89"/>
      <c r="H88" s="89"/>
      <c r="I88" s="89"/>
      <c r="J88" s="89"/>
    </row>
    <row r="89" spans="1:10" ht="12.7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ht="12.75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ht="12.75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ht="12.75">
      <c r="A92" s="50"/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12.75">
      <c r="A93" s="50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2.75">
      <c r="A94" s="75"/>
      <c r="B94" s="91"/>
      <c r="C94" s="91"/>
      <c r="D94" s="91"/>
      <c r="E94" s="91"/>
      <c r="F94" s="91"/>
      <c r="G94" s="91"/>
      <c r="H94" s="91"/>
      <c r="I94" s="91"/>
      <c r="J94" s="91"/>
    </row>
    <row r="95" spans="1:10" ht="12.75">
      <c r="A95" s="75"/>
      <c r="B95" s="92"/>
      <c r="C95" s="92"/>
      <c r="D95" s="92"/>
      <c r="E95" s="92"/>
      <c r="F95" s="92"/>
      <c r="G95" s="92"/>
      <c r="H95" s="92"/>
      <c r="I95" s="92"/>
      <c r="J95" s="92"/>
    </row>
    <row r="96" spans="1:10" ht="12.75">
      <c r="A96" s="76"/>
      <c r="B96" s="77"/>
      <c r="C96" s="78"/>
      <c r="D96" s="78"/>
      <c r="E96" s="78"/>
      <c r="F96" s="78"/>
      <c r="G96" s="78"/>
      <c r="H96" s="78"/>
      <c r="I96" s="78"/>
      <c r="J96" s="78"/>
    </row>
    <row r="97" spans="1:10" ht="12.75">
      <c r="A97" s="79"/>
      <c r="B97" s="75"/>
      <c r="C97" s="75"/>
      <c r="D97" s="75"/>
      <c r="E97" s="75"/>
      <c r="F97" s="75"/>
      <c r="G97" s="75"/>
      <c r="H97" s="75"/>
      <c r="I97" s="75"/>
      <c r="J97" s="75"/>
    </row>
  </sheetData>
  <sheetProtection/>
  <mergeCells count="8">
    <mergeCell ref="A3:J3"/>
    <mergeCell ref="A88:J91"/>
    <mergeCell ref="B93:J93"/>
    <mergeCell ref="B94:J94"/>
    <mergeCell ref="B95:J95"/>
    <mergeCell ref="B82:J82"/>
    <mergeCell ref="B83:J83"/>
    <mergeCell ref="B84:J84"/>
  </mergeCells>
  <printOptions horizontalCentered="1"/>
  <pageMargins left="0.1968503937007874" right="0.1968503937007874" top="0.984251968503937" bottom="0.1968503937007874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3"/>
  <sheetViews>
    <sheetView zoomScale="93" zoomScaleNormal="93" zoomScalePageLayoutView="0" workbookViewId="0" topLeftCell="A1">
      <selection activeCell="A1" sqref="A1:IV16384"/>
    </sheetView>
  </sheetViews>
  <sheetFormatPr defaultColWidth="11.421875" defaultRowHeight="12.75" outlineLevelRow="1"/>
  <cols>
    <col min="1" max="1" width="5.421875" style="94" customWidth="1"/>
    <col min="2" max="2" width="4.57421875" style="96" customWidth="1"/>
    <col min="3" max="3" width="4.421875" style="96" customWidth="1"/>
    <col min="4" max="4" width="4.00390625" style="101" customWidth="1"/>
    <col min="5" max="5" width="2.421875" style="102" customWidth="1"/>
    <col min="6" max="6" width="49.140625" style="124" customWidth="1"/>
    <col min="7" max="26" width="11.421875" style="94" customWidth="1"/>
  </cols>
  <sheetData>
    <row r="1" spans="2:6" ht="12.75">
      <c r="B1" s="95"/>
      <c r="C1" s="95"/>
      <c r="D1" s="95"/>
      <c r="E1" s="95"/>
      <c r="F1" s="95"/>
    </row>
    <row r="2" spans="3:10" s="96" customFormat="1" ht="21">
      <c r="C2" s="97"/>
      <c r="D2" s="97"/>
      <c r="E2" s="97"/>
      <c r="F2" s="97"/>
      <c r="G2" s="97"/>
      <c r="H2" s="97"/>
      <c r="I2" s="97"/>
      <c r="J2" s="97"/>
    </row>
    <row r="3" spans="3:10" s="96" customFormat="1" ht="15.75">
      <c r="C3" s="98" t="s">
        <v>105</v>
      </c>
      <c r="D3" s="98"/>
      <c r="E3" s="98"/>
      <c r="F3" s="98"/>
      <c r="G3" s="98"/>
      <c r="H3" s="98"/>
      <c r="I3" s="98"/>
      <c r="J3" s="98"/>
    </row>
    <row r="4" spans="3:10" s="96" customFormat="1" ht="15.75">
      <c r="C4" s="99"/>
      <c r="D4" s="99"/>
      <c r="E4" s="99"/>
      <c r="F4" s="99"/>
      <c r="G4" s="99"/>
      <c r="H4" s="100"/>
      <c r="I4" s="99"/>
      <c r="J4" s="99"/>
    </row>
    <row r="5" spans="5:10" s="96" customFormat="1" ht="15.75">
      <c r="E5" s="101"/>
      <c r="F5" s="102"/>
      <c r="G5" s="103" t="s">
        <v>106</v>
      </c>
      <c r="H5" s="103"/>
      <c r="I5" s="103" t="s">
        <v>107</v>
      </c>
      <c r="J5" s="103"/>
    </row>
    <row r="6" spans="5:10" s="96" customFormat="1" ht="15.75">
      <c r="E6" s="101"/>
      <c r="F6" s="102"/>
      <c r="G6" s="104">
        <v>44075</v>
      </c>
      <c r="H6" s="105">
        <v>43709</v>
      </c>
      <c r="I6" s="106" t="s">
        <v>108</v>
      </c>
      <c r="J6" s="106" t="s">
        <v>109</v>
      </c>
    </row>
    <row r="7" spans="3:10" s="96" customFormat="1" ht="15.75">
      <c r="C7" s="107"/>
      <c r="D7" s="107"/>
      <c r="E7" s="107"/>
      <c r="F7" s="108"/>
      <c r="G7" s="106"/>
      <c r="H7" s="109"/>
      <c r="I7" s="106"/>
      <c r="J7" s="99"/>
    </row>
    <row r="8" spans="2:20" ht="15.75">
      <c r="B8" s="110" t="s">
        <v>110</v>
      </c>
      <c r="C8" s="110"/>
      <c r="D8" s="110"/>
      <c r="E8" s="110"/>
      <c r="F8" s="110"/>
      <c r="G8" s="111">
        <v>445624.58</v>
      </c>
      <c r="H8" s="111">
        <v>331691.80000000005</v>
      </c>
      <c r="I8" s="112">
        <v>0.3434898903138395</v>
      </c>
      <c r="J8" s="111">
        <v>113932.77999999997</v>
      </c>
      <c r="K8" s="113"/>
      <c r="L8" s="114"/>
      <c r="M8" s="114"/>
      <c r="O8" s="114"/>
      <c r="Q8" s="114"/>
      <c r="R8" s="114"/>
      <c r="T8" s="114"/>
    </row>
    <row r="9" spans="2:20" ht="15">
      <c r="B9" s="115"/>
      <c r="C9" s="115" t="s">
        <v>111</v>
      </c>
      <c r="D9" s="115"/>
      <c r="E9" s="115"/>
      <c r="F9" s="115"/>
      <c r="G9" s="116">
        <v>407922.19999999995</v>
      </c>
      <c r="H9" s="116">
        <v>288298.3</v>
      </c>
      <c r="I9" s="117">
        <v>0.4149309933495964</v>
      </c>
      <c r="J9" s="116">
        <v>119623.89999999997</v>
      </c>
      <c r="K9" s="118"/>
      <c r="L9" s="114"/>
      <c r="M9" s="114"/>
      <c r="O9" s="114"/>
      <c r="Q9" s="114"/>
      <c r="R9" s="114"/>
      <c r="T9" s="114"/>
    </row>
    <row r="10" spans="2:20" ht="12.75" hidden="1" outlineLevel="1">
      <c r="B10" s="119"/>
      <c r="C10" s="119"/>
      <c r="D10" s="119" t="s">
        <v>112</v>
      </c>
      <c r="E10" s="119"/>
      <c r="F10" s="119"/>
      <c r="G10" s="120">
        <v>75089.3</v>
      </c>
      <c r="H10" s="120">
        <v>62833.7</v>
      </c>
      <c r="I10" s="121">
        <v>0.19504819865772682</v>
      </c>
      <c r="J10" s="120">
        <v>12255.600000000006</v>
      </c>
      <c r="L10" s="114"/>
      <c r="M10" s="114"/>
      <c r="O10" s="114"/>
      <c r="Q10" s="114"/>
      <c r="R10" s="114"/>
      <c r="T10" s="114"/>
    </row>
    <row r="11" spans="2:20" ht="12.75" hidden="1" outlineLevel="1">
      <c r="B11" s="119"/>
      <c r="C11" s="119"/>
      <c r="D11" s="119" t="s">
        <v>113</v>
      </c>
      <c r="E11" s="119"/>
      <c r="F11" s="119"/>
      <c r="G11" s="120">
        <v>39423</v>
      </c>
      <c r="H11" s="120">
        <v>26752.100000000002</v>
      </c>
      <c r="I11" s="121">
        <v>0.473641321615873</v>
      </c>
      <c r="J11" s="120">
        <v>12670.899999999998</v>
      </c>
      <c r="L11" s="114"/>
      <c r="M11" s="114"/>
      <c r="O11" s="114"/>
      <c r="Q11" s="114"/>
      <c r="R11" s="114"/>
      <c r="T11" s="114"/>
    </row>
    <row r="12" spans="2:20" ht="12.75" hidden="1" outlineLevel="1">
      <c r="B12" s="119"/>
      <c r="C12" s="119"/>
      <c r="D12" s="119" t="s">
        <v>114</v>
      </c>
      <c r="E12" s="119"/>
      <c r="F12" s="119"/>
      <c r="G12" s="120">
        <v>128711.4</v>
      </c>
      <c r="H12" s="120">
        <v>96030.29999999999</v>
      </c>
      <c r="I12" s="121">
        <v>0.3403207112755038</v>
      </c>
      <c r="J12" s="120">
        <v>32681.100000000006</v>
      </c>
      <c r="L12" s="114"/>
      <c r="M12" s="114"/>
      <c r="O12" s="114"/>
      <c r="Q12" s="114"/>
      <c r="R12" s="114"/>
      <c r="T12" s="114"/>
    </row>
    <row r="13" spans="2:20" ht="12.75" hidden="1" outlineLevel="1">
      <c r="B13" s="119"/>
      <c r="C13" s="119"/>
      <c r="D13" s="119" t="s">
        <v>115</v>
      </c>
      <c r="E13" s="119"/>
      <c r="F13" s="119"/>
      <c r="G13" s="120">
        <v>39638.3</v>
      </c>
      <c r="H13" s="120">
        <v>30946.5</v>
      </c>
      <c r="I13" s="121">
        <v>0.2808653644192398</v>
      </c>
      <c r="J13" s="120">
        <v>8691.800000000003</v>
      </c>
      <c r="L13" s="114"/>
      <c r="M13" s="114"/>
      <c r="O13" s="114"/>
      <c r="Q13" s="114"/>
      <c r="R13" s="114"/>
      <c r="T13" s="114"/>
    </row>
    <row r="14" spans="2:20" ht="12.75" hidden="1" outlineLevel="1">
      <c r="B14" s="119"/>
      <c r="C14" s="119"/>
      <c r="D14" s="119" t="s">
        <v>116</v>
      </c>
      <c r="E14" s="119"/>
      <c r="F14" s="119"/>
      <c r="G14" s="120">
        <v>9092.2</v>
      </c>
      <c r="H14" s="120">
        <v>463.3</v>
      </c>
      <c r="I14" s="121">
        <v>18.624865098208506</v>
      </c>
      <c r="J14" s="120">
        <v>8628.900000000001</v>
      </c>
      <c r="L14" s="114"/>
      <c r="M14" s="122"/>
      <c r="O14" s="114"/>
      <c r="Q14" s="114"/>
      <c r="R14" s="114"/>
      <c r="T14" s="114"/>
    </row>
    <row r="15" spans="2:20" ht="12.75" hidden="1" outlineLevel="1">
      <c r="B15" s="119"/>
      <c r="C15" s="119"/>
      <c r="D15" s="119" t="s">
        <v>117</v>
      </c>
      <c r="E15" s="119"/>
      <c r="F15" s="119"/>
      <c r="G15" s="120">
        <v>7638.599999999999</v>
      </c>
      <c r="H15" s="120">
        <v>3995.7999999999997</v>
      </c>
      <c r="I15" s="121">
        <v>0.9116572401021072</v>
      </c>
      <c r="J15" s="120">
        <v>3642.7999999999997</v>
      </c>
      <c r="L15" s="114"/>
      <c r="M15" s="114"/>
      <c r="O15" s="122"/>
      <c r="Q15" s="114"/>
      <c r="R15" s="114"/>
      <c r="T15" s="114"/>
    </row>
    <row r="16" spans="2:20" ht="12.75" hidden="1" outlineLevel="1">
      <c r="B16" s="119"/>
      <c r="C16" s="119"/>
      <c r="D16" s="119" t="s">
        <v>118</v>
      </c>
      <c r="E16" s="119"/>
      <c r="F16" s="119"/>
      <c r="G16" s="120">
        <v>44619.4</v>
      </c>
      <c r="H16" s="120">
        <v>30254.2</v>
      </c>
      <c r="I16" s="121">
        <v>0.4748167196620634</v>
      </c>
      <c r="J16" s="120">
        <v>14365.2</v>
      </c>
      <c r="L16" s="114"/>
      <c r="M16" s="114"/>
      <c r="O16" s="114"/>
      <c r="Q16" s="114"/>
      <c r="R16" s="114"/>
      <c r="T16" s="114"/>
    </row>
    <row r="17" spans="2:20" ht="12.75" hidden="1" outlineLevel="1">
      <c r="B17" s="119"/>
      <c r="C17" s="119"/>
      <c r="D17" s="119" t="s">
        <v>119</v>
      </c>
      <c r="E17" s="119"/>
      <c r="F17" s="119"/>
      <c r="G17" s="120">
        <v>15802</v>
      </c>
      <c r="H17" s="120">
        <v>12870.1</v>
      </c>
      <c r="I17" s="121">
        <v>0.22780708774601588</v>
      </c>
      <c r="J17" s="120">
        <v>2931.8999999999996</v>
      </c>
      <c r="L17" s="114"/>
      <c r="M17" s="114"/>
      <c r="O17" s="122"/>
      <c r="Q17" s="114"/>
      <c r="R17" s="114"/>
      <c r="T17" s="114"/>
    </row>
    <row r="18" spans="2:20" ht="12.75" hidden="1" outlineLevel="1">
      <c r="B18" s="119"/>
      <c r="C18" s="119"/>
      <c r="D18" s="119" t="s">
        <v>120</v>
      </c>
      <c r="E18" s="119"/>
      <c r="F18" s="119"/>
      <c r="G18" s="120">
        <v>47908</v>
      </c>
      <c r="H18" s="120">
        <v>24152.300000000003</v>
      </c>
      <c r="I18" s="121">
        <v>0.9835792036369204</v>
      </c>
      <c r="J18" s="120">
        <v>23755.699999999997</v>
      </c>
      <c r="L18" s="114"/>
      <c r="M18" s="114"/>
      <c r="O18" s="114"/>
      <c r="Q18" s="114"/>
      <c r="R18" s="114"/>
      <c r="T18" s="114"/>
    </row>
    <row r="19" spans="2:20" ht="15" collapsed="1">
      <c r="B19" s="115"/>
      <c r="C19" s="115" t="s">
        <v>121</v>
      </c>
      <c r="D19" s="115"/>
      <c r="E19" s="115"/>
      <c r="F19" s="115"/>
      <c r="G19" s="116">
        <v>13933.979999999992</v>
      </c>
      <c r="H19" s="116">
        <v>15487.3</v>
      </c>
      <c r="I19" s="117">
        <v>-0.10029637186598095</v>
      </c>
      <c r="J19" s="116">
        <v>-1553.320000000007</v>
      </c>
      <c r="L19" s="114"/>
      <c r="M19" s="114"/>
      <c r="O19" s="114"/>
      <c r="Q19" s="114"/>
      <c r="R19" s="114"/>
      <c r="T19" s="114"/>
    </row>
    <row r="20" spans="2:20" ht="12.75" hidden="1" outlineLevel="1">
      <c r="B20" s="119"/>
      <c r="C20" s="119"/>
      <c r="D20" s="119" t="s">
        <v>122</v>
      </c>
      <c r="E20" s="119"/>
      <c r="F20" s="119"/>
      <c r="G20" s="120">
        <v>2263.7</v>
      </c>
      <c r="H20" s="120">
        <v>6834</v>
      </c>
      <c r="I20" s="121">
        <v>-0.6687591454492245</v>
      </c>
      <c r="J20" s="120">
        <v>-4570.3</v>
      </c>
      <c r="L20" s="114"/>
      <c r="M20" s="114"/>
      <c r="O20" s="114"/>
      <c r="Q20" s="114"/>
      <c r="R20" s="114"/>
      <c r="T20" s="114"/>
    </row>
    <row r="21" spans="2:20" ht="12.75" hidden="1" outlineLevel="1">
      <c r="B21" s="119"/>
      <c r="C21" s="119"/>
      <c r="D21" s="119" t="s">
        <v>123</v>
      </c>
      <c r="E21" s="119"/>
      <c r="F21" s="119"/>
      <c r="G21" s="120">
        <v>11670.279999999993</v>
      </c>
      <c r="H21" s="120">
        <v>8653.3</v>
      </c>
      <c r="I21" s="121">
        <v>0.3486508037396132</v>
      </c>
      <c r="J21" s="120">
        <v>3016.979999999994</v>
      </c>
      <c r="L21" s="114"/>
      <c r="M21" s="114"/>
      <c r="O21" s="122"/>
      <c r="Q21" s="114"/>
      <c r="R21" s="114"/>
      <c r="T21" s="114"/>
    </row>
    <row r="22" spans="2:20" ht="15" collapsed="1">
      <c r="B22" s="115"/>
      <c r="C22" s="115" t="s">
        <v>124</v>
      </c>
      <c r="D22" s="115"/>
      <c r="E22" s="115"/>
      <c r="F22" s="115"/>
      <c r="G22" s="116">
        <v>13310.5</v>
      </c>
      <c r="H22" s="116">
        <v>14272.9</v>
      </c>
      <c r="I22" s="117">
        <v>-0.06742848334956453</v>
      </c>
      <c r="J22" s="116">
        <v>-962.3999999999996</v>
      </c>
      <c r="L22" s="114"/>
      <c r="M22" s="114"/>
      <c r="O22" s="114"/>
      <c r="Q22" s="114"/>
      <c r="R22" s="114"/>
      <c r="T22" s="114"/>
    </row>
    <row r="23" spans="2:20" ht="12.75" hidden="1" outlineLevel="1">
      <c r="B23" s="119"/>
      <c r="C23" s="119"/>
      <c r="D23" s="119" t="s">
        <v>125</v>
      </c>
      <c r="E23" s="119"/>
      <c r="F23" s="119"/>
      <c r="G23" s="120">
        <v>9730</v>
      </c>
      <c r="H23" s="120">
        <v>11351.900000000001</v>
      </c>
      <c r="I23" s="121">
        <v>-0.14287476105321584</v>
      </c>
      <c r="J23" s="120">
        <v>-1621.9000000000015</v>
      </c>
      <c r="L23" s="114"/>
      <c r="M23" s="114"/>
      <c r="O23" s="114"/>
      <c r="Q23" s="114"/>
      <c r="R23" s="114"/>
      <c r="T23" s="114"/>
    </row>
    <row r="24" spans="2:20" ht="12.75" hidden="1" outlineLevel="1">
      <c r="B24" s="119"/>
      <c r="C24" s="119"/>
      <c r="D24" s="119" t="s">
        <v>126</v>
      </c>
      <c r="E24" s="119"/>
      <c r="F24" s="119"/>
      <c r="G24" s="120">
        <v>1201.9</v>
      </c>
      <c r="H24" s="120">
        <v>891</v>
      </c>
      <c r="I24" s="121">
        <v>0.3489337822671157</v>
      </c>
      <c r="J24" s="123">
        <v>310.9000000000001</v>
      </c>
      <c r="L24" s="114"/>
      <c r="M24" s="122"/>
      <c r="O24" s="114"/>
      <c r="Q24" s="114"/>
      <c r="R24" s="114"/>
      <c r="T24" s="114"/>
    </row>
    <row r="25" spans="2:20" ht="12.75" hidden="1" outlineLevel="1">
      <c r="B25" s="119"/>
      <c r="C25" s="119"/>
      <c r="D25" s="119" t="s">
        <v>127</v>
      </c>
      <c r="E25" s="119"/>
      <c r="F25" s="119"/>
      <c r="G25" s="120">
        <v>2378.6000000000004</v>
      </c>
      <c r="H25" s="120">
        <v>2030</v>
      </c>
      <c r="I25" s="121">
        <v>0.17172413793103458</v>
      </c>
      <c r="J25" s="120">
        <v>348.60000000000036</v>
      </c>
      <c r="L25" s="114"/>
      <c r="M25" s="114"/>
      <c r="O25" s="122"/>
      <c r="Q25" s="114"/>
      <c r="R25" s="114"/>
      <c r="T25" s="122"/>
    </row>
    <row r="26" spans="2:20" ht="15" collapsed="1">
      <c r="B26" s="115"/>
      <c r="C26" s="115" t="s">
        <v>128</v>
      </c>
      <c r="D26" s="115"/>
      <c r="E26" s="115"/>
      <c r="F26" s="115"/>
      <c r="G26" s="116">
        <v>10457.899999999998</v>
      </c>
      <c r="H26" s="116">
        <v>13633.300000000001</v>
      </c>
      <c r="I26" s="117">
        <v>-0.23291499490218825</v>
      </c>
      <c r="J26" s="116">
        <v>-3175.4000000000033</v>
      </c>
      <c r="K26" s="113"/>
      <c r="L26" s="114"/>
      <c r="M26" s="122"/>
      <c r="O26" s="114"/>
      <c r="Q26" s="114"/>
      <c r="R26" s="114"/>
      <c r="T26" s="114"/>
    </row>
    <row r="27" spans="7:20" ht="15.75">
      <c r="G27" s="120"/>
      <c r="H27" s="125"/>
      <c r="I27" s="121"/>
      <c r="J27" s="120"/>
      <c r="L27" s="122"/>
      <c r="M27" s="122"/>
      <c r="O27" s="122"/>
      <c r="Q27" s="122"/>
      <c r="R27" s="122"/>
      <c r="T27" s="122"/>
    </row>
    <row r="28" spans="2:20" ht="15.75">
      <c r="B28" s="110" t="s">
        <v>129</v>
      </c>
      <c r="C28" s="110"/>
      <c r="D28" s="110"/>
      <c r="E28" s="110"/>
      <c r="F28" s="110"/>
      <c r="G28" s="111">
        <v>612806.0700000001</v>
      </c>
      <c r="H28" s="111">
        <v>357060.1</v>
      </c>
      <c r="I28" s="112">
        <v>0.7162546865359645</v>
      </c>
      <c r="J28" s="111">
        <v>255745.9700000001</v>
      </c>
      <c r="K28" s="113"/>
      <c r="L28" s="114"/>
      <c r="M28" s="114"/>
      <c r="O28" s="114"/>
      <c r="Q28" s="114"/>
      <c r="R28" s="114"/>
      <c r="T28" s="114"/>
    </row>
    <row r="29" spans="2:20" ht="15">
      <c r="B29" s="115"/>
      <c r="C29" s="115" t="s">
        <v>130</v>
      </c>
      <c r="D29" s="115"/>
      <c r="E29" s="115"/>
      <c r="F29" s="115"/>
      <c r="G29" s="116">
        <v>578523.87</v>
      </c>
      <c r="H29" s="116">
        <v>329076.29999999993</v>
      </c>
      <c r="I29" s="117">
        <v>0.7580235039715717</v>
      </c>
      <c r="J29" s="116">
        <v>249447.57000000007</v>
      </c>
      <c r="L29" s="114"/>
      <c r="M29" s="114"/>
      <c r="O29" s="114"/>
      <c r="Q29" s="114"/>
      <c r="R29" s="114"/>
      <c r="T29" s="114"/>
    </row>
    <row r="30" spans="2:20" ht="15.75">
      <c r="B30" s="126"/>
      <c r="C30" s="126" t="s">
        <v>131</v>
      </c>
      <c r="D30" s="127"/>
      <c r="E30" s="128"/>
      <c r="F30" s="129"/>
      <c r="G30" s="130">
        <v>364771.79999999993</v>
      </c>
      <c r="H30" s="130">
        <v>214789.4</v>
      </c>
      <c r="I30" s="131">
        <v>0.6982765443732324</v>
      </c>
      <c r="J30" s="130">
        <v>149982.39999999994</v>
      </c>
      <c r="L30" s="114"/>
      <c r="M30" s="114"/>
      <c r="O30" s="114"/>
      <c r="Q30" s="114"/>
      <c r="R30" s="114"/>
      <c r="T30" s="114"/>
    </row>
    <row r="31" spans="2:20" ht="12.75" hidden="1" outlineLevel="1">
      <c r="B31" s="119"/>
      <c r="C31" s="119"/>
      <c r="D31" s="119" t="s">
        <v>132</v>
      </c>
      <c r="E31" s="119"/>
      <c r="F31" s="119"/>
      <c r="G31" s="120">
        <v>194892.69999999998</v>
      </c>
      <c r="H31" s="120">
        <v>145697</v>
      </c>
      <c r="I31" s="121">
        <v>0.3376576044805315</v>
      </c>
      <c r="J31" s="120">
        <v>49195.69999999998</v>
      </c>
      <c r="L31" s="114"/>
      <c r="M31" s="114"/>
      <c r="O31" s="114"/>
      <c r="Q31" s="114"/>
      <c r="R31" s="114"/>
      <c r="T31" s="114"/>
    </row>
    <row r="32" spans="2:20" ht="12.75" hidden="1" outlineLevel="1">
      <c r="B32" s="119"/>
      <c r="C32" s="119"/>
      <c r="D32" s="119" t="s">
        <v>133</v>
      </c>
      <c r="E32" s="119"/>
      <c r="F32" s="119"/>
      <c r="G32" s="120">
        <v>14526</v>
      </c>
      <c r="H32" s="120">
        <v>14968.3</v>
      </c>
      <c r="I32" s="121">
        <v>-0.029549113793817527</v>
      </c>
      <c r="J32" s="120">
        <v>-442.3</v>
      </c>
      <c r="K32" s="113"/>
      <c r="L32" s="113"/>
      <c r="M32" s="132"/>
      <c r="O32" s="114"/>
      <c r="Q32" s="114"/>
      <c r="R32" s="114"/>
      <c r="T32" s="114"/>
    </row>
    <row r="33" spans="2:20" ht="12.75" hidden="1" outlineLevel="1">
      <c r="B33" s="119"/>
      <c r="C33" s="119"/>
      <c r="D33" s="119" t="s">
        <v>134</v>
      </c>
      <c r="E33" s="119"/>
      <c r="F33" s="119"/>
      <c r="G33" s="120">
        <v>17136.6</v>
      </c>
      <c r="H33" s="120">
        <v>11901.3</v>
      </c>
      <c r="I33" s="121">
        <v>0.43989312091956334</v>
      </c>
      <c r="J33" s="120">
        <v>5235.299999999999</v>
      </c>
      <c r="L33" s="114"/>
      <c r="M33" s="114"/>
      <c r="O33" s="114"/>
      <c r="Q33" s="114"/>
      <c r="R33" s="114"/>
      <c r="T33" s="114"/>
    </row>
    <row r="34" spans="2:20" ht="12.75" hidden="1" outlineLevel="1">
      <c r="B34" s="119"/>
      <c r="C34" s="119"/>
      <c r="D34" s="119" t="s">
        <v>135</v>
      </c>
      <c r="E34" s="119"/>
      <c r="F34" s="119"/>
      <c r="G34" s="120">
        <v>19429.4</v>
      </c>
      <c r="H34" s="120">
        <v>16157</v>
      </c>
      <c r="I34" s="121">
        <v>0.2025375998019434</v>
      </c>
      <c r="J34" s="120">
        <v>3272.4000000000015</v>
      </c>
      <c r="L34" s="114"/>
      <c r="M34" s="114"/>
      <c r="O34" s="114"/>
      <c r="Q34" s="114"/>
      <c r="R34" s="114"/>
      <c r="T34" s="114"/>
    </row>
    <row r="35" spans="2:20" ht="12.75" hidden="1" outlineLevel="1">
      <c r="B35" s="119"/>
      <c r="C35" s="119"/>
      <c r="D35" s="119" t="s">
        <v>136</v>
      </c>
      <c r="E35" s="119"/>
      <c r="F35" s="119"/>
      <c r="G35" s="120">
        <v>20786.6</v>
      </c>
      <c r="H35" s="120">
        <v>13978.1</v>
      </c>
      <c r="I35" s="121">
        <v>0.4870833661227203</v>
      </c>
      <c r="J35" s="123">
        <v>6808.499999999998</v>
      </c>
      <c r="L35" s="114"/>
      <c r="M35" s="114"/>
      <c r="O35" s="114"/>
      <c r="Q35" s="114"/>
      <c r="R35" s="114"/>
      <c r="T35" s="114"/>
    </row>
    <row r="36" spans="2:20" ht="12.75" hidden="1" outlineLevel="1">
      <c r="B36" s="119"/>
      <c r="C36" s="119"/>
      <c r="D36" s="119" t="s">
        <v>137</v>
      </c>
      <c r="E36" s="119"/>
      <c r="F36" s="119"/>
      <c r="G36" s="120">
        <v>98000.49999999997</v>
      </c>
      <c r="H36" s="120">
        <v>12087.699999999999</v>
      </c>
      <c r="I36" s="121">
        <v>7.10745633991578</v>
      </c>
      <c r="J36" s="120">
        <v>85912.79999999997</v>
      </c>
      <c r="L36" s="114"/>
      <c r="M36" s="114"/>
      <c r="O36" s="114"/>
      <c r="Q36" s="114"/>
      <c r="R36" s="114"/>
      <c r="T36" s="114"/>
    </row>
    <row r="37" spans="1:26" s="134" customFormat="1" ht="15.75" collapsed="1">
      <c r="A37" s="133"/>
      <c r="B37" s="126"/>
      <c r="C37" s="126" t="s">
        <v>138</v>
      </c>
      <c r="D37" s="127"/>
      <c r="E37" s="128"/>
      <c r="F37" s="129"/>
      <c r="G37" s="130">
        <v>93487.8</v>
      </c>
      <c r="H37" s="130">
        <v>28789.1</v>
      </c>
      <c r="I37" s="131">
        <v>2.247333192076168</v>
      </c>
      <c r="J37" s="130">
        <v>64698.700000000004</v>
      </c>
      <c r="K37" s="133"/>
      <c r="L37" s="114"/>
      <c r="M37" s="114"/>
      <c r="N37" s="94"/>
      <c r="O37" s="114"/>
      <c r="P37" s="94"/>
      <c r="Q37" s="114"/>
      <c r="R37" s="114"/>
      <c r="S37" s="94"/>
      <c r="T37" s="114"/>
      <c r="U37" s="133"/>
      <c r="V37" s="133"/>
      <c r="W37" s="133"/>
      <c r="X37" s="133"/>
      <c r="Y37" s="133"/>
      <c r="Z37" s="133"/>
    </row>
    <row r="38" spans="1:26" s="134" customFormat="1" ht="15" hidden="1" outlineLevel="1">
      <c r="A38" s="133"/>
      <c r="B38" s="119"/>
      <c r="C38" s="119"/>
      <c r="D38" s="119" t="s">
        <v>139</v>
      </c>
      <c r="E38" s="119"/>
      <c r="F38" s="119"/>
      <c r="G38" s="120">
        <v>74853.1</v>
      </c>
      <c r="H38" s="120">
        <v>17510.1</v>
      </c>
      <c r="I38" s="121">
        <v>3.2748527992415815</v>
      </c>
      <c r="J38" s="120">
        <v>57343.00000000001</v>
      </c>
      <c r="K38" s="133"/>
      <c r="L38" s="114"/>
      <c r="M38" s="114"/>
      <c r="N38" s="94"/>
      <c r="O38" s="114"/>
      <c r="P38" s="94"/>
      <c r="Q38" s="114"/>
      <c r="R38" s="114"/>
      <c r="S38" s="94"/>
      <c r="T38" s="114"/>
      <c r="U38" s="133"/>
      <c r="V38" s="133"/>
      <c r="W38" s="133"/>
      <c r="X38" s="133"/>
      <c r="Y38" s="133"/>
      <c r="Z38" s="133"/>
    </row>
    <row r="39" spans="1:26" s="134" customFormat="1" ht="15" hidden="1" outlineLevel="1">
      <c r="A39" s="133"/>
      <c r="B39" s="119"/>
      <c r="C39" s="119"/>
      <c r="D39" s="119" t="s">
        <v>140</v>
      </c>
      <c r="E39" s="119"/>
      <c r="F39" s="119"/>
      <c r="G39" s="120">
        <v>17709.800000000003</v>
      </c>
      <c r="H39" s="120">
        <v>10800.199999999999</v>
      </c>
      <c r="I39" s="121">
        <v>0.6397659302605512</v>
      </c>
      <c r="J39" s="120">
        <v>6909.600000000004</v>
      </c>
      <c r="K39" s="133"/>
      <c r="L39" s="114"/>
      <c r="M39" s="114"/>
      <c r="N39" s="94"/>
      <c r="O39" s="114"/>
      <c r="P39" s="94"/>
      <c r="Q39" s="114"/>
      <c r="R39" s="114"/>
      <c r="S39" s="94"/>
      <c r="T39" s="114"/>
      <c r="U39" s="133"/>
      <c r="V39" s="133"/>
      <c r="W39" s="133"/>
      <c r="X39" s="133"/>
      <c r="Y39" s="133"/>
      <c r="Z39" s="133"/>
    </row>
    <row r="40" spans="1:26" s="134" customFormat="1" ht="15" hidden="1" outlineLevel="1">
      <c r="A40" s="133"/>
      <c r="B40" s="119"/>
      <c r="C40" s="119"/>
      <c r="D40" s="119" t="s">
        <v>141</v>
      </c>
      <c r="E40" s="119"/>
      <c r="F40" s="119"/>
      <c r="G40" s="120">
        <v>924.9</v>
      </c>
      <c r="H40" s="120">
        <v>478.8</v>
      </c>
      <c r="I40" s="121">
        <v>0.931704260651629</v>
      </c>
      <c r="J40" s="120">
        <v>446.09999999999997</v>
      </c>
      <c r="K40" s="133"/>
      <c r="L40" s="122"/>
      <c r="M40" s="122"/>
      <c r="N40" s="94"/>
      <c r="O40" s="122"/>
      <c r="P40" s="94"/>
      <c r="Q40" s="122"/>
      <c r="R40" s="122"/>
      <c r="S40" s="94"/>
      <c r="T40" s="122"/>
      <c r="U40" s="133"/>
      <c r="V40" s="133"/>
      <c r="W40" s="133"/>
      <c r="X40" s="133"/>
      <c r="Y40" s="133"/>
      <c r="Z40" s="133"/>
    </row>
    <row r="41" spans="1:26" s="134" customFormat="1" ht="15.75" collapsed="1">
      <c r="A41" s="133"/>
      <c r="B41" s="126"/>
      <c r="C41" s="126" t="s">
        <v>142</v>
      </c>
      <c r="D41" s="127"/>
      <c r="E41" s="128"/>
      <c r="F41" s="129"/>
      <c r="G41" s="130">
        <v>71249.87999999999</v>
      </c>
      <c r="H41" s="130">
        <v>60009.7</v>
      </c>
      <c r="I41" s="131">
        <v>0.1873060521882295</v>
      </c>
      <c r="J41" s="130">
        <v>11240.179999999993</v>
      </c>
      <c r="K41" s="133"/>
      <c r="L41" s="114"/>
      <c r="M41" s="114"/>
      <c r="N41" s="94"/>
      <c r="O41" s="114"/>
      <c r="P41" s="94"/>
      <c r="Q41" s="114"/>
      <c r="R41" s="114"/>
      <c r="S41" s="94"/>
      <c r="T41" s="114"/>
      <c r="U41" s="133"/>
      <c r="V41" s="133"/>
      <c r="W41" s="133"/>
      <c r="X41" s="133"/>
      <c r="Y41" s="133"/>
      <c r="Z41" s="133"/>
    </row>
    <row r="42" spans="1:26" s="134" customFormat="1" ht="15" hidden="1" outlineLevel="1">
      <c r="A42" s="133"/>
      <c r="B42" s="119"/>
      <c r="C42" s="119"/>
      <c r="D42" s="119" t="s">
        <v>143</v>
      </c>
      <c r="E42" s="119"/>
      <c r="F42" s="119"/>
      <c r="G42" s="120">
        <v>53097.08</v>
      </c>
      <c r="H42" s="120">
        <v>44185.6</v>
      </c>
      <c r="I42" s="121">
        <v>0.20168290121668608</v>
      </c>
      <c r="J42" s="120">
        <v>8911.480000000003</v>
      </c>
      <c r="K42" s="133"/>
      <c r="L42" s="114"/>
      <c r="M42" s="114"/>
      <c r="N42" s="94"/>
      <c r="O42" s="114"/>
      <c r="P42" s="94"/>
      <c r="Q42" s="114"/>
      <c r="R42" s="114"/>
      <c r="S42" s="94"/>
      <c r="T42" s="114"/>
      <c r="U42" s="133"/>
      <c r="V42" s="133"/>
      <c r="W42" s="133"/>
      <c r="X42" s="133"/>
      <c r="Y42" s="133"/>
      <c r="Z42" s="133"/>
    </row>
    <row r="43" spans="1:26" s="134" customFormat="1" ht="15" hidden="1" outlineLevel="1">
      <c r="A43" s="133"/>
      <c r="B43" s="119"/>
      <c r="C43" s="119"/>
      <c r="D43" s="119" t="s">
        <v>144</v>
      </c>
      <c r="E43" s="119"/>
      <c r="F43" s="119"/>
      <c r="G43" s="120">
        <v>18152.8</v>
      </c>
      <c r="H43" s="120">
        <v>15824.1</v>
      </c>
      <c r="I43" s="121">
        <v>0.14716160792714894</v>
      </c>
      <c r="J43" s="120">
        <v>2328.699999999999</v>
      </c>
      <c r="K43" s="133"/>
      <c r="L43" s="114"/>
      <c r="M43" s="114"/>
      <c r="N43" s="94"/>
      <c r="O43" s="114"/>
      <c r="P43" s="94"/>
      <c r="Q43" s="114"/>
      <c r="R43" s="114"/>
      <c r="S43" s="94"/>
      <c r="T43" s="114"/>
      <c r="U43" s="133"/>
      <c r="V43" s="133"/>
      <c r="W43" s="133"/>
      <c r="X43" s="133"/>
      <c r="Y43" s="133"/>
      <c r="Z43" s="133"/>
    </row>
    <row r="44" spans="1:26" s="134" customFormat="1" ht="15.75" collapsed="1">
      <c r="A44" s="133"/>
      <c r="B44" s="126"/>
      <c r="C44" s="126" t="s">
        <v>145</v>
      </c>
      <c r="D44" s="127"/>
      <c r="E44" s="128"/>
      <c r="F44" s="129"/>
      <c r="G44" s="135">
        <v>24555.8</v>
      </c>
      <c r="H44" s="130">
        <v>7910.300000000001</v>
      </c>
      <c r="I44" s="131">
        <v>2.104281759225313</v>
      </c>
      <c r="J44" s="130">
        <v>16645.5</v>
      </c>
      <c r="K44" s="133"/>
      <c r="L44" s="114"/>
      <c r="M44" s="114"/>
      <c r="N44" s="94"/>
      <c r="O44" s="114"/>
      <c r="P44" s="94"/>
      <c r="Q44" s="114"/>
      <c r="R44" s="114"/>
      <c r="S44" s="94"/>
      <c r="T44" s="114"/>
      <c r="U44" s="133"/>
      <c r="V44" s="133"/>
      <c r="W44" s="133"/>
      <c r="X44" s="133"/>
      <c r="Y44" s="133"/>
      <c r="Z44" s="133"/>
    </row>
    <row r="45" spans="2:20" ht="12.75" hidden="1" outlineLevel="1">
      <c r="B45" s="119"/>
      <c r="C45" s="119"/>
      <c r="D45" s="119" t="s">
        <v>146</v>
      </c>
      <c r="E45" s="119"/>
      <c r="F45" s="119"/>
      <c r="G45" s="123">
        <v>4601.4</v>
      </c>
      <c r="H45" s="120">
        <v>2858.6</v>
      </c>
      <c r="I45" s="121">
        <v>0.6096690687749247</v>
      </c>
      <c r="J45" s="120">
        <v>1742.7999999999997</v>
      </c>
      <c r="L45" s="114"/>
      <c r="M45" s="114"/>
      <c r="O45" s="114"/>
      <c r="Q45" s="114"/>
      <c r="R45" s="114"/>
      <c r="T45" s="114"/>
    </row>
    <row r="46" spans="2:20" ht="12.75" hidden="1" outlineLevel="1">
      <c r="B46" s="119"/>
      <c r="C46" s="119"/>
      <c r="D46" s="119" t="s">
        <v>147</v>
      </c>
      <c r="E46" s="119"/>
      <c r="F46" s="119"/>
      <c r="G46" s="123">
        <v>2959</v>
      </c>
      <c r="H46" s="120">
        <v>1305.5</v>
      </c>
      <c r="I46" s="121">
        <v>1.2665645346610495</v>
      </c>
      <c r="J46" s="120">
        <v>1653.5</v>
      </c>
      <c r="L46" s="114"/>
      <c r="M46" s="114"/>
      <c r="O46" s="114"/>
      <c r="Q46" s="114"/>
      <c r="R46" s="114"/>
      <c r="T46" s="114"/>
    </row>
    <row r="47" spans="2:20" ht="12.75" hidden="1" outlineLevel="1">
      <c r="B47" s="119"/>
      <c r="C47" s="119"/>
      <c r="D47" s="119" t="s">
        <v>148</v>
      </c>
      <c r="E47" s="119"/>
      <c r="F47" s="119"/>
      <c r="G47" s="123">
        <v>5111</v>
      </c>
      <c r="H47" s="120">
        <v>1163</v>
      </c>
      <c r="I47" s="121">
        <v>3.394668959587274</v>
      </c>
      <c r="J47" s="120">
        <v>3948</v>
      </c>
      <c r="L47" s="114"/>
      <c r="M47" s="122"/>
      <c r="O47" s="114"/>
      <c r="Q47" s="114"/>
      <c r="R47" s="114"/>
      <c r="T47" s="114"/>
    </row>
    <row r="48" spans="1:26" s="134" customFormat="1" ht="15" hidden="1" outlineLevel="1">
      <c r="A48" s="133"/>
      <c r="B48" s="119"/>
      <c r="C48" s="119"/>
      <c r="D48" s="119" t="s">
        <v>149</v>
      </c>
      <c r="E48" s="119"/>
      <c r="F48" s="119"/>
      <c r="G48" s="123">
        <v>11884.4</v>
      </c>
      <c r="H48" s="120">
        <v>2583.2</v>
      </c>
      <c r="I48" s="121">
        <v>3.6006503561474146</v>
      </c>
      <c r="J48" s="120">
        <v>9301.2</v>
      </c>
      <c r="K48" s="133"/>
      <c r="L48" s="114"/>
      <c r="M48" s="122"/>
      <c r="N48" s="94"/>
      <c r="O48" s="114"/>
      <c r="P48" s="94"/>
      <c r="Q48" s="114"/>
      <c r="R48" s="114"/>
      <c r="S48" s="94"/>
      <c r="T48" s="114"/>
      <c r="U48" s="133"/>
      <c r="V48" s="133"/>
      <c r="W48" s="133"/>
      <c r="X48" s="133"/>
      <c r="Y48" s="133"/>
      <c r="Z48" s="133"/>
    </row>
    <row r="49" spans="2:20" ht="15.75" collapsed="1">
      <c r="B49" s="119"/>
      <c r="C49" s="126" t="s">
        <v>150</v>
      </c>
      <c r="D49" s="119"/>
      <c r="E49" s="119"/>
      <c r="F49" s="119"/>
      <c r="G49" s="130">
        <v>17511.6</v>
      </c>
      <c r="H49" s="130">
        <v>10934.8</v>
      </c>
      <c r="I49" s="131">
        <v>0.6014559022570143</v>
      </c>
      <c r="J49" s="130">
        <v>6576.799999999999</v>
      </c>
      <c r="L49" s="114"/>
      <c r="M49" s="114"/>
      <c r="O49" s="114"/>
      <c r="Q49" s="114"/>
      <c r="R49" s="114"/>
      <c r="T49" s="114"/>
    </row>
    <row r="50" spans="1:26" s="134" customFormat="1" ht="15.75">
      <c r="A50" s="133"/>
      <c r="B50" s="119"/>
      <c r="C50" s="126" t="s">
        <v>151</v>
      </c>
      <c r="D50" s="119"/>
      <c r="E50" s="119"/>
      <c r="F50" s="119"/>
      <c r="G50" s="130">
        <v>6946.99</v>
      </c>
      <c r="H50" s="130">
        <v>6642.999999999999</v>
      </c>
      <c r="I50" s="131">
        <v>0.04576095137738978</v>
      </c>
      <c r="J50" s="130">
        <v>303.9900000000007</v>
      </c>
      <c r="K50" s="133"/>
      <c r="L50" s="114"/>
      <c r="M50" s="114"/>
      <c r="N50" s="94"/>
      <c r="O50" s="114"/>
      <c r="P50" s="94"/>
      <c r="Q50" s="114"/>
      <c r="R50" s="114"/>
      <c r="S50" s="94"/>
      <c r="T50" s="114"/>
      <c r="U50" s="133"/>
      <c r="V50" s="133"/>
      <c r="W50" s="133"/>
      <c r="X50" s="133"/>
      <c r="Y50" s="133"/>
      <c r="Z50" s="133"/>
    </row>
    <row r="51" spans="3:20" ht="15.75">
      <c r="C51" s="136"/>
      <c r="D51" s="136"/>
      <c r="H51" s="120"/>
      <c r="L51" s="122"/>
      <c r="M51" s="122"/>
      <c r="O51" s="122"/>
      <c r="Q51" s="122"/>
      <c r="R51" s="122"/>
      <c r="T51" s="122"/>
    </row>
    <row r="52" spans="2:20" ht="15">
      <c r="B52" s="115"/>
      <c r="C52" s="115" t="s">
        <v>152</v>
      </c>
      <c r="D52" s="115"/>
      <c r="E52" s="115"/>
      <c r="F52" s="115"/>
      <c r="G52" s="116">
        <v>34282.200000000004</v>
      </c>
      <c r="H52" s="116">
        <v>27983.8</v>
      </c>
      <c r="I52" s="117">
        <v>0.225073077995126</v>
      </c>
      <c r="J52" s="116">
        <v>6298.400000000005</v>
      </c>
      <c r="K52" s="113"/>
      <c r="L52" s="114"/>
      <c r="M52" s="114"/>
      <c r="O52" s="114"/>
      <c r="Q52" s="114"/>
      <c r="R52" s="114"/>
      <c r="T52" s="114"/>
    </row>
    <row r="53" spans="1:26" s="134" customFormat="1" ht="15.75">
      <c r="A53" s="133"/>
      <c r="B53" s="126"/>
      <c r="C53" s="126" t="s">
        <v>139</v>
      </c>
      <c r="D53" s="127"/>
      <c r="E53" s="128"/>
      <c r="F53" s="129"/>
      <c r="G53" s="130">
        <v>3284</v>
      </c>
      <c r="H53" s="130">
        <v>1504.7</v>
      </c>
      <c r="I53" s="131">
        <v>1.1824948494716554</v>
      </c>
      <c r="J53" s="130">
        <v>1779.3</v>
      </c>
      <c r="K53" s="133"/>
      <c r="L53" s="114"/>
      <c r="M53" s="114"/>
      <c r="N53" s="94"/>
      <c r="O53" s="122"/>
      <c r="P53" s="94"/>
      <c r="Q53" s="114"/>
      <c r="R53" s="114"/>
      <c r="S53" s="94"/>
      <c r="T53" s="114"/>
      <c r="U53" s="133"/>
      <c r="V53" s="133"/>
      <c r="W53" s="133"/>
      <c r="X53" s="133"/>
      <c r="Y53" s="133"/>
      <c r="Z53" s="133"/>
    </row>
    <row r="54" spans="1:26" s="134" customFormat="1" ht="15" hidden="1" outlineLevel="1">
      <c r="A54" s="133"/>
      <c r="B54" s="119"/>
      <c r="C54" s="119"/>
      <c r="D54" s="119" t="s">
        <v>153</v>
      </c>
      <c r="E54" s="119"/>
      <c r="F54" s="119"/>
      <c r="G54" s="120">
        <v>1927.9</v>
      </c>
      <c r="H54" s="120">
        <v>775.8000000000001</v>
      </c>
      <c r="I54" s="121">
        <v>1.4850476927043053</v>
      </c>
      <c r="J54" s="120">
        <v>1152.1</v>
      </c>
      <c r="K54" s="133"/>
      <c r="L54" s="114"/>
      <c r="M54" s="122"/>
      <c r="N54" s="94"/>
      <c r="O54" s="122"/>
      <c r="P54" s="94"/>
      <c r="Q54" s="114"/>
      <c r="R54" s="114"/>
      <c r="S54" s="94"/>
      <c r="T54" s="114"/>
      <c r="U54" s="133"/>
      <c r="V54" s="133"/>
      <c r="W54" s="133"/>
      <c r="X54" s="133"/>
      <c r="Y54" s="133"/>
      <c r="Z54" s="133"/>
    </row>
    <row r="55" spans="1:26" s="134" customFormat="1" ht="15" hidden="1" outlineLevel="1">
      <c r="A55" s="133"/>
      <c r="B55" s="119"/>
      <c r="C55" s="119"/>
      <c r="D55" s="119" t="s">
        <v>154</v>
      </c>
      <c r="E55" s="119"/>
      <c r="F55" s="119"/>
      <c r="G55" s="120">
        <v>1356.1</v>
      </c>
      <c r="H55" s="120">
        <v>728.9</v>
      </c>
      <c r="I55" s="121">
        <v>0.8604746878858553</v>
      </c>
      <c r="J55" s="120">
        <v>627.1999999999999</v>
      </c>
      <c r="K55" s="133"/>
      <c r="L55" s="122"/>
      <c r="M55" s="122"/>
      <c r="N55" s="94"/>
      <c r="O55" s="122"/>
      <c r="P55" s="94"/>
      <c r="Q55" s="114"/>
      <c r="R55" s="114"/>
      <c r="S55" s="94"/>
      <c r="T55" s="122"/>
      <c r="U55" s="133"/>
      <c r="V55" s="133"/>
      <c r="W55" s="133"/>
      <c r="X55" s="133"/>
      <c r="Y55" s="133"/>
      <c r="Z55" s="133"/>
    </row>
    <row r="56" spans="2:20" ht="15.75" collapsed="1">
      <c r="B56" s="126"/>
      <c r="C56" s="126" t="s">
        <v>140</v>
      </c>
      <c r="D56" s="127"/>
      <c r="E56" s="128"/>
      <c r="F56" s="129"/>
      <c r="G56" s="130">
        <v>7295</v>
      </c>
      <c r="H56" s="130">
        <v>9995.699999999999</v>
      </c>
      <c r="I56" s="131">
        <v>-0.27018618005742456</v>
      </c>
      <c r="J56" s="130">
        <v>-2700.699999999999</v>
      </c>
      <c r="L56" s="114"/>
      <c r="M56" s="114"/>
      <c r="O56" s="114"/>
      <c r="Q56" s="114"/>
      <c r="R56" s="114"/>
      <c r="T56" s="114"/>
    </row>
    <row r="57" spans="1:26" s="134" customFormat="1" ht="15" hidden="1" outlineLevel="1">
      <c r="A57" s="133"/>
      <c r="B57" s="119"/>
      <c r="C57" s="119"/>
      <c r="D57" s="119" t="s">
        <v>153</v>
      </c>
      <c r="E57" s="119"/>
      <c r="F57" s="119"/>
      <c r="G57" s="120">
        <v>6937.4</v>
      </c>
      <c r="H57" s="120">
        <v>9833.599999999999</v>
      </c>
      <c r="I57" s="121">
        <v>-0.29452082655385614</v>
      </c>
      <c r="J57" s="120">
        <v>-2896.199999999999</v>
      </c>
      <c r="K57" s="133"/>
      <c r="L57" s="114"/>
      <c r="M57" s="114"/>
      <c r="N57" s="94"/>
      <c r="O57" s="114"/>
      <c r="P57" s="94"/>
      <c r="Q57" s="114"/>
      <c r="R57" s="114"/>
      <c r="S57" s="94"/>
      <c r="T57" s="114"/>
      <c r="U57" s="133"/>
      <c r="V57" s="133"/>
      <c r="W57" s="133"/>
      <c r="X57" s="133"/>
      <c r="Y57" s="133"/>
      <c r="Z57" s="133"/>
    </row>
    <row r="58" spans="1:26" s="134" customFormat="1" ht="15" hidden="1" outlineLevel="1">
      <c r="A58" s="133"/>
      <c r="B58" s="119"/>
      <c r="C58" s="119"/>
      <c r="D58" s="119" t="s">
        <v>154</v>
      </c>
      <c r="E58" s="119"/>
      <c r="F58" s="119"/>
      <c r="G58" s="120">
        <v>357.6</v>
      </c>
      <c r="H58" s="120">
        <v>162.1</v>
      </c>
      <c r="I58" s="121">
        <v>1.2060456508328197</v>
      </c>
      <c r="J58" s="120">
        <v>195.50000000000003</v>
      </c>
      <c r="K58" s="133"/>
      <c r="L58" s="122"/>
      <c r="M58" s="122"/>
      <c r="N58" s="94"/>
      <c r="O58" s="122"/>
      <c r="P58" s="94"/>
      <c r="Q58" s="114"/>
      <c r="R58" s="114"/>
      <c r="S58" s="94"/>
      <c r="T58" s="122"/>
      <c r="U58" s="133"/>
      <c r="V58" s="133"/>
      <c r="W58" s="133"/>
      <c r="X58" s="133"/>
      <c r="Y58" s="133"/>
      <c r="Z58" s="133"/>
    </row>
    <row r="59" spans="2:20" ht="15.75" collapsed="1">
      <c r="B59" s="126"/>
      <c r="C59" s="126" t="s">
        <v>146</v>
      </c>
      <c r="D59" s="127"/>
      <c r="E59" s="128"/>
      <c r="F59" s="129"/>
      <c r="G59" s="130">
        <v>659.8</v>
      </c>
      <c r="H59" s="130">
        <v>1033.6000000000001</v>
      </c>
      <c r="I59" s="131">
        <v>-0.36164860681114563</v>
      </c>
      <c r="J59" s="130">
        <v>-373.8000000000002</v>
      </c>
      <c r="L59" s="122"/>
      <c r="M59" s="114"/>
      <c r="O59" s="122"/>
      <c r="Q59" s="114"/>
      <c r="R59" s="114"/>
      <c r="T59" s="114"/>
    </row>
    <row r="60" spans="2:20" ht="12.75" hidden="1" outlineLevel="1">
      <c r="B60" s="119"/>
      <c r="C60" s="119"/>
      <c r="D60" s="119" t="s">
        <v>153</v>
      </c>
      <c r="E60" s="119"/>
      <c r="F60" s="119"/>
      <c r="G60" s="120">
        <v>307.1</v>
      </c>
      <c r="H60" s="120">
        <v>550.4000000000001</v>
      </c>
      <c r="I60" s="121">
        <v>-0.4420421511627908</v>
      </c>
      <c r="J60" s="120">
        <v>-243.30000000000007</v>
      </c>
      <c r="L60" s="122"/>
      <c r="M60" s="122"/>
      <c r="O60" s="122"/>
      <c r="Q60" s="122"/>
      <c r="R60" s="114"/>
      <c r="T60" s="114"/>
    </row>
    <row r="61" spans="2:20" ht="12.75" hidden="1" outlineLevel="1">
      <c r="B61" s="119"/>
      <c r="C61" s="119"/>
      <c r="D61" s="119" t="s">
        <v>154</v>
      </c>
      <c r="E61" s="119"/>
      <c r="F61" s="119"/>
      <c r="G61" s="120">
        <v>352.7</v>
      </c>
      <c r="H61" s="120">
        <v>483.20000000000005</v>
      </c>
      <c r="I61" s="121">
        <v>-0.2700745033112584</v>
      </c>
      <c r="J61" s="120">
        <v>-130.50000000000006</v>
      </c>
      <c r="L61" s="122"/>
      <c r="M61" s="122"/>
      <c r="O61" s="122"/>
      <c r="Q61" s="114"/>
      <c r="R61" s="114"/>
      <c r="T61" s="122"/>
    </row>
    <row r="62" spans="2:20" ht="15.75" collapsed="1">
      <c r="B62" s="126"/>
      <c r="C62" s="126" t="s">
        <v>155</v>
      </c>
      <c r="D62" s="127"/>
      <c r="E62" s="128"/>
      <c r="F62" s="129"/>
      <c r="G62" s="130">
        <v>1900</v>
      </c>
      <c r="H62" s="130">
        <v>1930.4</v>
      </c>
      <c r="I62" s="131">
        <v>-0.015748031496063075</v>
      </c>
      <c r="J62" s="130">
        <v>-30.40000000000009</v>
      </c>
      <c r="L62" s="122"/>
      <c r="M62" s="114"/>
      <c r="O62" s="114"/>
      <c r="Q62" s="114"/>
      <c r="R62" s="114"/>
      <c r="T62" s="114"/>
    </row>
    <row r="63" spans="1:26" s="134" customFormat="1" ht="15" hidden="1" outlineLevel="1">
      <c r="A63" s="133"/>
      <c r="B63" s="119"/>
      <c r="C63" s="119"/>
      <c r="D63" s="119" t="s">
        <v>153</v>
      </c>
      <c r="E63" s="119"/>
      <c r="F63" s="119"/>
      <c r="G63" s="120">
        <v>135.20000000000002</v>
      </c>
      <c r="H63" s="120">
        <v>959.7</v>
      </c>
      <c r="I63" s="121">
        <v>-0.8591226424924455</v>
      </c>
      <c r="J63" s="120">
        <v>-824.5</v>
      </c>
      <c r="K63" s="133"/>
      <c r="L63" s="122"/>
      <c r="M63" s="114"/>
      <c r="N63" s="94"/>
      <c r="O63" s="122"/>
      <c r="P63" s="94"/>
      <c r="Q63" s="114"/>
      <c r="R63" s="114"/>
      <c r="S63" s="94"/>
      <c r="T63" s="114"/>
      <c r="U63" s="133"/>
      <c r="V63" s="133"/>
      <c r="W63" s="133"/>
      <c r="X63" s="133"/>
      <c r="Y63" s="133"/>
      <c r="Z63" s="133"/>
    </row>
    <row r="64" spans="1:26" s="134" customFormat="1" ht="15" hidden="1" outlineLevel="1">
      <c r="A64" s="133"/>
      <c r="B64" s="119"/>
      <c r="C64" s="119"/>
      <c r="D64" s="119" t="s">
        <v>154</v>
      </c>
      <c r="E64" s="119"/>
      <c r="F64" s="119"/>
      <c r="G64" s="120">
        <v>1764.8</v>
      </c>
      <c r="H64" s="120">
        <v>970.7</v>
      </c>
      <c r="I64" s="121">
        <v>0.8180694344287627</v>
      </c>
      <c r="J64" s="120">
        <v>794.0999999999999</v>
      </c>
      <c r="K64" s="133"/>
      <c r="L64" s="122"/>
      <c r="M64" s="114"/>
      <c r="N64" s="94"/>
      <c r="O64" s="114"/>
      <c r="P64" s="94"/>
      <c r="Q64" s="114"/>
      <c r="R64" s="114"/>
      <c r="S64" s="94"/>
      <c r="T64" s="114"/>
      <c r="U64" s="133"/>
      <c r="V64" s="133"/>
      <c r="W64" s="133"/>
      <c r="X64" s="133"/>
      <c r="Y64" s="133"/>
      <c r="Z64" s="133"/>
    </row>
    <row r="65" spans="2:20" ht="15.75" collapsed="1">
      <c r="B65" s="126"/>
      <c r="C65" s="126" t="s">
        <v>156</v>
      </c>
      <c r="D65" s="127"/>
      <c r="E65" s="128"/>
      <c r="F65" s="129"/>
      <c r="G65" s="130">
        <v>10160.599999999999</v>
      </c>
      <c r="H65" s="130">
        <v>1566.4</v>
      </c>
      <c r="I65" s="131">
        <v>5.486593462717057</v>
      </c>
      <c r="J65" s="130">
        <v>8594.199999999999</v>
      </c>
      <c r="L65" s="114"/>
      <c r="M65" s="114"/>
      <c r="O65" s="114"/>
      <c r="Q65" s="114"/>
      <c r="R65" s="114"/>
      <c r="T65" s="114"/>
    </row>
    <row r="66" spans="1:26" s="134" customFormat="1" ht="15" hidden="1" outlineLevel="1">
      <c r="A66" s="133"/>
      <c r="B66" s="129"/>
      <c r="C66" s="129"/>
      <c r="D66" s="129" t="s">
        <v>153</v>
      </c>
      <c r="E66" s="129"/>
      <c r="F66" s="129"/>
      <c r="G66" s="137">
        <v>9218.4</v>
      </c>
      <c r="H66" s="120">
        <v>1111.5</v>
      </c>
      <c r="I66" s="138">
        <v>7.293657219973008</v>
      </c>
      <c r="J66" s="137">
        <v>8106.9</v>
      </c>
      <c r="K66" s="133"/>
      <c r="L66" s="114"/>
      <c r="M66" s="114"/>
      <c r="N66" s="94"/>
      <c r="O66" s="114"/>
      <c r="P66" s="94"/>
      <c r="Q66" s="114"/>
      <c r="R66" s="114"/>
      <c r="S66" s="94"/>
      <c r="T66" s="114"/>
      <c r="U66" s="133"/>
      <c r="V66" s="133"/>
      <c r="W66" s="133"/>
      <c r="X66" s="133"/>
      <c r="Y66" s="133"/>
      <c r="Z66" s="133"/>
    </row>
    <row r="67" spans="1:26" s="134" customFormat="1" ht="15" hidden="1" outlineLevel="1">
      <c r="A67" s="133"/>
      <c r="B67" s="129"/>
      <c r="C67" s="129"/>
      <c r="D67" s="129" t="s">
        <v>154</v>
      </c>
      <c r="E67" s="129"/>
      <c r="F67" s="129"/>
      <c r="G67" s="137">
        <v>942.2</v>
      </c>
      <c r="H67" s="120">
        <v>454.9</v>
      </c>
      <c r="I67" s="138">
        <v>1.0712244449329527</v>
      </c>
      <c r="J67" s="137">
        <v>487.30000000000007</v>
      </c>
      <c r="K67" s="133"/>
      <c r="L67" s="122"/>
      <c r="M67" s="122"/>
      <c r="N67" s="94"/>
      <c r="O67" s="122"/>
      <c r="P67" s="94"/>
      <c r="Q67" s="114"/>
      <c r="R67" s="114"/>
      <c r="S67" s="94"/>
      <c r="T67" s="122"/>
      <c r="U67" s="133"/>
      <c r="V67" s="133"/>
      <c r="W67" s="133"/>
      <c r="X67" s="133"/>
      <c r="Y67" s="133"/>
      <c r="Z67" s="133"/>
    </row>
    <row r="68" spans="2:20" ht="15.75" collapsed="1">
      <c r="B68" s="126"/>
      <c r="C68" s="126" t="s">
        <v>157</v>
      </c>
      <c r="D68" s="127"/>
      <c r="E68" s="128"/>
      <c r="F68" s="129"/>
      <c r="G68" s="130">
        <v>10982.800000000001</v>
      </c>
      <c r="H68" s="130">
        <v>11953</v>
      </c>
      <c r="I68" s="131">
        <v>-0.08116790763824977</v>
      </c>
      <c r="J68" s="130">
        <v>-970.1999999999989</v>
      </c>
      <c r="L68" s="114"/>
      <c r="M68" s="114"/>
      <c r="O68" s="114"/>
      <c r="Q68" s="114"/>
      <c r="R68" s="114"/>
      <c r="T68" s="114"/>
    </row>
    <row r="69" spans="1:26" s="134" customFormat="1" ht="15" hidden="1" outlineLevel="1">
      <c r="A69" s="133"/>
      <c r="B69" s="119"/>
      <c r="C69" s="119"/>
      <c r="D69" s="119" t="s">
        <v>153</v>
      </c>
      <c r="E69" s="119"/>
      <c r="F69" s="119"/>
      <c r="G69" s="120">
        <v>8615.100000000002</v>
      </c>
      <c r="H69" s="120">
        <v>9827.7</v>
      </c>
      <c r="I69" s="121">
        <v>-0.12338593974175016</v>
      </c>
      <c r="J69" s="120">
        <v>-1212.5999999999985</v>
      </c>
      <c r="K69" s="133"/>
      <c r="L69" s="114"/>
      <c r="M69" s="114"/>
      <c r="N69" s="94"/>
      <c r="O69" s="114"/>
      <c r="P69" s="94"/>
      <c r="Q69" s="114"/>
      <c r="R69" s="114"/>
      <c r="S69" s="94"/>
      <c r="T69" s="114"/>
      <c r="U69" s="133"/>
      <c r="V69" s="133"/>
      <c r="W69" s="133"/>
      <c r="X69" s="133"/>
      <c r="Y69" s="133"/>
      <c r="Z69" s="133"/>
    </row>
    <row r="70" spans="1:26" s="134" customFormat="1" ht="15" hidden="1" outlineLevel="1">
      <c r="A70" s="133"/>
      <c r="B70" s="119"/>
      <c r="C70" s="119"/>
      <c r="D70" s="119" t="s">
        <v>154</v>
      </c>
      <c r="E70" s="119"/>
      <c r="F70" s="119"/>
      <c r="G70" s="120">
        <v>2367.7</v>
      </c>
      <c r="H70" s="120">
        <v>2125.3</v>
      </c>
      <c r="I70" s="121">
        <v>0.11405448642544558</v>
      </c>
      <c r="J70" s="120">
        <v>242.39999999999964</v>
      </c>
      <c r="K70" s="133"/>
      <c r="L70" s="122"/>
      <c r="M70" s="122"/>
      <c r="N70" s="94"/>
      <c r="O70" s="122"/>
      <c r="P70" s="94"/>
      <c r="Q70" s="114"/>
      <c r="R70" s="114"/>
      <c r="S70" s="94"/>
      <c r="T70" s="122"/>
      <c r="U70" s="133"/>
      <c r="V70" s="133"/>
      <c r="W70" s="133"/>
      <c r="X70" s="133"/>
      <c r="Y70" s="133"/>
      <c r="Z70" s="133"/>
    </row>
    <row r="71" spans="3:20" ht="15.75" collapsed="1">
      <c r="C71" s="136"/>
      <c r="D71" s="139"/>
      <c r="E71" s="140"/>
      <c r="F71" s="139"/>
      <c r="H71" s="120"/>
      <c r="L71" s="122"/>
      <c r="M71" s="122"/>
      <c r="O71" s="122"/>
      <c r="Q71" s="122"/>
      <c r="R71" s="122"/>
      <c r="T71" s="122"/>
    </row>
    <row r="72" spans="2:20" ht="15.75">
      <c r="B72" s="110" t="s">
        <v>158</v>
      </c>
      <c r="C72" s="110"/>
      <c r="D72" s="110"/>
      <c r="E72" s="110"/>
      <c r="F72" s="110"/>
      <c r="G72" s="111">
        <v>-167181.49000000005</v>
      </c>
      <c r="H72" s="111">
        <v>-25368.29999999993</v>
      </c>
      <c r="I72" s="112">
        <v>5.590173168876137</v>
      </c>
      <c r="J72" s="111">
        <v>-141813.19000000012</v>
      </c>
      <c r="L72" s="114"/>
      <c r="M72" s="114"/>
      <c r="O72" s="114"/>
      <c r="Q72" s="114"/>
      <c r="R72" s="114"/>
      <c r="T72" s="114"/>
    </row>
    <row r="73" spans="8:20" ht="15.75">
      <c r="H73" s="120"/>
      <c r="L73" s="122"/>
      <c r="M73" s="122"/>
      <c r="O73" s="122"/>
      <c r="Q73" s="122"/>
      <c r="R73" s="122"/>
      <c r="T73" s="122"/>
    </row>
    <row r="74" spans="2:20" ht="15">
      <c r="B74" s="115"/>
      <c r="C74" s="115" t="s">
        <v>159</v>
      </c>
      <c r="D74" s="115"/>
      <c r="E74" s="115"/>
      <c r="F74" s="115"/>
      <c r="G74" s="116">
        <v>44838.700000000004</v>
      </c>
      <c r="H74" s="116">
        <v>50855.8</v>
      </c>
      <c r="I74" s="117">
        <v>-0.11831688814255203</v>
      </c>
      <c r="J74" s="116">
        <v>-6017.0999999999985</v>
      </c>
      <c r="L74" s="114"/>
      <c r="M74" s="114"/>
      <c r="O74" s="114"/>
      <c r="Q74" s="114"/>
      <c r="R74" s="114"/>
      <c r="T74" s="114"/>
    </row>
    <row r="75" spans="8:20" ht="15.75">
      <c r="H75" s="120"/>
      <c r="L75" s="122"/>
      <c r="M75" s="122"/>
      <c r="O75" s="122"/>
      <c r="Q75" s="122"/>
      <c r="R75" s="122"/>
      <c r="T75" s="122"/>
    </row>
    <row r="76" spans="2:20" ht="15.75">
      <c r="B76" s="110" t="s">
        <v>160</v>
      </c>
      <c r="C76" s="110"/>
      <c r="D76" s="110"/>
      <c r="E76" s="110"/>
      <c r="F76" s="110"/>
      <c r="G76" s="111">
        <v>-212020.19000000006</v>
      </c>
      <c r="H76" s="111">
        <v>-76224.09999999993</v>
      </c>
      <c r="I76" s="112">
        <v>1.78153746649682</v>
      </c>
      <c r="J76" s="111">
        <v>-135796.09000000014</v>
      </c>
      <c r="L76" s="114"/>
      <c r="M76" s="114"/>
      <c r="O76" s="114"/>
      <c r="Q76" s="114"/>
      <c r="R76" s="114"/>
      <c r="T76" s="114"/>
    </row>
    <row r="77" spans="2:8" ht="15">
      <c r="B77" s="141"/>
      <c r="C77" s="142"/>
      <c r="D77" s="143"/>
      <c r="E77" s="144"/>
      <c r="F77" s="145"/>
      <c r="G77" s="146"/>
      <c r="H77" s="146"/>
    </row>
    <row r="78" spans="2:8" ht="15.75">
      <c r="B78" s="147" t="s">
        <v>161</v>
      </c>
      <c r="C78" s="148"/>
      <c r="D78" s="143"/>
      <c r="E78" s="144"/>
      <c r="F78" s="145"/>
      <c r="G78" s="146"/>
      <c r="H78" s="146"/>
    </row>
    <row r="79" spans="2:8" ht="15">
      <c r="B79" s="149" t="s">
        <v>162</v>
      </c>
      <c r="C79" s="150"/>
      <c r="D79" s="143"/>
      <c r="E79" s="144"/>
      <c r="F79" s="145"/>
      <c r="G79" s="146"/>
      <c r="H79" s="146"/>
    </row>
    <row r="80" spans="2:10" ht="15">
      <c r="B80" s="151"/>
      <c r="C80" s="150"/>
      <c r="D80" s="143"/>
      <c r="E80" s="144"/>
      <c r="F80" s="145"/>
      <c r="G80" s="152"/>
      <c r="H80" s="146"/>
      <c r="J80" s="114"/>
    </row>
    <row r="81" spans="2:8" ht="15">
      <c r="B81" s="151"/>
      <c r="C81" s="150"/>
      <c r="D81" s="143"/>
      <c r="E81" s="144"/>
      <c r="F81" s="145"/>
      <c r="G81" s="146"/>
      <c r="H81" s="146"/>
    </row>
    <row r="82" spans="2:8" ht="15.75">
      <c r="B82" s="153"/>
      <c r="C82" s="148"/>
      <c r="D82" s="143"/>
      <c r="E82" s="144"/>
      <c r="F82" s="145"/>
      <c r="G82" s="146"/>
      <c r="H82" s="146"/>
    </row>
    <row r="83" spans="2:8" ht="15">
      <c r="B83" s="154"/>
      <c r="C83" s="155"/>
      <c r="D83" s="143"/>
      <c r="E83" s="144"/>
      <c r="F83" s="145"/>
      <c r="G83" s="146"/>
      <c r="H83" s="146"/>
    </row>
    <row r="84" spans="2:8" ht="15">
      <c r="B84" s="154"/>
      <c r="C84" s="141"/>
      <c r="D84" s="143"/>
      <c r="E84" s="144"/>
      <c r="F84" s="145"/>
      <c r="G84" s="146"/>
      <c r="H84" s="146"/>
    </row>
    <row r="85" spans="2:8" ht="15.75">
      <c r="B85" s="156"/>
      <c r="C85" s="148"/>
      <c r="D85" s="143"/>
      <c r="E85" s="144"/>
      <c r="F85" s="145"/>
      <c r="G85" s="146"/>
      <c r="H85" s="146"/>
    </row>
    <row r="86" spans="2:8" ht="15.75">
      <c r="B86" s="157"/>
      <c r="C86" s="148"/>
      <c r="D86" s="143"/>
      <c r="E86" s="144"/>
      <c r="F86" s="145"/>
      <c r="G86" s="146"/>
      <c r="H86" s="146"/>
    </row>
    <row r="87" spans="2:8" ht="15.75">
      <c r="B87" s="151"/>
      <c r="C87" s="148"/>
      <c r="D87" s="143"/>
      <c r="E87" s="144"/>
      <c r="F87" s="145"/>
      <c r="G87" s="146"/>
      <c r="H87" s="146"/>
    </row>
    <row r="88" spans="2:8" ht="15.75">
      <c r="B88" s="151"/>
      <c r="C88" s="148"/>
      <c r="D88" s="143"/>
      <c r="E88" s="144"/>
      <c r="F88" s="145"/>
      <c r="G88" s="146"/>
      <c r="H88" s="146"/>
    </row>
    <row r="89" spans="2:8" ht="15.75">
      <c r="B89" s="151"/>
      <c r="C89" s="148"/>
      <c r="D89" s="143"/>
      <c r="E89" s="144"/>
      <c r="F89" s="145"/>
      <c r="G89" s="146"/>
      <c r="H89" s="146"/>
    </row>
    <row r="90" spans="2:8" ht="15.75">
      <c r="B90" s="151"/>
      <c r="C90" s="148"/>
      <c r="D90" s="143"/>
      <c r="E90" s="144"/>
      <c r="F90" s="145"/>
      <c r="G90" s="146"/>
      <c r="H90" s="146"/>
    </row>
    <row r="91" spans="2:8" ht="15.75">
      <c r="B91" s="151"/>
      <c r="C91" s="148"/>
      <c r="D91" s="143"/>
      <c r="E91" s="144"/>
      <c r="F91" s="145"/>
      <c r="G91" s="146"/>
      <c r="H91" s="146"/>
    </row>
    <row r="92" spans="2:8" ht="15.75">
      <c r="B92" s="151"/>
      <c r="C92" s="148"/>
      <c r="D92" s="143"/>
      <c r="E92" s="144"/>
      <c r="F92" s="145"/>
      <c r="G92" s="146"/>
      <c r="H92" s="146"/>
    </row>
    <row r="93" spans="2:8" ht="15.75">
      <c r="B93" s="151"/>
      <c r="C93" s="148"/>
      <c r="D93" s="143"/>
      <c r="E93" s="144"/>
      <c r="F93" s="145"/>
      <c r="G93" s="146"/>
      <c r="H93" s="146"/>
    </row>
    <row r="94" spans="2:6" ht="15.75">
      <c r="B94" s="151"/>
      <c r="C94" s="148"/>
      <c r="D94" s="143"/>
      <c r="E94" s="144"/>
      <c r="F94" s="145"/>
    </row>
    <row r="95" spans="2:6" ht="15.75">
      <c r="B95" s="151"/>
      <c r="C95" s="148"/>
      <c r="D95" s="143"/>
      <c r="E95" s="144"/>
      <c r="F95" s="145"/>
    </row>
    <row r="96" spans="2:6" ht="15.75">
      <c r="B96" s="151"/>
      <c r="C96" s="148"/>
      <c r="D96" s="143"/>
      <c r="E96" s="144"/>
      <c r="F96" s="145"/>
    </row>
    <row r="97" spans="2:6" ht="12.75">
      <c r="B97" s="158"/>
      <c r="C97" s="158"/>
      <c r="D97" s="158"/>
      <c r="E97" s="158"/>
      <c r="F97" s="158"/>
    </row>
    <row r="98" spans="2:6" ht="12.75">
      <c r="B98" s="158"/>
      <c r="C98" s="158"/>
      <c r="D98" s="158"/>
      <c r="E98" s="158"/>
      <c r="F98" s="158"/>
    </row>
    <row r="99" spans="2:6" ht="12.75">
      <c r="B99" s="154"/>
      <c r="C99" s="159"/>
      <c r="D99" s="159"/>
      <c r="E99" s="159"/>
      <c r="F99" s="159"/>
    </row>
    <row r="100" spans="2:6" ht="12.75">
      <c r="B100" s="154"/>
      <c r="C100" s="159"/>
      <c r="D100" s="159"/>
      <c r="E100" s="159"/>
      <c r="F100" s="159"/>
    </row>
    <row r="101" spans="2:6" ht="12.75">
      <c r="B101" s="154"/>
      <c r="C101" s="159"/>
      <c r="D101" s="159"/>
      <c r="E101" s="159"/>
      <c r="F101" s="159"/>
    </row>
    <row r="102" spans="2:6" ht="15">
      <c r="B102" s="160"/>
      <c r="C102" s="159"/>
      <c r="D102" s="159"/>
      <c r="E102" s="159"/>
      <c r="F102" s="159"/>
    </row>
    <row r="103" spans="2:6" ht="12.75">
      <c r="B103" s="158"/>
      <c r="C103" s="158"/>
      <c r="D103" s="158"/>
      <c r="E103" s="158"/>
      <c r="F103" s="158"/>
    </row>
    <row r="104" spans="2:6" ht="12.75">
      <c r="B104" s="158"/>
      <c r="C104" s="158"/>
      <c r="D104" s="158"/>
      <c r="E104" s="158"/>
      <c r="F104" s="158"/>
    </row>
    <row r="105" spans="2:6" ht="16.5">
      <c r="B105" s="161"/>
      <c r="C105" s="148"/>
      <c r="D105" s="143"/>
      <c r="E105" s="144"/>
      <c r="F105" s="145"/>
    </row>
    <row r="106" ht="16.5">
      <c r="B106" s="162"/>
    </row>
    <row r="107" ht="16.5">
      <c r="B107" s="162"/>
    </row>
    <row r="108" ht="16.5">
      <c r="B108" s="163"/>
    </row>
    <row r="109" ht="16.5">
      <c r="B109" s="162"/>
    </row>
    <row r="110" ht="16.5">
      <c r="B110" s="162"/>
    </row>
    <row r="111" ht="16.5">
      <c r="B111" s="162"/>
    </row>
    <row r="112" ht="16.5">
      <c r="B112" s="164"/>
    </row>
    <row r="113" spans="2:6" ht="16.5">
      <c r="B113" s="164"/>
      <c r="C113" s="165"/>
      <c r="D113" s="166"/>
      <c r="E113" s="167"/>
      <c r="F113" s="168"/>
    </row>
    <row r="114" spans="2:6" ht="15.75">
      <c r="B114" s="169"/>
      <c r="C114" s="165"/>
      <c r="D114" s="166"/>
      <c r="E114" s="167"/>
      <c r="F114" s="168"/>
    </row>
    <row r="115" spans="3:6" ht="15.75">
      <c r="C115" s="165"/>
      <c r="D115" s="166"/>
      <c r="E115" s="167"/>
      <c r="F115" s="168"/>
    </row>
    <row r="116" spans="3:6" ht="15.75">
      <c r="C116" s="165"/>
      <c r="D116" s="166"/>
      <c r="E116" s="167"/>
      <c r="F116" s="168"/>
    </row>
    <row r="117" spans="3:6" ht="15.75">
      <c r="C117" s="165"/>
      <c r="D117" s="166"/>
      <c r="E117" s="167"/>
      <c r="F117" s="168"/>
    </row>
    <row r="118" spans="3:6" ht="15.75">
      <c r="C118" s="165"/>
      <c r="D118" s="166"/>
      <c r="E118" s="167"/>
      <c r="F118" s="168"/>
    </row>
    <row r="119" spans="3:6" ht="15.75">
      <c r="C119" s="165"/>
      <c r="D119" s="166"/>
      <c r="E119" s="167"/>
      <c r="F119" s="168"/>
    </row>
    <row r="120" spans="3:6" ht="15.75">
      <c r="C120" s="165"/>
      <c r="D120" s="166"/>
      <c r="E120" s="167"/>
      <c r="F120" s="168"/>
    </row>
    <row r="121" spans="3:6" ht="15.75">
      <c r="C121" s="165"/>
      <c r="D121" s="166"/>
      <c r="E121" s="167"/>
      <c r="F121" s="168"/>
    </row>
    <row r="122" spans="3:6" ht="15.75">
      <c r="C122" s="165"/>
      <c r="D122" s="166"/>
      <c r="E122" s="167"/>
      <c r="F122" s="168"/>
    </row>
    <row r="123" spans="3:6" ht="15.75">
      <c r="C123" s="165"/>
      <c r="D123" s="166"/>
      <c r="E123" s="167"/>
      <c r="F123" s="168"/>
    </row>
  </sheetData>
  <sheetProtection/>
  <mergeCells count="4">
    <mergeCell ref="C2:J2"/>
    <mergeCell ref="C3:J3"/>
    <mergeCell ref="G5:H5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Campodonico</dc:creator>
  <cp:keywords/>
  <dc:description/>
  <cp:lastModifiedBy>Juan Francisco Campodónico</cp:lastModifiedBy>
  <cp:lastPrinted>2019-04-11T15:33:31Z</cp:lastPrinted>
  <dcterms:created xsi:type="dcterms:W3CDTF">2000-01-11T21:12:19Z</dcterms:created>
  <dcterms:modified xsi:type="dcterms:W3CDTF">2020-10-20T20:08:28Z</dcterms:modified>
  <cp:category/>
  <cp:version/>
  <cp:contentType/>
  <cp:contentStatus/>
</cp:coreProperties>
</file>