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PLANCHAS ELECTRICAS\040 Cuestionarios\10 Modelo Enviado\Productores\valeria\"/>
    </mc:Choice>
  </mc:AlternateContent>
  <bookViews>
    <workbookView xWindow="240" yWindow="45" windowWidth="9135" windowHeight="4965" tabRatio="860" firstSheet="11" activeTab="29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1 $" sheetId="52" r:id="rId6"/>
    <sheet name="4.2 -conf" sheetId="47" r:id="rId7"/>
    <sheet name="4.2- 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coproductos" sheetId="50" state="hidden" r:id="rId13"/>
    <sheet name="8.a.... Costos" sheetId="36" r:id="rId14"/>
    <sheet name="8.a.... Costos (2)" sheetId="54" r:id="rId15"/>
    <sheet name="8.a.... Costos (3)" sheetId="55" state="hidden" r:id="rId16"/>
    <sheet name="9.a -adicional costos" sheetId="51" r:id="rId17"/>
    <sheet name="9.b -adicional costos (2)" sheetId="60" r:id="rId18"/>
    <sheet name="10.b-precios" sheetId="56" state="hidden" r:id="rId19"/>
    <sheet name="10-precios" sheetId="38" r:id="rId20"/>
    <sheet name="11- impo " sheetId="40" r:id="rId21"/>
    <sheet name="11.b- impo  (2)" sheetId="57" state="hidden" r:id="rId22"/>
    <sheet name="12 -Reventa" sheetId="41" r:id="rId23"/>
    <sheet name="12.b -Reventa (2)" sheetId="58" state="hidden" r:id="rId24"/>
    <sheet name="13- costos nac" sheetId="53" r:id="rId25"/>
    <sheet name="13.b- costos nac (2)" sheetId="59" state="hidden" r:id="rId26"/>
    <sheet name="14 - existencias" sheetId="42" r:id="rId27"/>
    <sheet name="14.b - existencias (2)" sheetId="61" state="hidden" r:id="rId28"/>
    <sheet name="15- precios importados" sheetId="63" r:id="rId29"/>
    <sheet name="16- impo semi " sheetId="43" r:id="rId30"/>
    <sheet name="15.b - impo semi  (2)" sheetId="62" state="hidden" r:id="rId31"/>
    <sheet name="11-Máx. Prod." sheetId="14" state="hidden" r:id="rId32"/>
    <sheet name="14-horas trabajadas" sheetId="23" state="hidden" r:id="rId33"/>
  </sheets>
  <externalReferences>
    <externalReference r:id="rId34"/>
    <externalReference r:id="rId35"/>
    <externalReference r:id="rId36"/>
  </externalReferences>
  <definedNames>
    <definedName name="al">[2]PARAMETROS!$C$5</definedName>
    <definedName name="año1">'[3]0a_Parámetros'!$H$7</definedName>
    <definedName name="_xlnm.Print_Area" localSheetId="2">'1.modelos'!$A$1:$I$42</definedName>
    <definedName name="_xlnm.Print_Area" localSheetId="18">'10.b-precios'!$B$1:$F$71</definedName>
    <definedName name="_xlnm.Print_Area" localSheetId="19">'10-precios'!$B$1:$F$71</definedName>
    <definedName name="_xlnm.Print_Area" localSheetId="20">'11- impo '!$A$1:$F$72</definedName>
    <definedName name="_xlnm.Print_Area" localSheetId="21">'11.b- impo  (2)'!$A$1:$F$66</definedName>
    <definedName name="_xlnm.Print_Area" localSheetId="31">'11-Máx. Prod.'!$A$1:$B$5</definedName>
    <definedName name="_xlnm.Print_Area" localSheetId="22">'12 -Reventa'!$A$1:$I$72</definedName>
    <definedName name="_xlnm.Print_Area" localSheetId="23">'12.b -Reventa (2)'!$A$1:$I$72</definedName>
    <definedName name="_xlnm.Print_Area" localSheetId="24">'13- costos nac'!$A$1:$E$37</definedName>
    <definedName name="_xlnm.Print_Area" localSheetId="25">'13.b- costos nac (2)'!$A$1:$E$37</definedName>
    <definedName name="_xlnm.Print_Area" localSheetId="26">'14 - existencias'!$A$1:$E$16</definedName>
    <definedName name="_xlnm.Print_Area" localSheetId="27">'14.b - existencias (2)'!$A$1:$E$16</definedName>
    <definedName name="_xlnm.Print_Area" localSheetId="32">'14-horas trabajadas'!$A$1:$D$10</definedName>
    <definedName name="_xlnm.Print_Area" localSheetId="30">'15.b - impo semi  (2)'!$A$1:$F$74</definedName>
    <definedName name="_xlnm.Print_Area" localSheetId="29">'16- impo semi '!$A$1:$F$74</definedName>
    <definedName name="_xlnm.Print_Area" localSheetId="3">'2. prod.  nac.'!$A$1:$C$19</definedName>
    <definedName name="_xlnm.Print_Area" localSheetId="4">'3.vol.'!$C$1:$O$77</definedName>
    <definedName name="_xlnm.Print_Area" localSheetId="5">'4.1 $'!$A$1:$E$71</definedName>
    <definedName name="_xlnm.Print_Area" localSheetId="7">'4.2- RES PUB'!$A$1:$C$70</definedName>
    <definedName name="_xlnm.Print_Area" localSheetId="8">'5capprod'!$A$1:$C$18</definedName>
    <definedName name="_xlnm.Print_Area" localSheetId="10">'6-empleo '!$A$1:$L$20</definedName>
    <definedName name="_xlnm.Print_Area" localSheetId="11">'7.costos totales '!$A$1:$M$45</definedName>
    <definedName name="_xlnm.Print_Area" localSheetId="12">'7.costos totales coproductos'!$A$1:$H$21</definedName>
    <definedName name="_xlnm.Print_Area" localSheetId="13">'8.a.... Costos'!$A$1:$G$61</definedName>
    <definedName name="_xlnm.Print_Area" localSheetId="14">'8.a.... Costos (2)'!$A$1:$G$61</definedName>
    <definedName name="_xlnm.Print_Area" localSheetId="15">'8.a.... Costos (3)'!$A$1:$O$61</definedName>
    <definedName name="_xlnm.Print_Area" localSheetId="16">'9.a -adicional costos'!$A$1:$I$27</definedName>
    <definedName name="_xlnm.Print_Area" localSheetId="17">'9.b -adicional costos (2)'!$A$1:$I$28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B71" i="63" l="1"/>
  <c r="B70" i="63"/>
  <c r="B68" i="63"/>
  <c r="B67" i="63"/>
  <c r="B66" i="63"/>
  <c r="B65" i="63"/>
  <c r="B64" i="63"/>
  <c r="B63" i="63"/>
  <c r="B62" i="63"/>
  <c r="B60" i="63"/>
  <c r="B59" i="63"/>
  <c r="B58" i="63"/>
  <c r="B57" i="63"/>
  <c r="B56" i="63"/>
  <c r="B55" i="63"/>
  <c r="B54" i="63"/>
  <c r="B53" i="63"/>
  <c r="B52" i="63"/>
  <c r="B51" i="63"/>
  <c r="B50" i="63"/>
  <c r="B49" i="63"/>
  <c r="B48" i="63"/>
  <c r="B47" i="63"/>
  <c r="B46" i="63"/>
  <c r="B45" i="63"/>
  <c r="B44" i="63"/>
  <c r="B43" i="63"/>
  <c r="B42" i="63"/>
  <c r="B41" i="63"/>
  <c r="B40" i="63"/>
  <c r="B39" i="63"/>
  <c r="B38" i="63"/>
  <c r="B37" i="63"/>
  <c r="B36" i="63"/>
  <c r="B35" i="63"/>
  <c r="B34" i="63"/>
  <c r="B33" i="63"/>
  <c r="B32" i="63"/>
  <c r="B31" i="63"/>
  <c r="B30" i="63"/>
  <c r="B29" i="63"/>
  <c r="B28" i="63"/>
  <c r="B27" i="63"/>
  <c r="B26" i="63"/>
  <c r="B25" i="63"/>
  <c r="B24" i="63"/>
  <c r="B23" i="63"/>
  <c r="B22" i="63"/>
  <c r="B21" i="63"/>
  <c r="B20" i="63"/>
  <c r="B19" i="63"/>
  <c r="B18" i="63"/>
  <c r="B17" i="63"/>
  <c r="B16" i="63"/>
  <c r="B15" i="63"/>
  <c r="B14" i="63"/>
  <c r="B13" i="63"/>
  <c r="B12" i="63"/>
  <c r="B11" i="63"/>
  <c r="B10" i="63"/>
  <c r="B9" i="63"/>
  <c r="A16" i="61"/>
  <c r="A15" i="61"/>
  <c r="A14" i="61"/>
  <c r="A13" i="61"/>
  <c r="A12" i="61"/>
  <c r="A11" i="61"/>
  <c r="A10" i="61"/>
  <c r="A9" i="61"/>
  <c r="A8" i="61"/>
  <c r="F7" i="60"/>
  <c r="E6" i="53"/>
  <c r="E6" i="59"/>
  <c r="E7" i="60"/>
  <c r="H8" i="54"/>
  <c r="F8" i="54"/>
  <c r="A57" i="52"/>
  <c r="A56" i="52"/>
  <c r="A55" i="52"/>
  <c r="A65" i="58"/>
  <c r="A46" i="58"/>
  <c r="B7" i="58"/>
  <c r="A70" i="57"/>
  <c r="A64" i="57"/>
  <c r="A63" i="57"/>
  <c r="A58" i="57"/>
  <c r="A57" i="57"/>
  <c r="A46" i="57"/>
  <c r="A42" i="57"/>
  <c r="A38" i="57"/>
  <c r="A34" i="57"/>
  <c r="A30" i="57"/>
  <c r="A26" i="57"/>
  <c r="A22" i="57"/>
  <c r="A58" i="40"/>
  <c r="A58" i="41"/>
  <c r="B68" i="56"/>
  <c r="B67" i="56"/>
  <c r="B66" i="56"/>
  <c r="B65" i="56"/>
  <c r="B64" i="56"/>
  <c r="B63" i="56"/>
  <c r="B62" i="56"/>
  <c r="B60" i="56"/>
  <c r="B59" i="56"/>
  <c r="B58" i="56"/>
  <c r="B57" i="56"/>
  <c r="B56" i="56"/>
  <c r="B55" i="56"/>
  <c r="B54" i="56"/>
  <c r="B53" i="56"/>
  <c r="B52" i="56"/>
  <c r="B51" i="56"/>
  <c r="B50" i="56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9" i="56"/>
  <c r="B68" i="38"/>
  <c r="A67" i="57"/>
  <c r="B71" i="38"/>
  <c r="A71" i="40"/>
  <c r="B60" i="38"/>
  <c r="A59" i="57"/>
  <c r="B59" i="38"/>
  <c r="A59" i="40"/>
  <c r="B58" i="38"/>
  <c r="B57" i="38"/>
  <c r="A4" i="55"/>
  <c r="B15" i="34"/>
  <c r="A14" i="32"/>
  <c r="A68" i="46"/>
  <c r="A70" i="46"/>
  <c r="B71" i="56"/>
  <c r="A58" i="47"/>
  <c r="A57" i="47"/>
  <c r="A56" i="47"/>
  <c r="A72" i="47"/>
  <c r="A55" i="46"/>
  <c r="A56" i="46"/>
  <c r="A57" i="46"/>
  <c r="A58" i="46"/>
  <c r="A59" i="47"/>
  <c r="A70" i="52"/>
  <c r="A16" i="28"/>
  <c r="A15" i="28"/>
  <c r="G6" i="34"/>
  <c r="B9" i="34"/>
  <c r="B8" i="34"/>
  <c r="B7" i="34"/>
  <c r="A8" i="32"/>
  <c r="A7" i="32"/>
  <c r="A6" i="32"/>
  <c r="I71" i="46"/>
  <c r="I70" i="46"/>
  <c r="I68" i="46"/>
  <c r="I67" i="46"/>
  <c r="C67" i="46"/>
  <c r="I66" i="46"/>
  <c r="I65" i="46"/>
  <c r="I64" i="46"/>
  <c r="C64" i="46"/>
  <c r="I63" i="46"/>
  <c r="C63" i="46"/>
  <c r="I62" i="46"/>
  <c r="C62" i="46"/>
  <c r="I54" i="46"/>
  <c r="C54" i="46"/>
  <c r="I53" i="46"/>
  <c r="C53" i="46"/>
  <c r="I52" i="46"/>
  <c r="C52" i="46"/>
  <c r="I51" i="46"/>
  <c r="C51" i="46"/>
  <c r="I50" i="46"/>
  <c r="C50" i="46"/>
  <c r="I49" i="46"/>
  <c r="C49" i="46"/>
  <c r="I48" i="46"/>
  <c r="C48" i="46"/>
  <c r="I47" i="46"/>
  <c r="C47" i="46"/>
  <c r="I46" i="46"/>
  <c r="C46" i="46"/>
  <c r="I45" i="46"/>
  <c r="C45" i="46"/>
  <c r="I44" i="46"/>
  <c r="C44" i="46"/>
  <c r="I43" i="46"/>
  <c r="C43" i="46"/>
  <c r="I42" i="46"/>
  <c r="C42" i="46"/>
  <c r="I41" i="46"/>
  <c r="C41" i="46"/>
  <c r="I40" i="46"/>
  <c r="C40" i="46"/>
  <c r="I39" i="46"/>
  <c r="C39" i="46"/>
  <c r="I38" i="46"/>
  <c r="C38" i="46"/>
  <c r="I37" i="46"/>
  <c r="C37" i="46"/>
  <c r="I36" i="46"/>
  <c r="C36" i="46"/>
  <c r="I35" i="46"/>
  <c r="C35" i="46"/>
  <c r="I34" i="46"/>
  <c r="C34" i="46"/>
  <c r="I33" i="46"/>
  <c r="C33" i="46"/>
  <c r="I32" i="46"/>
  <c r="C32" i="46"/>
  <c r="I31" i="46"/>
  <c r="C31" i="46"/>
  <c r="I30" i="46"/>
  <c r="C30" i="46"/>
  <c r="I29" i="46"/>
  <c r="C29" i="46"/>
  <c r="I28" i="46"/>
  <c r="C28" i="46"/>
  <c r="I27" i="46"/>
  <c r="C27" i="46"/>
  <c r="I26" i="46"/>
  <c r="C26" i="46"/>
  <c r="I25" i="46"/>
  <c r="C25" i="46"/>
  <c r="I24" i="46"/>
  <c r="C24" i="46"/>
  <c r="I23" i="46"/>
  <c r="C23" i="46"/>
  <c r="I22" i="46"/>
  <c r="C22" i="46"/>
  <c r="I21" i="46"/>
  <c r="C21" i="46"/>
  <c r="I20" i="46"/>
  <c r="C20" i="46"/>
  <c r="I19" i="46"/>
  <c r="C19" i="46"/>
  <c r="I18" i="46"/>
  <c r="C18" i="46"/>
  <c r="I17" i="46"/>
  <c r="C17" i="46"/>
  <c r="I16" i="46"/>
  <c r="C16" i="46"/>
  <c r="I15" i="46"/>
  <c r="C15" i="46"/>
  <c r="I14" i="46"/>
  <c r="C14" i="46"/>
  <c r="I13" i="46"/>
  <c r="C13" i="46"/>
  <c r="I12" i="46"/>
  <c r="C12" i="46"/>
  <c r="I11" i="46"/>
  <c r="C11" i="46"/>
  <c r="I10" i="46"/>
  <c r="C10" i="46"/>
  <c r="I9" i="46"/>
  <c r="C9" i="46"/>
  <c r="I8" i="46"/>
  <c r="C8" i="46"/>
  <c r="I7" i="46"/>
  <c r="C7" i="46"/>
  <c r="C68" i="46"/>
  <c r="C66" i="46"/>
  <c r="C70" i="46"/>
  <c r="C65" i="46"/>
  <c r="I61" i="46"/>
  <c r="C61" i="46"/>
  <c r="A64" i="46"/>
  <c r="B64" i="38"/>
  <c r="A64" i="40"/>
  <c r="A64" i="62"/>
  <c r="A65" i="41"/>
  <c r="A63" i="46"/>
  <c r="B63" i="38"/>
  <c r="A62" i="57"/>
  <c r="A62" i="46"/>
  <c r="B62" i="38"/>
  <c r="A62" i="40"/>
  <c r="A62" i="43"/>
  <c r="A66" i="47"/>
  <c r="A65" i="47"/>
  <c r="A64" i="47"/>
  <c r="A64" i="52"/>
  <c r="A63" i="52"/>
  <c r="A62" i="52"/>
  <c r="A10" i="28"/>
  <c r="A9" i="28"/>
  <c r="A8" i="28"/>
  <c r="B7" i="41"/>
  <c r="A11" i="28"/>
  <c r="F16" i="33"/>
  <c r="B14" i="34"/>
  <c r="B13" i="34"/>
  <c r="B12" i="34"/>
  <c r="B11" i="34"/>
  <c r="B10" i="34"/>
  <c r="A13" i="32"/>
  <c r="A12" i="32"/>
  <c r="A11" i="32"/>
  <c r="A10" i="32"/>
  <c r="A9" i="32"/>
  <c r="A69" i="46"/>
  <c r="B70" i="38"/>
  <c r="A71" i="47"/>
  <c r="A69" i="52"/>
  <c r="A68" i="52"/>
  <c r="A67" i="52"/>
  <c r="A66" i="52"/>
  <c r="A65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14" i="28"/>
  <c r="A13" i="28"/>
  <c r="A12" i="28"/>
  <c r="E61" i="52"/>
  <c r="C61" i="52"/>
  <c r="A67" i="46"/>
  <c r="B67" i="38"/>
  <c r="A66" i="57"/>
  <c r="A67" i="40"/>
  <c r="A67" i="62"/>
  <c r="A66" i="46"/>
  <c r="B66" i="38"/>
  <c r="A65" i="57"/>
  <c r="A65" i="46"/>
  <c r="B65" i="38"/>
  <c r="A65" i="40"/>
  <c r="A70" i="47"/>
  <c r="A69" i="47"/>
  <c r="A68" i="47"/>
  <c r="A67" i="47"/>
  <c r="A54" i="46"/>
  <c r="A55" i="47"/>
  <c r="A53" i="46"/>
  <c r="A54" i="47"/>
  <c r="A52" i="46"/>
  <c r="A53" i="47"/>
  <c r="A51" i="46"/>
  <c r="A52" i="47"/>
  <c r="A50" i="46"/>
  <c r="A51" i="47"/>
  <c r="A49" i="46"/>
  <c r="A50" i="47"/>
  <c r="A48" i="46"/>
  <c r="A49" i="47"/>
  <c r="A47" i="46"/>
  <c r="A48" i="47"/>
  <c r="A46" i="46"/>
  <c r="A47" i="47"/>
  <c r="A45" i="46"/>
  <c r="A46" i="47"/>
  <c r="A44" i="46"/>
  <c r="A45" i="47"/>
  <c r="A43" i="46"/>
  <c r="A44" i="47"/>
  <c r="A42" i="46"/>
  <c r="A43" i="47"/>
  <c r="A41" i="46"/>
  <c r="A42" i="47"/>
  <c r="A40" i="46"/>
  <c r="A41" i="47"/>
  <c r="A39" i="46"/>
  <c r="A40" i="47"/>
  <c r="A38" i="46"/>
  <c r="A39" i="47"/>
  <c r="A37" i="46"/>
  <c r="A38" i="47"/>
  <c r="A36" i="46"/>
  <c r="A37" i="47"/>
  <c r="A35" i="46"/>
  <c r="A36" i="47"/>
  <c r="A34" i="46"/>
  <c r="A35" i="47"/>
  <c r="A33" i="46"/>
  <c r="A34" i="47"/>
  <c r="A32" i="46"/>
  <c r="A33" i="47"/>
  <c r="A31" i="46"/>
  <c r="A32" i="47"/>
  <c r="A30" i="46"/>
  <c r="A31" i="47"/>
  <c r="A29" i="46"/>
  <c r="A30" i="47"/>
  <c r="A28" i="46"/>
  <c r="A29" i="47"/>
  <c r="A27" i="46"/>
  <c r="A28" i="47"/>
  <c r="A26" i="46"/>
  <c r="A27" i="47"/>
  <c r="A25" i="46"/>
  <c r="A26" i="47"/>
  <c r="A24" i="46"/>
  <c r="A25" i="47"/>
  <c r="A23" i="46"/>
  <c r="A24" i="47"/>
  <c r="A22" i="46"/>
  <c r="A23" i="47"/>
  <c r="A21" i="46"/>
  <c r="A22" i="47"/>
  <c r="A20" i="46"/>
  <c r="A21" i="47"/>
  <c r="A19" i="46"/>
  <c r="A20" i="47"/>
  <c r="A18" i="46"/>
  <c r="A19" i="47"/>
  <c r="A17" i="46"/>
  <c r="A18" i="47"/>
  <c r="A16" i="46"/>
  <c r="A17" i="47"/>
  <c r="A15" i="46"/>
  <c r="A16" i="47"/>
  <c r="A14" i="46"/>
  <c r="A15" i="47"/>
  <c r="A13" i="46"/>
  <c r="A14" i="47"/>
  <c r="A12" i="46"/>
  <c r="A13" i="47"/>
  <c r="A11" i="46"/>
  <c r="A12" i="47"/>
  <c r="A10" i="46"/>
  <c r="A11" i="47"/>
  <c r="A9" i="46"/>
  <c r="A10" i="47"/>
  <c r="A8" i="46"/>
  <c r="A9" i="47"/>
  <c r="A7" i="46"/>
  <c r="A8" i="47"/>
  <c r="A61" i="46"/>
  <c r="A3" i="32"/>
  <c r="A3" i="47"/>
  <c r="A3" i="46"/>
  <c r="C3" i="45"/>
  <c r="A3" i="28"/>
  <c r="K62" i="45"/>
  <c r="J62" i="45"/>
  <c r="I62" i="45"/>
  <c r="H62" i="45"/>
  <c r="G62" i="45"/>
  <c r="F62" i="45"/>
  <c r="E62" i="45"/>
  <c r="B50" i="38"/>
  <c r="B51" i="38"/>
  <c r="A51" i="40"/>
  <c r="B52" i="38"/>
  <c r="B53" i="38"/>
  <c r="B54" i="38"/>
  <c r="B55" i="38"/>
  <c r="A55" i="40"/>
  <c r="B56" i="38"/>
  <c r="B47" i="38"/>
  <c r="A47" i="40"/>
  <c r="B49" i="38"/>
  <c r="A48" i="57"/>
  <c r="A49" i="40"/>
  <c r="B48" i="38"/>
  <c r="A47" i="57"/>
  <c r="A48" i="40"/>
  <c r="B46" i="38"/>
  <c r="A45" i="57"/>
  <c r="A46" i="40"/>
  <c r="A46" i="41"/>
  <c r="B45" i="38"/>
  <c r="A44" i="57"/>
  <c r="A45" i="40"/>
  <c r="B44" i="38"/>
  <c r="A43" i="57"/>
  <c r="A44" i="40"/>
  <c r="B43" i="38"/>
  <c r="A43" i="40"/>
  <c r="B42" i="38"/>
  <c r="A41" i="57"/>
  <c r="A42" i="40"/>
  <c r="A42" i="41"/>
  <c r="B41" i="38"/>
  <c r="A40" i="57"/>
  <c r="A41" i="40"/>
  <c r="A41" i="58"/>
  <c r="A41" i="41"/>
  <c r="B40" i="38"/>
  <c r="A39" i="57"/>
  <c r="A40" i="40"/>
  <c r="A40" i="58"/>
  <c r="B39" i="38"/>
  <c r="A39" i="40"/>
  <c r="A39" i="58"/>
  <c r="B38" i="38"/>
  <c r="A37" i="57"/>
  <c r="A38" i="40"/>
  <c r="A38" i="41"/>
  <c r="B37" i="38"/>
  <c r="A36" i="57"/>
  <c r="A37" i="40"/>
  <c r="A37" i="58"/>
  <c r="A37" i="41"/>
  <c r="B36" i="38"/>
  <c r="A35" i="57"/>
  <c r="A36" i="40"/>
  <c r="A36" i="58"/>
  <c r="B35" i="38"/>
  <c r="A35" i="40"/>
  <c r="A35" i="58"/>
  <c r="B34" i="38"/>
  <c r="A33" i="57"/>
  <c r="A34" i="40"/>
  <c r="A34" i="41"/>
  <c r="B33" i="38"/>
  <c r="A32" i="57"/>
  <c r="A33" i="40"/>
  <c r="A33" i="58"/>
  <c r="A33" i="41"/>
  <c r="B32" i="38"/>
  <c r="A31" i="57"/>
  <c r="A32" i="40"/>
  <c r="A32" i="58"/>
  <c r="B31" i="38"/>
  <c r="A31" i="40"/>
  <c r="A31" i="58"/>
  <c r="B30" i="38"/>
  <c r="A29" i="57"/>
  <c r="A30" i="40"/>
  <c r="A30" i="41"/>
  <c r="B29" i="38"/>
  <c r="A28" i="57"/>
  <c r="A29" i="40"/>
  <c r="A29" i="58"/>
  <c r="A29" i="41"/>
  <c r="B28" i="38"/>
  <c r="A27" i="57"/>
  <c r="A28" i="40"/>
  <c r="A28" i="58"/>
  <c r="B27" i="38"/>
  <c r="A27" i="40"/>
  <c r="A27" i="58"/>
  <c r="B26" i="38"/>
  <c r="A25" i="57"/>
  <c r="A26" i="40"/>
  <c r="A26" i="58"/>
  <c r="B25" i="38"/>
  <c r="A24" i="57"/>
  <c r="A25" i="40"/>
  <c r="A25" i="58"/>
  <c r="A25" i="41"/>
  <c r="B24" i="38"/>
  <c r="A23" i="57"/>
  <c r="A24" i="40"/>
  <c r="A24" i="58"/>
  <c r="B23" i="38"/>
  <c r="A23" i="40"/>
  <c r="A23" i="58"/>
  <c r="B22" i="38"/>
  <c r="A21" i="57"/>
  <c r="A22" i="40"/>
  <c r="A22" i="41"/>
  <c r="B21" i="38"/>
  <c r="A20" i="57"/>
  <c r="A21" i="40"/>
  <c r="A21" i="58"/>
  <c r="A21" i="41"/>
  <c r="B20" i="38"/>
  <c r="A19" i="57"/>
  <c r="B19" i="38"/>
  <c r="B18" i="38"/>
  <c r="B17" i="38"/>
  <c r="A16" i="57"/>
  <c r="B16" i="38"/>
  <c r="A15" i="57"/>
  <c r="B15" i="38"/>
  <c r="A14" i="57"/>
  <c r="B14" i="38"/>
  <c r="A14" i="40"/>
  <c r="B13" i="38"/>
  <c r="A12" i="57"/>
  <c r="A13" i="40"/>
  <c r="A13" i="58"/>
  <c r="B12" i="38"/>
  <c r="A11" i="57"/>
  <c r="A12" i="40"/>
  <c r="A12" i="58"/>
  <c r="B11" i="38"/>
  <c r="A10" i="57"/>
  <c r="A11" i="40"/>
  <c r="A11" i="58"/>
  <c r="B10" i="38"/>
  <c r="A9" i="57"/>
  <c r="A10" i="40"/>
  <c r="A10" i="58"/>
  <c r="B9" i="38"/>
  <c r="A8" i="57"/>
  <c r="B5" i="32"/>
  <c r="D22" i="33"/>
  <c r="C22" i="33"/>
  <c r="B22" i="33"/>
  <c r="E22" i="33"/>
  <c r="A63" i="41"/>
  <c r="A68" i="41"/>
  <c r="A65" i="43"/>
  <c r="A64" i="43"/>
  <c r="A10" i="41"/>
  <c r="A10" i="62"/>
  <c r="A12" i="41"/>
  <c r="A12" i="62"/>
  <c r="A16" i="40"/>
  <c r="A16" i="58"/>
  <c r="A17" i="40"/>
  <c r="A17" i="41"/>
  <c r="A20" i="40"/>
  <c r="A16" i="41"/>
  <c r="A16" i="62"/>
  <c r="A20" i="58"/>
  <c r="A20" i="41"/>
  <c r="A17" i="58"/>
  <c r="A12" i="43"/>
  <c r="A20" i="62"/>
  <c r="A20" i="43"/>
  <c r="A71" i="62"/>
  <c r="A72" i="58"/>
  <c r="A72" i="41"/>
  <c r="A71" i="43"/>
  <c r="A69" i="57"/>
  <c r="A70" i="40"/>
  <c r="A70" i="62"/>
  <c r="B70" i="56"/>
  <c r="A60" i="40"/>
  <c r="A60" i="41"/>
  <c r="A60" i="58"/>
  <c r="A30" i="62"/>
  <c r="A30" i="43"/>
  <c r="A34" i="62"/>
  <c r="A34" i="43"/>
  <c r="A59" i="62"/>
  <c r="A59" i="43"/>
  <c r="A17" i="43"/>
  <c r="A17" i="62"/>
  <c r="A22" i="62"/>
  <c r="A22" i="43"/>
  <c r="A38" i="62"/>
  <c r="A38" i="43"/>
  <c r="A14" i="58"/>
  <c r="A14" i="41"/>
  <c r="A41" i="43"/>
  <c r="A41" i="62"/>
  <c r="A71" i="41"/>
  <c r="A9" i="40"/>
  <c r="A15" i="40"/>
  <c r="A18" i="57"/>
  <c r="A19" i="40"/>
  <c r="A24" i="41"/>
  <c r="A28" i="41"/>
  <c r="A32" i="41"/>
  <c r="A36" i="41"/>
  <c r="A40" i="41"/>
  <c r="A43" i="41"/>
  <c r="A43" i="58"/>
  <c r="A45" i="58"/>
  <c r="A45" i="41"/>
  <c r="A48" i="41"/>
  <c r="A48" i="58"/>
  <c r="A47" i="41"/>
  <c r="A47" i="58"/>
  <c r="A53" i="40"/>
  <c r="A52" i="57"/>
  <c r="A59" i="41"/>
  <c r="A59" i="58"/>
  <c r="A13" i="57"/>
  <c r="A50" i="57"/>
  <c r="A34" i="58"/>
  <c r="A21" i="43"/>
  <c r="A21" i="62"/>
  <c r="A49" i="57"/>
  <c r="A50" i="40"/>
  <c r="A62" i="62"/>
  <c r="A63" i="58"/>
  <c r="A30" i="58"/>
  <c r="A71" i="58"/>
  <c r="A16" i="43"/>
  <c r="A10" i="43"/>
  <c r="A13" i="41"/>
  <c r="A11" i="41"/>
  <c r="A23" i="41"/>
  <c r="A27" i="41"/>
  <c r="A31" i="41"/>
  <c r="A35" i="41"/>
  <c r="A39" i="41"/>
  <c r="A56" i="40"/>
  <c r="A55" i="57"/>
  <c r="A52" i="40"/>
  <c r="A51" i="57"/>
  <c r="A65" i="62"/>
  <c r="A66" i="41"/>
  <c r="A66" i="58"/>
  <c r="A68" i="58"/>
  <c r="A67" i="43"/>
  <c r="A54" i="57"/>
  <c r="A22" i="58"/>
  <c r="A38" i="58"/>
  <c r="A70" i="43"/>
  <c r="A25" i="43"/>
  <c r="A25" i="62"/>
  <c r="A29" i="43"/>
  <c r="A29" i="62"/>
  <c r="A33" i="43"/>
  <c r="A33" i="62"/>
  <c r="A37" i="43"/>
  <c r="A37" i="62"/>
  <c r="A53" i="57"/>
  <c r="A54" i="40"/>
  <c r="A57" i="43"/>
  <c r="A57" i="62"/>
  <c r="A18" i="40"/>
  <c r="A17" i="57"/>
  <c r="A26" i="41"/>
  <c r="A42" i="62"/>
  <c r="A42" i="43"/>
  <c r="A44" i="41"/>
  <c r="A44" i="58"/>
  <c r="A46" i="62"/>
  <c r="A46" i="43"/>
  <c r="A49" i="58"/>
  <c r="A49" i="41"/>
  <c r="A55" i="41"/>
  <c r="A55" i="58"/>
  <c r="A51" i="41"/>
  <c r="A51" i="58"/>
  <c r="A57" i="40"/>
  <c r="A56" i="57"/>
  <c r="A42" i="58"/>
  <c r="A58" i="58"/>
  <c r="A66" i="40"/>
  <c r="A63" i="40"/>
  <c r="A61" i="57"/>
  <c r="A68" i="40"/>
  <c r="A35" i="62"/>
  <c r="A35" i="43"/>
  <c r="A50" i="41"/>
  <c r="A50" i="58"/>
  <c r="A64" i="58"/>
  <c r="A63" i="43"/>
  <c r="A64" i="41"/>
  <c r="A63" i="62"/>
  <c r="A31" i="62"/>
  <c r="A31" i="43"/>
  <c r="A56" i="58"/>
  <c r="A56" i="41"/>
  <c r="A27" i="62"/>
  <c r="A27" i="43"/>
  <c r="A53" i="58"/>
  <c r="A53" i="41"/>
  <c r="A47" i="62"/>
  <c r="A47" i="43"/>
  <c r="A43" i="62"/>
  <c r="A43" i="43"/>
  <c r="A28" i="43"/>
  <c r="A28" i="62"/>
  <c r="A15" i="58"/>
  <c r="A15" i="41"/>
  <c r="A50" i="62"/>
  <c r="A50" i="43"/>
  <c r="A44" i="43"/>
  <c r="A44" i="62"/>
  <c r="A54" i="41"/>
  <c r="A54" i="58"/>
  <c r="A52" i="58"/>
  <c r="A52" i="41"/>
  <c r="A11" i="62"/>
  <c r="A11" i="43"/>
  <c r="A19" i="41"/>
  <c r="A19" i="58"/>
  <c r="A18" i="41"/>
  <c r="A18" i="58"/>
  <c r="A13" i="43"/>
  <c r="A13" i="62"/>
  <c r="A32" i="43"/>
  <c r="A32" i="62"/>
  <c r="A66" i="62"/>
  <c r="A67" i="58"/>
  <c r="A66" i="43"/>
  <c r="A67" i="41"/>
  <c r="A57" i="58"/>
  <c r="A57" i="41"/>
  <c r="A54" i="62"/>
  <c r="A54" i="43"/>
  <c r="A68" i="62"/>
  <c r="A68" i="43"/>
  <c r="A69" i="41"/>
  <c r="A69" i="58"/>
  <c r="A48" i="43"/>
  <c r="A48" i="62"/>
  <c r="A26" i="62"/>
  <c r="A26" i="43"/>
  <c r="A39" i="62"/>
  <c r="A39" i="43"/>
  <c r="A23" i="62"/>
  <c r="A23" i="43"/>
  <c r="A45" i="43"/>
  <c r="A45" i="62"/>
  <c r="A40" i="43"/>
  <c r="A40" i="62"/>
  <c r="A24" i="43"/>
  <c r="A24" i="62"/>
  <c r="A9" i="41"/>
  <c r="A9" i="58"/>
  <c r="A14" i="43"/>
  <c r="A14" i="62"/>
  <c r="A58" i="43"/>
  <c r="A58" i="62"/>
  <c r="A36" i="43"/>
  <c r="A36" i="62"/>
  <c r="A56" i="43"/>
  <c r="A56" i="62"/>
  <c r="A51" i="62"/>
  <c r="A51" i="43"/>
  <c r="A15" i="62"/>
  <c r="A15" i="43"/>
  <c r="A55" i="62"/>
  <c r="A55" i="43"/>
  <c r="A19" i="62"/>
  <c r="A19" i="43"/>
  <c r="A49" i="62"/>
  <c r="A49" i="43"/>
  <c r="A9" i="62"/>
  <c r="A9" i="43"/>
  <c r="A18" i="62"/>
  <c r="A18" i="43"/>
  <c r="A53" i="62"/>
  <c r="A53" i="43"/>
  <c r="A52" i="43"/>
  <c r="A52" i="62"/>
</calcChain>
</file>

<file path=xl/comments1.xml><?xml version="1.0" encoding="utf-8"?>
<comments xmlns="http://schemas.openxmlformats.org/spreadsheetml/2006/main">
  <authors>
    <author>Carlos Wolff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Carlos Wolff:</t>
        </r>
        <r>
          <rPr>
            <sz val="9"/>
            <color indexed="81"/>
            <rFont val="Tahoma"/>
            <charset val="1"/>
          </rPr>
          <t xml:space="preserve">
Entiendo que son importaciones de todas las planchas y no de modelos específicos 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Carlos Wolff:</t>
        </r>
        <r>
          <rPr>
            <sz val="9"/>
            <color indexed="81"/>
            <rFont val="Tahoma"/>
            <charset val="1"/>
          </rPr>
          <t xml:space="preserve">
Aclarar qué indica el (1) o sacar la referencia</t>
        </r>
      </text>
    </comment>
  </commentList>
</comments>
</file>

<file path=xl/sharedStrings.xml><?xml version="1.0" encoding="utf-8"?>
<sst xmlns="http://schemas.openxmlformats.org/spreadsheetml/2006/main" count="763" uniqueCount="287">
  <si>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</si>
  <si>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</si>
  <si>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</si>
  <si>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</si>
  <si>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</si>
  <si>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</si>
  <si>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</si>
  <si>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</si>
  <si>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</si>
  <si>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</si>
  <si>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</si>
  <si>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</si>
  <si>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</si>
  <si>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</si>
  <si>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</si>
  <si>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</si>
  <si>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</si>
  <si>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U. de medida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</si>
  <si>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</si>
  <si>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</si>
  <si>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</si>
  <si>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</si>
  <si>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</si>
  <si>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</si>
  <si>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</si>
  <si>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</si>
  <si>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</si>
  <si>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</si>
  <si>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</si>
  <si>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</si>
  <si>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</si>
  <si>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</si>
  <si>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</si>
  <si>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</si>
  <si>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</si>
  <si>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</si>
  <si>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</si>
  <si>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</si>
  <si>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</si>
  <si>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</si>
  <si>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</si>
  <si>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</si>
  <si>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</si>
  <si>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</si>
  <si>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</si>
  <si>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</si>
  <si>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</si>
  <si>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</si>
  <si>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</si>
  <si>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</si>
  <si>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</si>
  <si>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</si>
  <si>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</si>
  <si>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</si>
  <si>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</si>
  <si>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</si>
  <si>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</si>
  <si>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</si>
  <si>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</si>
  <si>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</si>
  <si>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</si>
  <si>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</si>
  <si>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</si>
  <si>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</si>
  <si>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</si>
  <si>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</si>
  <si>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</si>
  <si>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</si>
  <si>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</si>
  <si>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</si>
  <si>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</si>
  <si>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</si>
  <si>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</si>
  <si>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</si>
  <si>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</si>
  <si>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</si>
  <si>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</si>
  <si>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</si>
  <si>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</si>
  <si>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</si>
  <si>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</si>
  <si>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</si>
  <si>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(Unidades)(2)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</si>
  <si>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</si>
  <si>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</si>
  <si>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</si>
  <si>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</si>
  <si>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</si>
  <si>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</si>
  <si>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</si>
  <si>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</si>
  <si>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</si>
  <si>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</si>
  <si>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</si>
  <si>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</si>
  <si>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</si>
  <si>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</si>
  <si>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</si>
  <si>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</si>
  <si>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</si>
  <si>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</si>
  <si>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</si>
  <si>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</si>
  <si>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indicar tipo/modelo/artículo, etc.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</si>
  <si>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</si>
  <si>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</si>
  <si>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</si>
  <si>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</si>
  <si>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</si>
  <si>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</si>
  <si>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</si>
  <si>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</si>
  <si>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</si>
  <si>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</si>
  <si>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</si>
  <si>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</si>
  <si>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</si>
  <si>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</si>
  <si>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</si>
  <si>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</si>
  <si>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</si>
  <si>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</si>
  <si>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</si>
  <si>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</si>
  <si>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</si>
  <si>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 xml:space="preserve">Exportaciones de </t>
  </si>
  <si>
    <t>US$ FOB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</si>
  <si>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</si>
  <si>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</si>
  <si>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</si>
  <si>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</si>
  <si>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</si>
  <si>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</si>
  <si>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</si>
  <si>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</si>
  <si>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</si>
  <si>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</si>
  <si>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</si>
  <si>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</si>
  <si>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</si>
  <si>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</si>
  <si>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</si>
  <si>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</si>
  <si>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</si>
  <si>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</si>
  <si>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</si>
  <si>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</si>
  <si>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</si>
  <si>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</si>
  <si>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</si>
  <si>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</si>
  <si>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</si>
  <si>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</si>
  <si>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</si>
  <si>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</si>
  <si>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</si>
  <si>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</si>
  <si>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</si>
  <si>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Nota: Esta información debe ser consistente con el resto de la información suministrada en el cuestionario, en especial en el Cuadro Nº 8.</t>
  </si>
  <si>
    <t>en pesos</t>
  </si>
  <si>
    <t>Agregue todas las filas que le resulten necesarias.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</si>
  <si>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</si>
  <si>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</si>
  <si>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</si>
  <si>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</si>
  <si>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</si>
  <si>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</si>
  <si>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</si>
  <si>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</si>
  <si>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</si>
  <si>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>producto y coproducto/s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</si>
  <si>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</si>
  <si>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</si>
  <si>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</si>
  <si>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</si>
  <si>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Existencias al cierre de cada período</t>
  </si>
  <si>
    <t>….° tipo</t>
  </si>
  <si>
    <t>Otros (Resto)</t>
  </si>
  <si>
    <t>Beneficio Fiscal</t>
  </si>
  <si>
    <t>Exportaciones de</t>
  </si>
  <si>
    <t>Ventas de</t>
  </si>
  <si>
    <t>Cuadro Nº 4.1</t>
  </si>
  <si>
    <t>Cuadro Nº 4.2.b</t>
  </si>
  <si>
    <t>Cuadro Nº 4.2.a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</si>
  <si>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</si>
  <si>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</si>
  <si>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(vendidos al mercado interno)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</si>
  <si>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</si>
  <si>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</si>
  <si>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</si>
  <si>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</si>
  <si>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</si>
  <si>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</si>
  <si>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ene-xxx 2019</t>
  </si>
  <si>
    <t>promedio 2017</t>
  </si>
  <si>
    <t>promedio 2018</t>
  </si>
  <si>
    <t>CONTROLES CNCE</t>
  </si>
  <si>
    <t>(muestran el resumen público del cuadro confidencial)</t>
  </si>
  <si>
    <t>LA HOJA SIGUIENTE</t>
  </si>
  <si>
    <t>promedio 2013</t>
  </si>
  <si>
    <t>promedio 2014</t>
  </si>
  <si>
    <t>promedio 2015</t>
  </si>
  <si>
    <t>promedio 2016</t>
  </si>
  <si>
    <t>Costo de nacionalización</t>
  </si>
  <si>
    <t>Origen: INVESTIGADO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</si>
  <si>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</si>
  <si>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</si>
  <si>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</si>
  <si>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</si>
  <si>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</si>
  <si>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</si>
  <si>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</si>
  <si>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</si>
  <si>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</si>
  <si>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</si>
  <si>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</si>
  <si>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</si>
  <si>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</si>
  <si>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</si>
  <si>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</si>
  <si>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</si>
  <si>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</si>
  <si>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</si>
  <si>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</si>
  <si>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</si>
  <si>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</si>
  <si>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</si>
  <si>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</si>
  <si>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</si>
  <si>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</si>
  <si>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</si>
  <si>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Masa salarial (en pesos)</t>
  </si>
  <si>
    <t>administración y comercialización</t>
  </si>
  <si>
    <t>promedio 2019</t>
  </si>
  <si>
    <r>
      <t>Modelos</t>
    </r>
    <r>
      <rPr>
        <b/>
        <i/>
        <u/>
        <sz val="10"/>
        <rFont val="Arial"/>
        <family val="2"/>
      </rPr>
      <t/>
    </r>
  </si>
  <si>
    <t>Planchas eléctricas</t>
  </si>
  <si>
    <t>Costos Totales del conjunto de todas las</t>
  </si>
  <si>
    <t>por unidad</t>
  </si>
  <si>
    <t>promedio ene-abr 2020</t>
  </si>
  <si>
    <t>en pesos por unidad</t>
  </si>
  <si>
    <t>Cuadro N° 8.a</t>
  </si>
  <si>
    <t>Cuadro N° 8.b</t>
  </si>
  <si>
    <t>Cuadro N° 8.c</t>
  </si>
  <si>
    <t xml:space="preserve">en pesos por unidad </t>
  </si>
  <si>
    <t>Cuadro Nº 10.b</t>
  </si>
  <si>
    <t>Planchas eléctricas secas</t>
  </si>
  <si>
    <t>Planchas eléctricas a vapor</t>
  </si>
  <si>
    <t>Cuadro N° 11.b</t>
  </si>
  <si>
    <t xml:space="preserve">En unidad </t>
  </si>
  <si>
    <t>CHINA</t>
  </si>
  <si>
    <r>
      <t xml:space="preserve">(en </t>
    </r>
    <r>
      <rPr>
        <b/>
        <u/>
        <sz val="10"/>
        <rFont val="Arial"/>
        <family val="2"/>
      </rPr>
      <t>unidad</t>
    </r>
    <r>
      <rPr>
        <b/>
        <sz val="10"/>
        <rFont val="Arial"/>
        <family val="2"/>
      </rPr>
      <t xml:space="preserve"> y valores de primera venta)</t>
    </r>
  </si>
  <si>
    <t>Cuadro N° 12.b</t>
  </si>
  <si>
    <t>Cuadro Nº 13.b</t>
  </si>
  <si>
    <r>
      <t xml:space="preserve">de una unidad de </t>
    </r>
    <r>
      <rPr>
        <b/>
        <sz val="7.5"/>
        <rFont val="MS Sans Serif"/>
      </rPr>
      <t>plancha eléctrica a vapor</t>
    </r>
    <r>
      <rPr>
        <b/>
        <sz val="10"/>
        <rFont val="MS Sans Serif"/>
      </rPr>
      <t xml:space="preserve"> de producto</t>
    </r>
  </si>
  <si>
    <t>indicar modelo/artículo,</t>
  </si>
  <si>
    <t>indicar modelo/artículo</t>
  </si>
  <si>
    <t>Nota: El articulo representativo debe coincidir con el indicado en el cuadro 8.a</t>
  </si>
  <si>
    <t>cantidad por unidad de art.represent</t>
  </si>
  <si>
    <t>Cuadro N° 9.a</t>
  </si>
  <si>
    <t>Cuadro N° 9.b</t>
  </si>
  <si>
    <t>Nota: El articulo representativo debe coincidir con el indicado en el cuadro 8.b</t>
  </si>
  <si>
    <t>1 unidad de Planchas eléctricas a vapor</t>
  </si>
  <si>
    <t>Cuadro N° 14.b</t>
  </si>
  <si>
    <t>Planchas eléctricas a vapor importado de todos los orígenes</t>
  </si>
  <si>
    <t>Cuadro Nº 15.b</t>
  </si>
  <si>
    <t>ene - mar 2020</t>
  </si>
  <si>
    <t>ene-mar 2019</t>
  </si>
  <si>
    <t>ene-mar 2020</t>
  </si>
  <si>
    <t>promedio ene-mar 2020</t>
  </si>
  <si>
    <t>1 unidad de Plancha eléctrica</t>
  </si>
  <si>
    <r>
      <rPr>
        <b/>
        <i/>
        <sz val="10"/>
        <rFont val="Arial"/>
        <family val="2"/>
      </rPr>
      <t xml:space="preserve">                                                                                       </t>
    </r>
    <r>
      <rPr>
        <b/>
        <i/>
        <u/>
        <sz val="10"/>
        <rFont val="Arial"/>
        <family val="2"/>
      </rPr>
      <t xml:space="preserve">  indicar modelo/artículo</t>
    </r>
  </si>
  <si>
    <t>Cuadro Nº 10</t>
  </si>
  <si>
    <t xml:space="preserve">Planchas eléctricas </t>
  </si>
  <si>
    <t>de 1 unidad de plancha eléctrica</t>
  </si>
  <si>
    <t>Cuadro Nº 15</t>
  </si>
  <si>
    <t>Cuadro N° 14.</t>
  </si>
  <si>
    <t>Cuadro Nº 13</t>
  </si>
  <si>
    <t>Cuadro N° 12</t>
  </si>
  <si>
    <t>1 unidad de Plancha eléctrica importada</t>
  </si>
  <si>
    <t>(indicar modelo/artículo)</t>
  </si>
  <si>
    <t>Cuadro Nº 16</t>
  </si>
  <si>
    <t>(vendidas al mercado interno)</t>
  </si>
  <si>
    <t>Existencias de planchas eléctricas  importadas de todos los orígenes</t>
  </si>
  <si>
    <t xml:space="preserve">En unidades </t>
  </si>
  <si>
    <t>Facturado</t>
  </si>
  <si>
    <t>(Unidades)</t>
  </si>
  <si>
    <t>(en unidades)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</si>
</sst>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 * #,##0.00_ ;_ * \-#,##0.00_ ;_ * &quot;-&quot;??_ ;_ @_ "/>
    <numFmt numFmtId="177" formatCode="#,##0_ \ \ ;______@_ \ \ \ "/>
    <numFmt numFmtId="178" formatCode="_-* #,##0.00\ [$€]_-;\-* #,##0.00\ [$€]_-;_-* &quot;-&quot;??\ [$€]_-;_-@_-"/>
  </numFmts>
  <fonts count="28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MS Sans Serif"/>
    </font>
    <font>
      <i/>
      <sz val="10"/>
      <name val="MS Sans Serif"/>
      <family val="2"/>
    </font>
    <font>
      <i/>
      <u/>
      <sz val="10"/>
      <name val="MS Sans Serif"/>
      <family val="2"/>
    </font>
    <font>
      <b/>
      <sz val="7.5"/>
      <name val="MS Sans Serif"/>
    </font>
    <font>
      <b/>
      <u/>
      <sz val="10"/>
      <name val="MS Sans Serif"/>
    </font>
    <font>
      <sz val="10"/>
      <name val="MS Sans 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78" fontId="3" fillId="0" borderId="0" applyFont="0" applyFill="0" applyBorder="0" applyAlignment="0" applyProtection="0"/>
    <xf numFmtId="0" fontId="3" fillId="0" borderId="1"/>
    <xf numFmtId="172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21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7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1" fillId="0" borderId="31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18" fillId="0" borderId="33" xfId="0" applyFont="1" applyBorder="1" applyProtection="1">
      <protection locked="0"/>
    </xf>
    <xf numFmtId="0" fontId="18" fillId="0" borderId="34" xfId="0" applyFont="1" applyBorder="1" applyProtection="1">
      <protection locked="0"/>
    </xf>
    <xf numFmtId="49" fontId="18" fillId="0" borderId="9" xfId="0" applyNumberFormat="1" applyFont="1" applyBorder="1" applyAlignment="1" applyProtection="1">
      <alignment horizontal="center"/>
      <protection locked="0"/>
    </xf>
    <xf numFmtId="0" fontId="18" fillId="0" borderId="35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18" fillId="0" borderId="3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4" fillId="0" borderId="14" xfId="0" applyFont="1" applyBorder="1" applyProtection="1">
      <protection locked="0"/>
    </xf>
    <xf numFmtId="0" fontId="14" fillId="0" borderId="41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17" fontId="18" fillId="0" borderId="9" xfId="0" applyNumberFormat="1" applyFont="1" applyBorder="1" applyAlignment="1" applyProtection="1">
      <alignment horizontal="center"/>
      <protection locked="0"/>
    </xf>
    <xf numFmtId="3" fontId="18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4" fillId="0" borderId="39" xfId="0" applyFont="1" applyBorder="1" applyAlignment="1" applyProtection="1">
      <alignment horizontal="centerContinuous"/>
      <protection locked="0"/>
    </xf>
    <xf numFmtId="0" fontId="14" fillId="0" borderId="40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4" fillId="0" borderId="46" xfId="0" applyFont="1" applyBorder="1" applyAlignment="1" applyProtection="1">
      <alignment horizontal="centerContinuous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9" fillId="4" borderId="0" xfId="5" applyFont="1" applyFill="1" applyBorder="1" applyAlignment="1" applyProtection="1">
      <alignment horizontal="left"/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9" fillId="0" borderId="0" xfId="5" applyFont="1" applyFill="1" applyBorder="1" applyAlignment="1" applyProtection="1">
      <alignment horizontal="left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1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42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Continuous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9" fontId="1" fillId="0" borderId="36" xfId="6" applyFont="1" applyBorder="1" applyAlignment="1" applyProtection="1">
      <alignment horizontal="center"/>
      <protection locked="0"/>
    </xf>
    <xf numFmtId="9" fontId="1" fillId="0" borderId="37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43" xfId="0" applyFont="1" applyBorder="1" applyProtection="1">
      <protection locked="0"/>
    </xf>
    <xf numFmtId="0" fontId="4" fillId="0" borderId="32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3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5" xfId="5" applyFont="1" applyBorder="1" applyAlignment="1" applyProtection="1">
      <alignment vertical="center"/>
      <protection locked="0"/>
    </xf>
    <xf numFmtId="0" fontId="11" fillId="0" borderId="38" xfId="0" applyFont="1" applyBorder="1" applyProtection="1">
      <protection locked="0"/>
    </xf>
    <xf numFmtId="0" fontId="11" fillId="0" borderId="39" xfId="0" applyFont="1" applyBorder="1" applyProtection="1">
      <protection locked="0"/>
    </xf>
    <xf numFmtId="0" fontId="11" fillId="0" borderId="40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4" fontId="3" fillId="5" borderId="15" xfId="3" quotePrefix="1" applyNumberFormat="1" applyFont="1" applyFill="1" applyBorder="1" applyAlignment="1" applyProtection="1">
      <alignment horizontal="center"/>
    </xf>
    <xf numFmtId="4" fontId="3" fillId="5" borderId="11" xfId="3" quotePrefix="1" applyNumberFormat="1" applyFont="1" applyFill="1" applyBorder="1" applyAlignment="1" applyProtection="1">
      <alignment horizontal="center"/>
    </xf>
    <xf numFmtId="4" fontId="3" fillId="5" borderId="12" xfId="3" quotePrefix="1" applyNumberFormat="1" applyFont="1" applyFill="1" applyBorder="1" applyAlignment="1" applyProtection="1">
      <alignment horizontal="center"/>
    </xf>
    <xf numFmtId="4" fontId="3" fillId="5" borderId="28" xfId="3" quotePrefix="1" applyNumberFormat="1" applyFont="1" applyFill="1" applyBorder="1" applyAlignment="1" applyProtection="1">
      <alignment horizontal="center"/>
    </xf>
    <xf numFmtId="4" fontId="3" fillId="5" borderId="2" xfId="3" quotePrefix="1" applyNumberFormat="1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11" xfId="0" applyNumberFormat="1" applyFont="1" applyFill="1" applyBorder="1" applyAlignment="1" applyProtection="1">
      <alignment horizontal="center"/>
    </xf>
    <xf numFmtId="4" fontId="3" fillId="6" borderId="12" xfId="0" applyNumberFormat="1" applyFont="1" applyFill="1" applyBorder="1" applyAlignment="1" applyProtection="1">
      <alignment horizontal="center"/>
    </xf>
    <xf numFmtId="4" fontId="3" fillId="6" borderId="41" xfId="0" applyNumberFormat="1" applyFont="1" applyFill="1" applyBorder="1" applyAlignment="1" applyProtection="1">
      <alignment horizontal="center"/>
    </xf>
    <xf numFmtId="4" fontId="3" fillId="6" borderId="12" xfId="0" quotePrefix="1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0" xfId="4" applyFont="1"/>
    <xf numFmtId="0" fontId="22" fillId="0" borderId="0" xfId="4" applyFont="1"/>
    <xf numFmtId="0" fontId="7" fillId="0" borderId="0" xfId="4" applyFont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3" fontId="11" fillId="0" borderId="42" xfId="3" quotePrefix="1" applyNumberFormat="1" applyFont="1" applyFill="1" applyBorder="1" applyAlignment="1" applyProtection="1">
      <alignment horizontal="right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5" xfId="0" applyNumberFormat="1" applyFont="1" applyBorder="1" applyAlignment="1" applyProtection="1">
      <alignment horizontal="center"/>
      <protection locked="0"/>
    </xf>
    <xf numFmtId="3" fontId="11" fillId="0" borderId="46" xfId="0" applyNumberFormat="1" applyFont="1" applyBorder="1" applyAlignment="1" applyProtection="1">
      <alignment horizontal="center"/>
      <protection locked="0"/>
    </xf>
    <xf numFmtId="3" fontId="11" fillId="0" borderId="53" xfId="0" applyNumberFormat="1" applyFont="1" applyBorder="1" applyAlignment="1" applyProtection="1">
      <alignment horizontal="center"/>
      <protection locked="0"/>
    </xf>
    <xf numFmtId="3" fontId="11" fillId="0" borderId="54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11" fillId="0" borderId="23" xfId="0" applyFont="1" applyBorder="1" applyProtection="1">
      <protection locked="0"/>
    </xf>
    <xf numFmtId="0" fontId="11" fillId="0" borderId="24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11" fillId="0" borderId="25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4" fillId="0" borderId="0" xfId="0" applyFont="1" applyFill="1" applyAlignment="1" applyProtection="1"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42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Protection="1">
      <protection locked="0"/>
    </xf>
    <xf numFmtId="0" fontId="11" fillId="0" borderId="11" xfId="0" quotePrefix="1" applyFont="1" applyFill="1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58" xfId="0" applyFont="1" applyBorder="1" applyProtection="1">
      <protection locked="0"/>
    </xf>
    <xf numFmtId="17" fontId="4" fillId="3" borderId="0" xfId="0" applyNumberFormat="1" applyFont="1" applyFill="1" applyBorder="1" applyAlignment="1" applyProtection="1">
      <alignment horizontal="center"/>
      <protection locked="0"/>
    </xf>
    <xf numFmtId="4" fontId="11" fillId="0" borderId="0" xfId="3" quotePrefix="1" applyNumberFormat="1" applyFont="1" applyFill="1" applyBorder="1" applyAlignment="1" applyProtection="1">
      <alignment horizontal="center"/>
      <protection locked="0"/>
    </xf>
    <xf numFmtId="4" fontId="3" fillId="5" borderId="0" xfId="3" quotePrefix="1" applyNumberFormat="1" applyFont="1" applyFill="1" applyBorder="1" applyAlignment="1" applyProtection="1">
      <alignment horizontal="center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3" fillId="0" borderId="0" xfId="5" applyFill="1" applyBorder="1" applyProtection="1">
      <protection locked="0"/>
    </xf>
    <xf numFmtId="0" fontId="1" fillId="0" borderId="14" xfId="5" applyFont="1" applyFill="1" applyBorder="1" applyAlignment="1" applyProtection="1">
      <alignment horizontal="left"/>
      <protection locked="0"/>
    </xf>
    <xf numFmtId="0" fontId="1" fillId="0" borderId="14" xfId="5" applyFont="1" applyFill="1" applyBorder="1" applyAlignment="1" applyProtection="1">
      <alignment horizontal="center"/>
      <protection locked="0"/>
    </xf>
    <xf numFmtId="0" fontId="1" fillId="0" borderId="8" xfId="5" applyFont="1" applyFill="1" applyBorder="1" applyProtection="1">
      <protection locked="0"/>
    </xf>
    <xf numFmtId="0" fontId="1" fillId="0" borderId="8" xfId="5" applyFont="1" applyFill="1" applyBorder="1" applyAlignment="1" applyProtection="1">
      <alignment horizontal="center"/>
      <protection locked="0"/>
    </xf>
    <xf numFmtId="0" fontId="14" fillId="0" borderId="0" xfId="5" applyFont="1" applyFill="1" applyBorder="1" applyAlignment="1" applyProtection="1">
      <alignment horizontal="left"/>
      <protection locked="0"/>
    </xf>
    <xf numFmtId="17" fontId="4" fillId="0" borderId="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1" fontId="4" fillId="0" borderId="59" xfId="0" applyNumberFormat="1" applyFont="1" applyBorder="1" applyAlignment="1" applyProtection="1">
      <alignment horizontal="center"/>
      <protection locked="0"/>
    </xf>
    <xf numFmtId="1" fontId="4" fillId="0" borderId="32" xfId="0" applyNumberFormat="1" applyFont="1" applyBorder="1" applyAlignment="1" applyProtection="1">
      <alignment horizontal="center"/>
      <protection locked="0"/>
    </xf>
    <xf numFmtId="1" fontId="4" fillId="0" borderId="44" xfId="0" applyNumberFormat="1" applyFont="1" applyBorder="1" applyAlignment="1" applyProtection="1">
      <alignment horizontal="center"/>
      <protection locked="0"/>
    </xf>
    <xf numFmtId="17" fontId="4" fillId="0" borderId="21" xfId="0" applyNumberFormat="1" applyFont="1" applyBorder="1" applyAlignment="1" applyProtection="1">
      <alignment horizontal="center"/>
      <protection locked="0"/>
    </xf>
    <xf numFmtId="17" fontId="4" fillId="0" borderId="22" xfId="0" applyNumberFormat="1" applyFont="1" applyBorder="1" applyAlignment="1" applyProtection="1">
      <alignment horizontal="center"/>
      <protection locked="0"/>
    </xf>
    <xf numFmtId="17" fontId="4" fillId="0" borderId="31" xfId="0" applyNumberFormat="1" applyFont="1" applyBorder="1" applyAlignment="1" applyProtection="1">
      <alignment horizontal="center"/>
      <protection locked="0"/>
    </xf>
    <xf numFmtId="17" fontId="4" fillId="0" borderId="23" xfId="0" applyNumberFormat="1" applyFont="1" applyBorder="1" applyAlignment="1" applyProtection="1">
      <alignment horizontal="center"/>
      <protection locked="0"/>
    </xf>
    <xf numFmtId="17" fontId="4" fillId="0" borderId="5" xfId="0" applyNumberFormat="1" applyFont="1" applyBorder="1" applyAlignment="1" applyProtection="1">
      <alignment horizontal="center"/>
      <protection locked="0"/>
    </xf>
    <xf numFmtId="17" fontId="4" fillId="0" borderId="24" xfId="0" applyNumberFormat="1" applyFont="1" applyBorder="1" applyAlignment="1" applyProtection="1">
      <alignment horizontal="center"/>
      <protection locked="0"/>
    </xf>
    <xf numFmtId="17" fontId="4" fillId="0" borderId="7" xfId="0" applyNumberFormat="1" applyFont="1" applyBorder="1" applyAlignment="1" applyProtection="1">
      <alignment horizontal="center"/>
      <protection locked="0"/>
    </xf>
    <xf numFmtId="17" fontId="4" fillId="0" borderId="6" xfId="0" applyNumberFormat="1" applyFont="1" applyBorder="1" applyAlignment="1" applyProtection="1">
      <alignment horizontal="center"/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1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Protection="1">
      <protection locked="0"/>
    </xf>
    <xf numFmtId="0" fontId="20" fillId="0" borderId="0" xfId="4" applyFont="1" applyFill="1" applyAlignment="1" applyProtection="1">
      <alignment horizontal="centerContinuous"/>
      <protection locked="0"/>
    </xf>
    <xf numFmtId="0" fontId="7" fillId="0" borderId="0" xfId="4" applyFont="1" applyFill="1" applyAlignment="1" applyProtection="1">
      <alignment horizontal="centerContinuous"/>
      <protection locked="0"/>
    </xf>
    <xf numFmtId="0" fontId="21" fillId="0" borderId="0" xfId="4" applyFont="1" applyFill="1" applyAlignment="1" applyProtection="1">
      <alignment horizontal="centerContinuous"/>
      <protection locked="0"/>
    </xf>
    <xf numFmtId="0" fontId="22" fillId="0" borderId="0" xfId="4" applyFont="1" applyFill="1" applyAlignment="1" applyProtection="1">
      <alignment horizontal="centerContinuous"/>
      <protection locked="0"/>
    </xf>
    <xf numFmtId="0" fontId="7" fillId="0" borderId="14" xfId="4" applyFont="1" applyFill="1" applyBorder="1" applyAlignment="1" applyProtection="1">
      <alignment horizontal="center"/>
      <protection locked="0"/>
    </xf>
    <xf numFmtId="0" fontId="7" fillId="0" borderId="38" xfId="4" applyFont="1" applyFill="1" applyBorder="1" applyAlignment="1" applyProtection="1">
      <alignment horizontal="centerContinuous"/>
      <protection locked="0"/>
    </xf>
    <xf numFmtId="0" fontId="7" fillId="0" borderId="8" xfId="4" applyFont="1" applyFill="1" applyBorder="1" applyAlignment="1" applyProtection="1">
      <alignment horizontal="center"/>
      <protection locked="0"/>
    </xf>
    <xf numFmtId="0" fontId="7" fillId="0" borderId="24" xfId="4" applyFont="1" applyFill="1" applyBorder="1" applyAlignment="1" applyProtection="1">
      <alignment horizontal="center"/>
      <protection locked="0"/>
    </xf>
    <xf numFmtId="0" fontId="7" fillId="0" borderId="18" xfId="4" applyFont="1" applyFill="1" applyBorder="1" applyAlignment="1" applyProtection="1">
      <alignment horizontal="center" wrapText="1"/>
      <protection locked="0"/>
    </xf>
    <xf numFmtId="0" fontId="7" fillId="0" borderId="60" xfId="4" applyFont="1" applyFill="1" applyBorder="1" applyAlignment="1" applyProtection="1">
      <alignment horizontal="center"/>
      <protection locked="0"/>
    </xf>
    <xf numFmtId="0" fontId="20" fillId="0" borderId="23" xfId="4" applyFont="1" applyFill="1" applyBorder="1" applyProtection="1">
      <protection locked="0"/>
    </xf>
    <xf numFmtId="0" fontId="7" fillId="0" borderId="3" xfId="4" applyFont="1" applyFill="1" applyBorder="1" applyProtection="1">
      <protection locked="0"/>
    </xf>
    <xf numFmtId="0" fontId="7" fillId="0" borderId="23" xfId="4" applyFont="1" applyFill="1" applyBorder="1" applyProtection="1">
      <protection locked="0"/>
    </xf>
    <xf numFmtId="0" fontId="20" fillId="0" borderId="50" xfId="4" applyFont="1" applyFill="1" applyBorder="1" applyProtection="1">
      <protection locked="0"/>
    </xf>
    <xf numFmtId="0" fontId="7" fillId="0" borderId="61" xfId="4" applyFont="1" applyFill="1" applyBorder="1" applyProtection="1">
      <protection locked="0"/>
    </xf>
    <xf numFmtId="0" fontId="7" fillId="0" borderId="62" xfId="4" applyFont="1" applyFill="1" applyBorder="1" applyProtection="1">
      <protection locked="0"/>
    </xf>
    <xf numFmtId="0" fontId="7" fillId="0" borderId="63" xfId="4" applyFont="1" applyFill="1" applyBorder="1" applyProtection="1">
      <protection locked="0"/>
    </xf>
    <xf numFmtId="0" fontId="7" fillId="0" borderId="64" xfId="4" applyFont="1" applyFill="1" applyBorder="1" applyProtection="1">
      <protection locked="0"/>
    </xf>
    <xf numFmtId="0" fontId="7" fillId="0" borderId="65" xfId="4" applyFont="1" applyFill="1" applyBorder="1" applyProtection="1">
      <protection locked="0"/>
    </xf>
    <xf numFmtId="0" fontId="7" fillId="0" borderId="0" xfId="4" applyFont="1" applyFill="1" applyProtection="1">
      <protection locked="0"/>
    </xf>
    <xf numFmtId="0" fontId="7" fillId="0" borderId="0" xfId="4" applyFont="1" applyFill="1"/>
    <xf numFmtId="0" fontId="7" fillId="0" borderId="16" xfId="4" applyFont="1" applyFill="1" applyBorder="1" applyAlignment="1" applyProtection="1">
      <alignment horizontal="center"/>
      <protection locked="0"/>
    </xf>
    <xf numFmtId="0" fontId="7" fillId="0" borderId="9" xfId="4" applyFont="1" applyFill="1" applyBorder="1" applyAlignment="1" applyProtection="1">
      <alignment horizontal="center"/>
      <protection locked="0"/>
    </xf>
    <xf numFmtId="0" fontId="24" fillId="0" borderId="0" xfId="4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5" applyFont="1" applyFill="1" applyBorder="1" applyAlignment="1" applyProtection="1">
      <alignment horizontal="left"/>
      <protection locked="0"/>
    </xf>
    <xf numFmtId="0" fontId="1" fillId="0" borderId="0" xfId="5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8" xfId="0" applyFont="1" applyFill="1" applyBorder="1" applyAlignment="1">
      <alignment horizontal="center" vertical="center" wrapText="1"/>
    </xf>
    <xf numFmtId="0" fontId="19" fillId="0" borderId="0" xfId="0" applyFont="1"/>
    <xf numFmtId="14" fontId="4" fillId="0" borderId="43" xfId="0" applyNumberFormat="1" applyFont="1" applyFill="1" applyBorder="1" applyAlignment="1" applyProtection="1">
      <alignment horizontal="center"/>
      <protection locked="0"/>
    </xf>
    <xf numFmtId="14" fontId="4" fillId="0" borderId="32" xfId="0" applyNumberFormat="1" applyFont="1" applyFill="1" applyBorder="1" applyAlignment="1" applyProtection="1">
      <alignment horizontal="center"/>
      <protection locked="0"/>
    </xf>
    <xf numFmtId="14" fontId="4" fillId="0" borderId="50" xfId="0" applyNumberFormat="1" applyFont="1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Continuous"/>
      <protection locked="0"/>
    </xf>
    <xf numFmtId="0" fontId="4" fillId="0" borderId="4" xfId="0" applyFont="1" applyFill="1" applyBorder="1" applyProtection="1">
      <protection locked="0"/>
    </xf>
    <xf numFmtId="0" fontId="4" fillId="0" borderId="66" xfId="0" applyFont="1" applyFill="1" applyBorder="1" applyProtection="1">
      <protection locked="0"/>
    </xf>
    <xf numFmtId="0" fontId="4" fillId="0" borderId="67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68" xfId="0" applyFill="1" applyBorder="1" applyAlignment="1" applyProtection="1">
      <alignment horizontal="center"/>
      <protection locked="0"/>
    </xf>
    <xf numFmtId="14" fontId="4" fillId="0" borderId="33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42" xfId="0" applyBorder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3" fontId="11" fillId="0" borderId="22" xfId="0" quotePrefix="1" applyNumberFormat="1" applyFont="1" applyFill="1" applyBorder="1" applyAlignment="1" applyProtection="1">
      <alignment horizontal="center"/>
      <protection locked="0"/>
    </xf>
    <xf numFmtId="0" fontId="11" fillId="0" borderId="31" xfId="0" quotePrefix="1" applyFont="1" applyFill="1" applyBorder="1" applyAlignment="1" applyProtection="1">
      <alignment horizontal="center"/>
      <protection locked="0"/>
    </xf>
    <xf numFmtId="0" fontId="11" fillId="0" borderId="2" xfId="0" quotePrefix="1" applyFont="1" applyFill="1" applyBorder="1" applyAlignment="1" applyProtection="1">
      <alignment horizontal="center"/>
      <protection locked="0"/>
    </xf>
    <xf numFmtId="0" fontId="11" fillId="0" borderId="46" xfId="0" quotePrefix="1" applyFont="1" applyFill="1" applyBorder="1" applyAlignment="1" applyProtection="1">
      <alignment horizontal="center"/>
      <protection locked="0"/>
    </xf>
    <xf numFmtId="0" fontId="4" fillId="0" borderId="69" xfId="0" applyFont="1" applyFill="1" applyBorder="1" applyAlignment="1" applyProtection="1">
      <alignment horizontal="center"/>
      <protection locked="0"/>
    </xf>
    <xf numFmtId="0" fontId="11" fillId="0" borderId="26" xfId="0" applyFont="1" applyBorder="1" applyProtection="1">
      <protection locked="0"/>
    </xf>
    <xf numFmtId="1" fontId="4" fillId="0" borderId="33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Protection="1">
      <protection locked="0"/>
    </xf>
    <xf numFmtId="0" fontId="17" fillId="0" borderId="70" xfId="0" applyFont="1" applyBorder="1" applyAlignment="1" applyProtection="1">
      <alignment horizontal="center"/>
      <protection locked="0"/>
    </xf>
    <xf numFmtId="0" fontId="17" fillId="0" borderId="71" xfId="0" applyFont="1" applyBorder="1" applyAlignment="1" applyProtection="1">
      <alignment horizontal="center"/>
      <protection locked="0"/>
    </xf>
    <xf numFmtId="0" fontId="11" fillId="0" borderId="72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25" fillId="0" borderId="0" xfId="4" applyFont="1" applyFill="1" applyAlignment="1" applyProtection="1">
      <alignment horizontal="centerContinuous"/>
      <protection locked="0"/>
    </xf>
    <xf numFmtId="0" fontId="7" fillId="0" borderId="9" xfId="4" applyFont="1" applyFill="1" applyBorder="1" applyAlignment="1" applyProtection="1">
      <alignment horizontal="centerContinuous"/>
      <protection locked="0"/>
    </xf>
    <xf numFmtId="0" fontId="7" fillId="0" borderId="12" xfId="4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18" fillId="0" borderId="38" xfId="0" applyFont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11" fillId="0" borderId="46" xfId="0" applyFont="1" applyBorder="1" applyAlignment="1" applyProtection="1">
      <alignment horizontal="right"/>
      <protection locked="0"/>
    </xf>
    <xf numFmtId="0" fontId="11" fillId="0" borderId="53" xfId="0" applyFont="1" applyBorder="1" applyAlignment="1" applyProtection="1">
      <alignment horizontal="right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58" xfId="0" applyFont="1" applyBorder="1" applyAlignment="1" applyProtection="1">
      <alignment horizontal="right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8" fillId="0" borderId="73" xfId="0" applyFont="1" applyBorder="1" applyAlignment="1" applyProtection="1">
      <alignment horizontal="center"/>
      <protection locked="0"/>
    </xf>
    <xf numFmtId="0" fontId="18" fillId="0" borderId="74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41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4" fillId="0" borderId="38" xfId="5" applyFont="1" applyFill="1" applyBorder="1" applyAlignment="1" applyProtection="1">
      <alignment horizontal="center"/>
      <protection locked="0"/>
    </xf>
    <xf numFmtId="0" fontId="4" fillId="0" borderId="40" xfId="5" applyFont="1" applyFill="1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90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141" name="AutoShape 1"/>
        <xdr:cNvSpPr>
          <a:spLocks noChangeArrowheads="1"/>
        </xdr:cNvSpPr>
      </xdr:nvSpPr>
      <xdr:spPr bwMode="auto">
        <a:xfrm rot="1316310">
          <a:off x="3743325" y="409575"/>
          <a:ext cx="0" cy="447675"/>
        </a:xfrm>
        <a:prstGeom prst="curvedDownArrow">
          <a:avLst>
            <a:gd name="adj1" fmla="val -2147483648"/>
            <a:gd name="adj2" fmla="val -2147483648"/>
            <a:gd name="adj3" fmla="val -2147483648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5</xdr:row>
      <xdr:rowOff>390525</xdr:rowOff>
    </xdr:from>
    <xdr:to>
      <xdr:col>6</xdr:col>
      <xdr:colOff>371475</xdr:colOff>
      <xdr:row>6</xdr:row>
      <xdr:rowOff>142875</xdr:rowOff>
    </xdr:to>
    <xdr:sp macro="" textlink="">
      <xdr:nvSpPr>
        <xdr:cNvPr id="1121" name="AutoShape 4"/>
        <xdr:cNvSpPr>
          <a:spLocks noChangeArrowheads="1"/>
        </xdr:cNvSpPr>
      </xdr:nvSpPr>
      <xdr:spPr bwMode="auto">
        <a:xfrm rot="1545154">
          <a:off x="5305425" y="1228725"/>
          <a:ext cx="0" cy="371475"/>
        </a:xfrm>
        <a:prstGeom prst="curvedDownArrow">
          <a:avLst>
            <a:gd name="adj1" fmla="val -2147483648"/>
            <a:gd name="adj2" fmla="val -2147483648"/>
            <a:gd name="adj3" fmla="val -2147483648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alejandra.maisterra\Downloads\Productores\No%20Participantes%20en%20Investig\cuest%20productor%20que%20no%20participo%20en%20invest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pedientes%20en%20Tramite%20C.N.C.E\Dumping\2004.042\040%20Cuestionarios\10%20Modelo%20Enviado\Productores\Cuadro%20producto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anexo"/>
      <sheetName val="1-tipos prod"/>
      <sheetName val="2. prod.  nac."/>
      <sheetName val="3-producción"/>
      <sheetName val="4. autocons, facon"/>
      <sheetName val="5. % produ en ventas"/>
      <sheetName val="6.a ventas"/>
      <sheetName val="6.b. vtas. "/>
      <sheetName val="7-exportación "/>
      <sheetName val="7-expo conf"/>
      <sheetName val="8  existencias"/>
      <sheetName val="9-10capprod"/>
      <sheetName val="Ejemplo (2)"/>
      <sheetName val="11-empleo "/>
      <sheetName val="12-salarios "/>
      <sheetName val="13a.b.c.d.- Costos"/>
      <sheetName val="14.costos totales"/>
      <sheetName val="-15.a-15.b-precios"/>
      <sheetName val="16. pr y cost por canales"/>
      <sheetName val="17- impo "/>
      <sheetName val="18 Reventa"/>
      <sheetName val="19 existenc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unidades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F26" sqref="F26:F27"/>
    </sheetView>
  </sheetViews>
  <sheetFormatPr baseColWidth="10" defaultRowHeight="12.75" x14ac:dyDescent="0.2"/>
  <cols>
    <col min="1" max="1" width="12.28515625" style="51" bestFit="1" customWidth="1"/>
    <col min="2" max="4" width="11.42578125" style="51"/>
    <col min="5" max="5" width="12.140625" style="51" customWidth="1"/>
    <col min="6" max="6" width="11.5703125" style="51" customWidth="1"/>
    <col min="7" max="7" width="11.42578125" style="51"/>
    <col min="8" max="8" width="12.140625" style="51" customWidth="1"/>
    <col min="9" max="16384" width="11.42578125" style="51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95" t="s">
        <v>143</v>
      </c>
      <c r="B3" s="96"/>
      <c r="C3" s="96"/>
      <c r="D3" s="96"/>
      <c r="E3" s="97"/>
    </row>
    <row r="4" spans="1:8" ht="15" customHeight="1" thickBot="1" x14ac:dyDescent="0.25">
      <c r="A4" s="98" t="s">
        <v>144</v>
      </c>
      <c r="B4" s="99"/>
      <c r="C4" s="99"/>
      <c r="D4" s="99"/>
      <c r="E4" s="100"/>
    </row>
    <row r="5" spans="1:8" ht="15" customHeight="1" thickBot="1" x14ac:dyDescent="0.25"/>
    <row r="6" spans="1:8" ht="15" customHeight="1" thickBot="1" x14ac:dyDescent="0.25">
      <c r="A6" s="101" t="s">
        <v>145</v>
      </c>
      <c r="B6" s="102"/>
      <c r="C6" s="102"/>
      <c r="D6" s="102"/>
      <c r="E6" s="103"/>
    </row>
    <row r="7" spans="1:8" ht="15" customHeight="1" thickBot="1" x14ac:dyDescent="0.25"/>
    <row r="8" spans="1:8" ht="15" customHeight="1" thickBot="1" x14ac:dyDescent="0.25">
      <c r="A8" s="101" t="s">
        <v>146</v>
      </c>
      <c r="B8" s="102"/>
      <c r="C8" s="102"/>
      <c r="D8" s="102"/>
      <c r="E8" s="102"/>
      <c r="F8" s="102"/>
      <c r="G8" s="102"/>
      <c r="H8" s="103"/>
    </row>
    <row r="9" spans="1:8" ht="15" customHeight="1" thickBot="1" x14ac:dyDescent="0.25"/>
    <row r="10" spans="1:8" ht="41.25" customHeight="1" thickBot="1" x14ac:dyDescent="0.25">
      <c r="A10" s="459" t="s">
        <v>147</v>
      </c>
      <c r="B10" s="460"/>
      <c r="C10" s="460"/>
      <c r="D10" s="460"/>
      <c r="E10" s="460"/>
      <c r="F10" s="460"/>
      <c r="G10" s="460"/>
      <c r="H10" s="461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0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orientation="landscape" verticalDpi="0" r:id="rId1"/>
  <headerFooter alignWithMargins="0">
    <oddHeader>&amp;R2020 - Año del General Manuel Belgrano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F26" sqref="F26:F27"/>
    </sheetView>
  </sheetViews>
  <sheetFormatPr baseColWidth="10" defaultRowHeight="12.75" x14ac:dyDescent="0.2"/>
  <cols>
    <col min="1" max="1" width="11.42578125" style="51"/>
    <col min="2" max="2" width="14.7109375" style="51" customWidth="1"/>
    <col min="3" max="5" width="11.42578125" style="51"/>
    <col min="6" max="6" width="13.7109375" style="51" customWidth="1"/>
    <col min="7" max="7" width="11.7109375" style="51" customWidth="1"/>
    <col min="8" max="16384" width="11.42578125" style="51"/>
  </cols>
  <sheetData>
    <row r="2" spans="1:6" x14ac:dyDescent="0.2">
      <c r="A2" s="228" t="s">
        <v>25</v>
      </c>
    </row>
    <row r="4" spans="1:6" x14ac:dyDescent="0.2">
      <c r="A4" s="229" t="s">
        <v>26</v>
      </c>
    </row>
    <row r="5" spans="1:6" x14ac:dyDescent="0.2">
      <c r="A5" s="51" t="s">
        <v>27</v>
      </c>
    </row>
    <row r="6" spans="1:6" x14ac:dyDescent="0.2">
      <c r="A6" s="51" t="s">
        <v>28</v>
      </c>
    </row>
    <row r="8" spans="1:6" x14ac:dyDescent="0.2">
      <c r="A8" s="51" t="s">
        <v>188</v>
      </c>
    </row>
    <row r="9" spans="1:6" x14ac:dyDescent="0.2">
      <c r="A9" s="51" t="s">
        <v>29</v>
      </c>
    </row>
    <row r="11" spans="1:6" x14ac:dyDescent="0.2">
      <c r="A11" s="51" t="s">
        <v>30</v>
      </c>
    </row>
    <row r="12" spans="1:6" x14ac:dyDescent="0.2">
      <c r="A12" s="51" t="s">
        <v>31</v>
      </c>
    </row>
    <row r="14" spans="1:6" ht="13.5" thickBot="1" x14ac:dyDescent="0.25">
      <c r="C14" s="230" t="s">
        <v>32</v>
      </c>
      <c r="D14" s="107"/>
    </row>
    <row r="15" spans="1:6" x14ac:dyDescent="0.2">
      <c r="A15" s="231" t="s">
        <v>33</v>
      </c>
      <c r="B15" s="232" t="s">
        <v>34</v>
      </c>
      <c r="C15" s="232" t="s">
        <v>35</v>
      </c>
      <c r="D15" s="232" t="s">
        <v>36</v>
      </c>
      <c r="E15" s="233" t="s">
        <v>37</v>
      </c>
      <c r="F15" s="234" t="s">
        <v>13</v>
      </c>
    </row>
    <row r="16" spans="1:6" ht="13.5" thickBot="1" x14ac:dyDescent="0.25">
      <c r="A16" s="156">
        <v>2016</v>
      </c>
      <c r="B16" s="157">
        <v>384</v>
      </c>
      <c r="C16" s="157">
        <v>430</v>
      </c>
      <c r="D16" s="157">
        <v>96</v>
      </c>
      <c r="E16" s="235">
        <v>50</v>
      </c>
      <c r="F16" s="138">
        <f>SUM(B16:E16)</f>
        <v>960</v>
      </c>
    </row>
    <row r="18" spans="1:5" x14ac:dyDescent="0.2">
      <c r="A18" s="51" t="s">
        <v>38</v>
      </c>
    </row>
    <row r="20" spans="1:5" ht="13.5" thickBot="1" x14ac:dyDescent="0.25">
      <c r="A20" s="51" t="s">
        <v>189</v>
      </c>
    </row>
    <row r="21" spans="1:5" x14ac:dyDescent="0.2">
      <c r="A21" s="236" t="s">
        <v>39</v>
      </c>
      <c r="B21" s="237" t="s">
        <v>34</v>
      </c>
      <c r="C21" s="237" t="s">
        <v>35</v>
      </c>
      <c r="D21" s="237" t="s">
        <v>36</v>
      </c>
      <c r="E21" s="238" t="s">
        <v>37</v>
      </c>
    </row>
    <row r="22" spans="1:5" ht="13.5" thickBot="1" x14ac:dyDescent="0.25">
      <c r="A22" s="239" t="s">
        <v>190</v>
      </c>
      <c r="B22" s="240">
        <f>+B16/$F$16</f>
        <v>0.4</v>
      </c>
      <c r="C22" s="240">
        <f>+C16/$F$16</f>
        <v>0.44791666666666669</v>
      </c>
      <c r="D22" s="240">
        <f>+D16/$F$16</f>
        <v>0.1</v>
      </c>
      <c r="E22" s="241">
        <f>+E16/$F$16</f>
        <v>5.2083333333333336E-2</v>
      </c>
    </row>
    <row r="24" spans="1:5" x14ac:dyDescent="0.2">
      <c r="A24" s="51" t="s">
        <v>40</v>
      </c>
    </row>
    <row r="26" spans="1:5" x14ac:dyDescent="0.2">
      <c r="A26" s="51" t="s">
        <v>41</v>
      </c>
    </row>
    <row r="27" spans="1:5" x14ac:dyDescent="0.2">
      <c r="A27" s="51" t="s">
        <v>42</v>
      </c>
    </row>
    <row r="28" spans="1:5" x14ac:dyDescent="0.2">
      <c r="A28" s="51" t="s">
        <v>43</v>
      </c>
    </row>
    <row r="29" spans="1:5" x14ac:dyDescent="0.2">
      <c r="A29" s="51" t="s">
        <v>44</v>
      </c>
    </row>
    <row r="31" spans="1:5" x14ac:dyDescent="0.2">
      <c r="A31" s="51" t="s">
        <v>45</v>
      </c>
    </row>
    <row r="32" spans="1:5" x14ac:dyDescent="0.2">
      <c r="A32" s="51" t="s">
        <v>46</v>
      </c>
    </row>
    <row r="34" spans="1:1" x14ac:dyDescent="0.2">
      <c r="A34" s="51" t="s">
        <v>191</v>
      </c>
    </row>
    <row r="35" spans="1:1" x14ac:dyDescent="0.2">
      <c r="A35" s="51" t="s">
        <v>192</v>
      </c>
    </row>
    <row r="36" spans="1:1" x14ac:dyDescent="0.2">
      <c r="A36" s="51" t="s">
        <v>47</v>
      </c>
    </row>
    <row r="38" spans="1:1" x14ac:dyDescent="0.2">
      <c r="A38" s="51" t="s">
        <v>48</v>
      </c>
    </row>
    <row r="39" spans="1:1" x14ac:dyDescent="0.2">
      <c r="A39" s="51" t="s">
        <v>49</v>
      </c>
    </row>
    <row r="40" spans="1:1" x14ac:dyDescent="0.2">
      <c r="A40" s="51" t="s">
        <v>50</v>
      </c>
    </row>
    <row r="41" spans="1:1" x14ac:dyDescent="0.2">
      <c r="A41" s="51" t="s">
        <v>51</v>
      </c>
    </row>
    <row r="50" spans="1:4" x14ac:dyDescent="0.2">
      <c r="A50" s="145"/>
      <c r="B50" s="242"/>
      <c r="C50" s="242"/>
      <c r="D50" s="242"/>
    </row>
    <row r="51" spans="1:4" x14ac:dyDescent="0.2">
      <c r="A51" s="145"/>
      <c r="B51" s="242"/>
      <c r="C51" s="242"/>
      <c r="D51" s="242"/>
    </row>
  </sheetData>
  <phoneticPr fontId="0" type="noConversion"/>
  <printOptions horizontalCentered="1" verticalCentered="1" gridLinesSet="0"/>
  <pageMargins left="0.23622047244094491" right="0.27559055118110237" top="0.9055118110236221" bottom="0.59055118110236227" header="0.19685039370078741" footer="0.51181102362204722"/>
  <pageSetup paperSize="9" orientation="portrait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5"/>
  <sheetViews>
    <sheetView showGridLines="0" zoomScale="75" workbookViewId="0">
      <selection sqref="A1:L20"/>
    </sheetView>
  </sheetViews>
  <sheetFormatPr baseColWidth="10" defaultRowHeight="12.75" x14ac:dyDescent="0.2"/>
  <cols>
    <col min="1" max="1" width="6.85546875" style="51" customWidth="1"/>
    <col min="2" max="2" width="15.7109375" style="51" customWidth="1"/>
    <col min="3" max="3" width="26.42578125" style="51" customWidth="1"/>
    <col min="4" max="6" width="22.42578125" style="51" customWidth="1"/>
    <col min="7" max="7" width="28.85546875" style="51" customWidth="1"/>
    <col min="8" max="8" width="22.42578125" style="51" customWidth="1"/>
    <col min="9" max="9" width="22.42578125" style="51" bestFit="1" customWidth="1"/>
    <col min="10" max="10" width="26.140625" style="51" customWidth="1"/>
    <col min="11" max="16384" width="11.42578125" style="51"/>
  </cols>
  <sheetData>
    <row r="1" spans="2:10" x14ac:dyDescent="0.2">
      <c r="B1" s="487" t="s">
        <v>138</v>
      </c>
      <c r="C1" s="487"/>
      <c r="D1" s="487"/>
      <c r="E1" s="487"/>
      <c r="F1" s="487"/>
      <c r="G1" s="487"/>
      <c r="H1" s="487"/>
    </row>
    <row r="2" spans="2:10" x14ac:dyDescent="0.2">
      <c r="B2" s="487" t="s">
        <v>137</v>
      </c>
      <c r="C2" s="487"/>
      <c r="D2" s="487"/>
      <c r="E2" s="487"/>
      <c r="F2" s="487"/>
      <c r="G2" s="487"/>
      <c r="H2" s="487"/>
    </row>
    <row r="3" spans="2:10" ht="13.5" thickBot="1" x14ac:dyDescent="0.25">
      <c r="B3" s="106"/>
      <c r="C3" s="223"/>
      <c r="D3" s="223"/>
      <c r="E3" s="223"/>
      <c r="F3" s="223"/>
    </row>
    <row r="4" spans="2:10" ht="13.5" thickBot="1" x14ac:dyDescent="0.25">
      <c r="B4" s="485" t="s">
        <v>12</v>
      </c>
      <c r="C4" s="488" t="s">
        <v>136</v>
      </c>
      <c r="D4" s="481"/>
      <c r="E4" s="481"/>
      <c r="F4" s="482"/>
      <c r="G4" s="488" t="s">
        <v>231</v>
      </c>
      <c r="H4" s="481"/>
      <c r="I4" s="481"/>
      <c r="J4" s="482"/>
    </row>
    <row r="5" spans="2:10" ht="15.75" customHeight="1" thickBot="1" x14ac:dyDescent="0.25">
      <c r="B5" s="486"/>
      <c r="C5" s="481" t="s">
        <v>139</v>
      </c>
      <c r="D5" s="481"/>
      <c r="E5" s="482"/>
      <c r="F5" s="483" t="s">
        <v>232</v>
      </c>
      <c r="G5" s="481" t="s">
        <v>139</v>
      </c>
      <c r="H5" s="481"/>
      <c r="I5" s="482"/>
      <c r="J5" s="483" t="s">
        <v>232</v>
      </c>
    </row>
    <row r="6" spans="2:10" ht="20.25" customHeight="1" thickBot="1" x14ac:dyDescent="0.25">
      <c r="B6" s="486"/>
      <c r="C6" s="351" t="s">
        <v>235</v>
      </c>
      <c r="D6" s="305" t="s">
        <v>54</v>
      </c>
      <c r="E6" s="305" t="s">
        <v>161</v>
      </c>
      <c r="F6" s="484"/>
      <c r="G6" s="351" t="str">
        <f>+C6</f>
        <v>Planchas eléctricas</v>
      </c>
      <c r="H6" s="305" t="s">
        <v>54</v>
      </c>
      <c r="I6" s="305" t="s">
        <v>161</v>
      </c>
      <c r="J6" s="484"/>
    </row>
    <row r="7" spans="2:10" x14ac:dyDescent="0.2">
      <c r="B7" s="300">
        <f>'3.vol.'!C64</f>
        <v>2013</v>
      </c>
      <c r="C7" s="224"/>
      <c r="D7" s="262"/>
      <c r="E7" s="225"/>
      <c r="F7" s="132"/>
      <c r="G7" s="224"/>
      <c r="H7" s="262"/>
      <c r="I7" s="225"/>
      <c r="J7" s="132"/>
    </row>
    <row r="8" spans="2:10" x14ac:dyDescent="0.2">
      <c r="B8" s="301">
        <f>'3.vol.'!C65</f>
        <v>2014</v>
      </c>
      <c r="C8" s="226"/>
      <c r="D8" s="263"/>
      <c r="E8" s="113"/>
      <c r="F8" s="118"/>
      <c r="G8" s="226"/>
      <c r="H8" s="263"/>
      <c r="I8" s="113"/>
      <c r="J8" s="118"/>
    </row>
    <row r="9" spans="2:10" x14ac:dyDescent="0.2">
      <c r="B9" s="301">
        <f>'3.vol.'!C66</f>
        <v>2015</v>
      </c>
      <c r="C9" s="226"/>
      <c r="D9" s="263"/>
      <c r="E9" s="113"/>
      <c r="F9" s="118"/>
      <c r="G9" s="226"/>
      <c r="H9" s="263"/>
      <c r="I9" s="113"/>
      <c r="J9" s="118"/>
    </row>
    <row r="10" spans="2:10" ht="13.5" thickBot="1" x14ac:dyDescent="0.25">
      <c r="B10" s="149">
        <f>'3.vol.'!C67</f>
        <v>2016</v>
      </c>
      <c r="C10" s="227"/>
      <c r="D10" s="264"/>
      <c r="E10" s="114"/>
      <c r="F10" s="137"/>
      <c r="G10" s="227"/>
      <c r="H10" s="264"/>
      <c r="I10" s="114"/>
      <c r="J10" s="137"/>
    </row>
    <row r="11" spans="2:10" x14ac:dyDescent="0.2">
      <c r="B11" s="297">
        <f>'3.vol.'!C68</f>
        <v>2017</v>
      </c>
      <c r="C11" s="224"/>
      <c r="D11" s="262"/>
      <c r="E11" s="225"/>
      <c r="F11" s="132"/>
      <c r="G11" s="224"/>
      <c r="H11" s="262"/>
      <c r="I11" s="225"/>
      <c r="J11" s="132"/>
    </row>
    <row r="12" spans="2:10" x14ac:dyDescent="0.2">
      <c r="B12" s="349">
        <f>'3.vol.'!C69</f>
        <v>2018</v>
      </c>
      <c r="C12" s="226"/>
      <c r="D12" s="263"/>
      <c r="E12" s="113"/>
      <c r="F12" s="118"/>
      <c r="G12" s="226"/>
      <c r="H12" s="263"/>
      <c r="I12" s="113"/>
      <c r="J12" s="118"/>
    </row>
    <row r="13" spans="2:10" ht="13.5" thickBot="1" x14ac:dyDescent="0.25">
      <c r="B13" s="437">
        <f>'3.vol.'!C70</f>
        <v>2019</v>
      </c>
      <c r="C13" s="438"/>
      <c r="D13" s="439"/>
      <c r="E13" s="440"/>
      <c r="F13" s="184"/>
      <c r="G13" s="438"/>
      <c r="H13" s="439"/>
      <c r="I13" s="440"/>
      <c r="J13" s="184"/>
    </row>
    <row r="14" spans="2:10" x14ac:dyDescent="0.2">
      <c r="B14" s="441" t="str">
        <f>'3.vol.'!C71</f>
        <v>ene-mar 2019</v>
      </c>
      <c r="C14" s="224"/>
      <c r="D14" s="262"/>
      <c r="E14" s="225"/>
      <c r="F14" s="132"/>
      <c r="G14" s="224"/>
      <c r="H14" s="262"/>
      <c r="I14" s="225"/>
      <c r="J14" s="132"/>
    </row>
    <row r="15" spans="2:10" ht="13.5" thickBot="1" x14ac:dyDescent="0.25">
      <c r="B15" s="350" t="str">
        <f>'3.vol.'!C72</f>
        <v>ene-mar 2020</v>
      </c>
      <c r="C15" s="227"/>
      <c r="D15" s="264"/>
      <c r="E15" s="114"/>
      <c r="F15" s="137"/>
      <c r="G15" s="227"/>
      <c r="H15" s="264"/>
      <c r="I15" s="114"/>
      <c r="J15" s="137"/>
    </row>
  </sheetData>
  <mergeCells count="9">
    <mergeCell ref="G5:I5"/>
    <mergeCell ref="J5:J6"/>
    <mergeCell ref="C5:E5"/>
    <mergeCell ref="B4:B6"/>
    <mergeCell ref="B1:H1"/>
    <mergeCell ref="B2:H2"/>
    <mergeCell ref="C4:F4"/>
    <mergeCell ref="G4:J4"/>
    <mergeCell ref="F5:F6"/>
  </mergeCells>
  <phoneticPr fontId="0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60" orientation="landscape" verticalDpi="300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48"/>
  <sheetViews>
    <sheetView topLeftCell="A23" workbookViewId="0">
      <selection activeCell="F26" sqref="F26:F27"/>
    </sheetView>
  </sheetViews>
  <sheetFormatPr baseColWidth="10" defaultRowHeight="12.75" x14ac:dyDescent="0.2"/>
  <cols>
    <col min="1" max="1" width="38.28515625" style="51" customWidth="1"/>
    <col min="2" max="3" width="13.28515625" style="51" customWidth="1"/>
    <col min="4" max="5" width="13.28515625" style="54" customWidth="1"/>
    <col min="6" max="8" width="13.28515625" style="51" customWidth="1"/>
    <col min="9" max="9" width="14" style="51" customWidth="1"/>
    <col min="10" max="16384" width="11.42578125" style="51"/>
  </cols>
  <sheetData>
    <row r="1" spans="1:5" x14ac:dyDescent="0.2">
      <c r="A1" s="501" t="s">
        <v>155</v>
      </c>
      <c r="B1" s="501"/>
      <c r="C1" s="501"/>
      <c r="D1" s="50"/>
    </row>
    <row r="2" spans="1:5" s="54" customFormat="1" x14ac:dyDescent="0.2">
      <c r="A2" s="502" t="s">
        <v>236</v>
      </c>
      <c r="B2" s="502"/>
      <c r="C2" s="502"/>
      <c r="D2" s="50"/>
    </row>
    <row r="3" spans="1:5" s="54" customFormat="1" x14ac:dyDescent="0.2">
      <c r="A3" s="503" t="s">
        <v>235</v>
      </c>
      <c r="B3" s="503"/>
      <c r="C3" s="503"/>
      <c r="D3" s="50"/>
    </row>
    <row r="4" spans="1:5" s="54" customFormat="1" x14ac:dyDescent="0.2">
      <c r="A4" s="281" t="s">
        <v>281</v>
      </c>
      <c r="B4" s="282"/>
      <c r="C4" s="282"/>
      <c r="D4" s="50"/>
    </row>
    <row r="5" spans="1:5" s="53" customFormat="1" x14ac:dyDescent="0.2">
      <c r="A5" s="261" t="s">
        <v>159</v>
      </c>
      <c r="B5" s="261"/>
      <c r="C5" s="261"/>
      <c r="D5" s="50"/>
    </row>
    <row r="6" spans="1:5" ht="22.5" customHeight="1" thickBot="1" x14ac:dyDescent="0.25"/>
    <row r="7" spans="1:5" ht="24.75" customHeight="1" thickBot="1" x14ac:dyDescent="0.25">
      <c r="A7" s="506" t="s">
        <v>55</v>
      </c>
      <c r="B7" s="279">
        <v>2017</v>
      </c>
      <c r="C7" s="279">
        <v>2018</v>
      </c>
      <c r="D7" s="279">
        <v>2019</v>
      </c>
      <c r="E7" s="352" t="s">
        <v>267</v>
      </c>
    </row>
    <row r="8" spans="1:5" ht="25.5" customHeight="1" x14ac:dyDescent="0.2">
      <c r="A8" s="507"/>
      <c r="B8" s="485" t="s">
        <v>154</v>
      </c>
      <c r="C8" s="485" t="s">
        <v>154</v>
      </c>
      <c r="D8" s="485" t="s">
        <v>154</v>
      </c>
      <c r="E8" s="485" t="s">
        <v>154</v>
      </c>
    </row>
    <row r="9" spans="1:5" ht="28.5" customHeight="1" thickBot="1" x14ac:dyDescent="0.25">
      <c r="A9" s="507"/>
      <c r="B9" s="504"/>
      <c r="C9" s="504"/>
      <c r="D9" s="504"/>
      <c r="E9" s="504"/>
    </row>
    <row r="10" spans="1:5" x14ac:dyDescent="0.2">
      <c r="A10" s="258" t="s">
        <v>151</v>
      </c>
      <c r="B10" s="131"/>
      <c r="C10" s="131"/>
      <c r="D10" s="131"/>
      <c r="E10" s="131"/>
    </row>
    <row r="11" spans="1:5" x14ac:dyDescent="0.2">
      <c r="A11" s="259" t="s">
        <v>150</v>
      </c>
      <c r="B11" s="135"/>
      <c r="C11" s="135"/>
      <c r="D11" s="135"/>
      <c r="E11" s="135"/>
    </row>
    <row r="12" spans="1:5" x14ac:dyDescent="0.2">
      <c r="A12" s="259" t="s">
        <v>162</v>
      </c>
      <c r="B12" s="135"/>
      <c r="C12" s="135"/>
      <c r="D12" s="135"/>
      <c r="E12" s="135"/>
    </row>
    <row r="13" spans="1:5" x14ac:dyDescent="0.2">
      <c r="A13" s="259" t="s">
        <v>163</v>
      </c>
      <c r="B13" s="135"/>
      <c r="C13" s="135"/>
      <c r="D13" s="135"/>
      <c r="E13" s="135"/>
    </row>
    <row r="14" spans="1:5" x14ac:dyDescent="0.2">
      <c r="A14" s="259" t="s">
        <v>164</v>
      </c>
      <c r="B14" s="135"/>
      <c r="C14" s="135"/>
      <c r="D14" s="135"/>
      <c r="E14" s="135"/>
    </row>
    <row r="15" spans="1:5" x14ac:dyDescent="0.2">
      <c r="A15" s="259" t="s">
        <v>165</v>
      </c>
      <c r="B15" s="135"/>
      <c r="C15" s="135"/>
      <c r="D15" s="135"/>
      <c r="E15" s="135"/>
    </row>
    <row r="16" spans="1:5" ht="13.5" thickBot="1" x14ac:dyDescent="0.25">
      <c r="A16" s="260" t="s">
        <v>166</v>
      </c>
      <c r="B16" s="143"/>
      <c r="C16" s="143"/>
      <c r="D16" s="143"/>
      <c r="E16" s="143"/>
    </row>
    <row r="17" spans="1:5" ht="13.5" thickBot="1" x14ac:dyDescent="0.25">
      <c r="A17" s="124" t="s">
        <v>118</v>
      </c>
      <c r="B17" s="275"/>
      <c r="C17" s="275"/>
      <c r="D17" s="275"/>
      <c r="E17" s="275"/>
    </row>
    <row r="18" spans="1:5" ht="13.5" thickBot="1" x14ac:dyDescent="0.25">
      <c r="A18" s="71"/>
      <c r="B18" s="146"/>
      <c r="C18" s="146"/>
      <c r="D18" s="146"/>
      <c r="E18" s="146"/>
    </row>
    <row r="19" spans="1:5" ht="13.5" thickBot="1" x14ac:dyDescent="0.25">
      <c r="A19" s="272" t="s">
        <v>178</v>
      </c>
      <c r="B19" s="275"/>
      <c r="C19" s="275"/>
      <c r="D19" s="275"/>
      <c r="E19" s="275"/>
    </row>
    <row r="20" spans="1:5" x14ac:dyDescent="0.2">
      <c r="A20" s="71"/>
      <c r="B20" s="145"/>
      <c r="D20" s="158"/>
      <c r="E20" s="145"/>
    </row>
    <row r="21" spans="1:5" ht="12.75" customHeight="1" x14ac:dyDescent="0.2">
      <c r="A21" s="505" t="s">
        <v>158</v>
      </c>
      <c r="B21" s="505"/>
      <c r="C21" s="505"/>
      <c r="D21" s="505"/>
      <c r="E21" s="505"/>
    </row>
    <row r="22" spans="1:5" ht="12.75" customHeight="1" x14ac:dyDescent="0.2">
      <c r="A22" s="58" t="s">
        <v>167</v>
      </c>
    </row>
    <row r="23" spans="1:5" ht="12.75" customHeight="1" x14ac:dyDescent="0.2">
      <c r="A23" s="58"/>
    </row>
    <row r="24" spans="1:5" ht="12.75" customHeight="1" thickBot="1" x14ac:dyDescent="0.25">
      <c r="A24" s="58"/>
    </row>
    <row r="25" spans="1:5" ht="12.75" customHeight="1" thickBot="1" x14ac:dyDescent="0.25">
      <c r="A25" s="116" t="s">
        <v>55</v>
      </c>
      <c r="B25" s="488" t="s">
        <v>168</v>
      </c>
      <c r="C25" s="481"/>
      <c r="D25" s="481"/>
      <c r="E25" s="482"/>
    </row>
    <row r="26" spans="1:5" ht="12.75" customHeight="1" x14ac:dyDescent="0.2">
      <c r="A26" s="495"/>
      <c r="B26" s="489"/>
      <c r="C26" s="490"/>
      <c r="D26" s="490"/>
      <c r="E26" s="491"/>
    </row>
    <row r="27" spans="1:5" ht="12.75" customHeight="1" x14ac:dyDescent="0.2">
      <c r="A27" s="496"/>
      <c r="B27" s="492"/>
      <c r="C27" s="493"/>
      <c r="D27" s="493"/>
      <c r="E27" s="494"/>
    </row>
    <row r="28" spans="1:5" ht="12.75" customHeight="1" x14ac:dyDescent="0.2">
      <c r="A28" s="496"/>
      <c r="B28" s="492"/>
      <c r="C28" s="493"/>
      <c r="D28" s="493"/>
      <c r="E28" s="494"/>
    </row>
    <row r="29" spans="1:5" ht="12.75" customHeight="1" thickBot="1" x14ac:dyDescent="0.25">
      <c r="A29" s="497"/>
      <c r="B29" s="498"/>
      <c r="C29" s="499"/>
      <c r="D29" s="499"/>
      <c r="E29" s="500"/>
    </row>
    <row r="30" spans="1:5" ht="12.75" customHeight="1" x14ac:dyDescent="0.2">
      <c r="A30" s="495"/>
      <c r="B30" s="489"/>
      <c r="C30" s="490"/>
      <c r="D30" s="490"/>
      <c r="E30" s="491"/>
    </row>
    <row r="31" spans="1:5" ht="12.75" customHeight="1" x14ac:dyDescent="0.2">
      <c r="A31" s="496"/>
      <c r="B31" s="492"/>
      <c r="C31" s="493"/>
      <c r="D31" s="493"/>
      <c r="E31" s="494"/>
    </row>
    <row r="32" spans="1:5" ht="12.75" customHeight="1" x14ac:dyDescent="0.2">
      <c r="A32" s="496"/>
      <c r="B32" s="492"/>
      <c r="C32" s="493"/>
      <c r="D32" s="493"/>
      <c r="E32" s="494"/>
    </row>
    <row r="33" spans="1:5" ht="12.75" customHeight="1" thickBot="1" x14ac:dyDescent="0.25">
      <c r="A33" s="497"/>
      <c r="B33" s="498"/>
      <c r="C33" s="499"/>
      <c r="D33" s="499"/>
      <c r="E33" s="500"/>
    </row>
    <row r="34" spans="1:5" ht="12.75" customHeight="1" x14ac:dyDescent="0.2">
      <c r="A34" s="495"/>
      <c r="B34" s="489"/>
      <c r="C34" s="490"/>
      <c r="D34" s="490"/>
      <c r="E34" s="491"/>
    </row>
    <row r="35" spans="1:5" ht="12.75" customHeight="1" x14ac:dyDescent="0.2">
      <c r="A35" s="496"/>
      <c r="B35" s="492"/>
      <c r="C35" s="493"/>
      <c r="D35" s="493"/>
      <c r="E35" s="494"/>
    </row>
    <row r="36" spans="1:5" ht="12.75" customHeight="1" x14ac:dyDescent="0.2">
      <c r="A36" s="496"/>
      <c r="B36" s="492"/>
      <c r="C36" s="493"/>
      <c r="D36" s="493"/>
      <c r="E36" s="494"/>
    </row>
    <row r="37" spans="1:5" ht="12.75" customHeight="1" thickBot="1" x14ac:dyDescent="0.25">
      <c r="A37" s="497"/>
      <c r="B37" s="498"/>
      <c r="C37" s="499"/>
      <c r="D37" s="499"/>
      <c r="E37" s="500"/>
    </row>
    <row r="38" spans="1:5" ht="12.75" customHeight="1" x14ac:dyDescent="0.2">
      <c r="A38" s="495"/>
      <c r="B38" s="489"/>
      <c r="C38" s="490"/>
      <c r="D38" s="490"/>
      <c r="E38" s="491"/>
    </row>
    <row r="39" spans="1:5" ht="12.75" customHeight="1" x14ac:dyDescent="0.2">
      <c r="A39" s="496"/>
      <c r="B39" s="492"/>
      <c r="C39" s="493"/>
      <c r="D39" s="493"/>
      <c r="E39" s="494"/>
    </row>
    <row r="40" spans="1:5" ht="12.75" customHeight="1" x14ac:dyDescent="0.2">
      <c r="A40" s="496"/>
      <c r="B40" s="492"/>
      <c r="C40" s="493"/>
      <c r="D40" s="493"/>
      <c r="E40" s="494"/>
    </row>
    <row r="41" spans="1:5" ht="12.75" customHeight="1" thickBot="1" x14ac:dyDescent="0.25">
      <c r="A41" s="497"/>
      <c r="B41" s="498"/>
      <c r="C41" s="499"/>
      <c r="D41" s="499"/>
      <c r="E41" s="500"/>
    </row>
    <row r="42" spans="1:5" ht="12.75" customHeight="1" x14ac:dyDescent="0.2">
      <c r="A42" s="495"/>
      <c r="B42" s="489"/>
      <c r="C42" s="490"/>
      <c r="D42" s="490"/>
      <c r="E42" s="491"/>
    </row>
    <row r="43" spans="1:5" ht="12.75" customHeight="1" x14ac:dyDescent="0.2">
      <c r="A43" s="496"/>
      <c r="B43" s="492"/>
      <c r="C43" s="493"/>
      <c r="D43" s="493"/>
      <c r="E43" s="494"/>
    </row>
    <row r="44" spans="1:5" ht="12.75" customHeight="1" x14ac:dyDescent="0.2">
      <c r="A44" s="496"/>
      <c r="B44" s="492"/>
      <c r="C44" s="493"/>
      <c r="D44" s="493"/>
      <c r="E44" s="494"/>
    </row>
    <row r="45" spans="1:5" ht="12.75" customHeight="1" thickBot="1" x14ac:dyDescent="0.25">
      <c r="A45" s="497"/>
      <c r="B45" s="498"/>
      <c r="C45" s="499"/>
      <c r="D45" s="499"/>
      <c r="E45" s="500"/>
    </row>
    <row r="46" spans="1:5" ht="12.75" customHeight="1" x14ac:dyDescent="0.2">
      <c r="A46" s="58"/>
    </row>
    <row r="47" spans="1:5" ht="12.75" customHeight="1" x14ac:dyDescent="0.2">
      <c r="A47" s="58"/>
    </row>
    <row r="48" spans="1:5" x14ac:dyDescent="0.2">
      <c r="A48" s="85"/>
    </row>
  </sheetData>
  <mergeCells count="35">
    <mergeCell ref="E8:E9"/>
    <mergeCell ref="D8:D9"/>
    <mergeCell ref="A7:A9"/>
    <mergeCell ref="B36:E36"/>
    <mergeCell ref="B30:E30"/>
    <mergeCell ref="B33:E33"/>
    <mergeCell ref="B25:E25"/>
    <mergeCell ref="B8:B9"/>
    <mergeCell ref="B28:E28"/>
    <mergeCell ref="B29:E29"/>
    <mergeCell ref="C8:C9"/>
    <mergeCell ref="A21:E21"/>
    <mergeCell ref="A30:A33"/>
    <mergeCell ref="B26:E26"/>
    <mergeCell ref="B27:E27"/>
    <mergeCell ref="A1:C1"/>
    <mergeCell ref="A2:C2"/>
    <mergeCell ref="A3:C3"/>
    <mergeCell ref="B31:E31"/>
    <mergeCell ref="B32:E32"/>
    <mergeCell ref="A34:A37"/>
    <mergeCell ref="B34:E34"/>
    <mergeCell ref="A26:A29"/>
    <mergeCell ref="B35:E35"/>
    <mergeCell ref="B37:E37"/>
    <mergeCell ref="B42:E42"/>
    <mergeCell ref="B43:E43"/>
    <mergeCell ref="B44:E44"/>
    <mergeCell ref="A38:A41"/>
    <mergeCell ref="A42:A45"/>
    <mergeCell ref="B45:E45"/>
    <mergeCell ref="B38:E38"/>
    <mergeCell ref="B39:E39"/>
    <mergeCell ref="B40:E40"/>
    <mergeCell ref="B41:E41"/>
  </mergeCells>
  <phoneticPr fontId="15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76" orientation="landscape" verticalDpi="300" r:id="rId1"/>
  <headerFooter alignWithMargins="0"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29" sqref="H28:H29"/>
    </sheetView>
  </sheetViews>
  <sheetFormatPr baseColWidth="10" defaultRowHeight="12.75" x14ac:dyDescent="0.2"/>
  <cols>
    <col min="1" max="1" width="35.28515625" style="51" customWidth="1"/>
    <col min="2" max="2" width="14.140625" style="51" customWidth="1"/>
    <col min="3" max="4" width="14.140625" style="54" customWidth="1"/>
    <col min="5" max="5" width="14.140625" style="51" customWidth="1"/>
    <col min="6" max="7" width="11.42578125" style="51"/>
    <col min="8" max="8" width="12.7109375" style="51" customWidth="1"/>
    <col min="9" max="16384" width="11.42578125" style="51"/>
  </cols>
  <sheetData>
    <row r="1" spans="1:8" x14ac:dyDescent="0.2">
      <c r="A1" s="501" t="s">
        <v>155</v>
      </c>
      <c r="B1" s="501"/>
    </row>
    <row r="2" spans="1:8" s="54" customFormat="1" x14ac:dyDescent="0.2">
      <c r="A2" s="502" t="s">
        <v>169</v>
      </c>
      <c r="B2" s="502"/>
    </row>
    <row r="3" spans="1:8" s="54" customFormat="1" x14ac:dyDescent="0.2">
      <c r="A3" s="508" t="s">
        <v>170</v>
      </c>
      <c r="B3" s="508"/>
    </row>
    <row r="4" spans="1:8" s="54" customFormat="1" x14ac:dyDescent="0.2">
      <c r="A4" s="281" t="s">
        <v>186</v>
      </c>
      <c r="B4" s="282"/>
    </row>
    <row r="5" spans="1:8" s="53" customFormat="1" x14ac:dyDescent="0.2">
      <c r="A5" s="261" t="s">
        <v>159</v>
      </c>
      <c r="B5" s="261"/>
    </row>
    <row r="6" spans="1:8" ht="22.5" customHeight="1" thickBot="1" x14ac:dyDescent="0.25"/>
    <row r="7" spans="1:8" ht="24.75" customHeight="1" thickBot="1" x14ac:dyDescent="0.25">
      <c r="A7" s="506" t="s">
        <v>55</v>
      </c>
      <c r="B7" s="279">
        <v>2013</v>
      </c>
      <c r="C7" s="279">
        <v>2014</v>
      </c>
      <c r="D7" s="279">
        <v>2015</v>
      </c>
      <c r="E7" s="279">
        <v>2016</v>
      </c>
      <c r="F7" s="279">
        <v>2017</v>
      </c>
      <c r="G7" s="279">
        <v>2018</v>
      </c>
      <c r="H7" s="280" t="s">
        <v>193</v>
      </c>
    </row>
    <row r="8" spans="1:8" ht="25.5" customHeight="1" x14ac:dyDescent="0.2">
      <c r="A8" s="507"/>
      <c r="B8" s="485" t="s">
        <v>154</v>
      </c>
      <c r="C8" s="485" t="s">
        <v>154</v>
      </c>
      <c r="D8" s="485" t="s">
        <v>154</v>
      </c>
      <c r="E8" s="485" t="s">
        <v>154</v>
      </c>
      <c r="F8" s="485" t="s">
        <v>154</v>
      </c>
      <c r="G8" s="485" t="s">
        <v>154</v>
      </c>
      <c r="H8" s="485" t="s">
        <v>154</v>
      </c>
    </row>
    <row r="9" spans="1:8" ht="28.5" customHeight="1" thickBot="1" x14ac:dyDescent="0.25">
      <c r="A9" s="507"/>
      <c r="B9" s="504"/>
      <c r="C9" s="504"/>
      <c r="D9" s="504"/>
      <c r="E9" s="504"/>
      <c r="F9" s="504"/>
      <c r="G9" s="504"/>
      <c r="H9" s="504"/>
    </row>
    <row r="10" spans="1:8" x14ac:dyDescent="0.2">
      <c r="A10" s="258" t="s">
        <v>151</v>
      </c>
      <c r="B10" s="131"/>
      <c r="C10" s="131"/>
      <c r="D10" s="131"/>
      <c r="E10" s="131"/>
      <c r="F10" s="131"/>
      <c r="G10" s="131"/>
      <c r="H10" s="131"/>
    </row>
    <row r="11" spans="1:8" x14ac:dyDescent="0.2">
      <c r="A11" s="259" t="s">
        <v>150</v>
      </c>
      <c r="B11" s="135"/>
      <c r="C11" s="135"/>
      <c r="D11" s="135"/>
      <c r="E11" s="135"/>
      <c r="F11" s="135"/>
      <c r="G11" s="135"/>
      <c r="H11" s="135"/>
    </row>
    <row r="12" spans="1:8" x14ac:dyDescent="0.2">
      <c r="A12" s="259" t="s">
        <v>152</v>
      </c>
      <c r="B12" s="135"/>
      <c r="C12" s="135"/>
      <c r="D12" s="135"/>
      <c r="E12" s="135"/>
      <c r="F12" s="135"/>
      <c r="G12" s="135"/>
      <c r="H12" s="135"/>
    </row>
    <row r="13" spans="1:8" x14ac:dyDescent="0.2">
      <c r="A13" s="259" t="s">
        <v>157</v>
      </c>
      <c r="B13" s="135"/>
      <c r="C13" s="135"/>
      <c r="D13" s="135"/>
      <c r="E13" s="135"/>
      <c r="F13" s="135"/>
      <c r="G13" s="135"/>
      <c r="H13" s="135"/>
    </row>
    <row r="14" spans="1:8" x14ac:dyDescent="0.2">
      <c r="A14" s="259" t="s">
        <v>107</v>
      </c>
      <c r="B14" s="135"/>
      <c r="C14" s="135"/>
      <c r="D14" s="135"/>
      <c r="E14" s="135"/>
      <c r="F14" s="135"/>
      <c r="G14" s="135"/>
      <c r="H14" s="135"/>
    </row>
    <row r="15" spans="1:8" x14ac:dyDescent="0.2">
      <c r="A15" s="259" t="s">
        <v>156</v>
      </c>
      <c r="B15" s="135"/>
      <c r="C15" s="135"/>
      <c r="D15" s="135"/>
      <c r="E15" s="135"/>
      <c r="F15" s="135"/>
      <c r="G15" s="135"/>
      <c r="H15" s="135"/>
    </row>
    <row r="16" spans="1:8" ht="13.5" thickBot="1" x14ac:dyDescent="0.25">
      <c r="A16" s="260" t="s">
        <v>153</v>
      </c>
      <c r="B16" s="143"/>
      <c r="C16" s="143"/>
      <c r="D16" s="143"/>
      <c r="E16" s="143"/>
      <c r="F16" s="143"/>
      <c r="G16" s="143"/>
      <c r="H16" s="143"/>
    </row>
    <row r="17" spans="1:8" ht="13.5" thickBot="1" x14ac:dyDescent="0.25">
      <c r="A17" s="124" t="s">
        <v>118</v>
      </c>
      <c r="B17" s="275"/>
      <c r="C17" s="275"/>
      <c r="D17" s="275"/>
      <c r="E17" s="275"/>
      <c r="F17" s="275"/>
      <c r="G17" s="275"/>
      <c r="H17" s="275"/>
    </row>
    <row r="18" spans="1:8" ht="13.5" thickBot="1" x14ac:dyDescent="0.25">
      <c r="A18" s="71"/>
      <c r="B18" s="146"/>
      <c r="C18" s="146"/>
      <c r="D18" s="146"/>
      <c r="E18" s="146"/>
      <c r="F18" s="146"/>
      <c r="G18" s="146"/>
      <c r="H18" s="146"/>
    </row>
    <row r="19" spans="1:8" ht="13.5" customHeight="1" thickBot="1" x14ac:dyDescent="0.25">
      <c r="A19" s="272" t="s">
        <v>178</v>
      </c>
      <c r="B19" s="275"/>
      <c r="C19" s="275"/>
      <c r="D19" s="275"/>
      <c r="E19" s="275"/>
      <c r="F19" s="275"/>
      <c r="G19" s="275"/>
      <c r="H19" s="275"/>
    </row>
    <row r="20" spans="1:8" x14ac:dyDescent="0.2">
      <c r="A20" s="71"/>
      <c r="B20" s="145"/>
      <c r="C20" s="145"/>
      <c r="D20" s="145"/>
      <c r="E20" s="145"/>
    </row>
    <row r="21" spans="1:8" ht="24.75" customHeight="1" x14ac:dyDescent="0.2">
      <c r="A21" s="505" t="s">
        <v>158</v>
      </c>
      <c r="B21" s="505"/>
      <c r="C21" s="505"/>
      <c r="D21" s="505"/>
      <c r="E21" s="505"/>
    </row>
    <row r="22" spans="1:8" ht="12.75" customHeight="1" x14ac:dyDescent="0.2"/>
  </sheetData>
  <mergeCells count="12">
    <mergeCell ref="F8:F9"/>
    <mergeCell ref="G8:G9"/>
    <mergeCell ref="H8:H9"/>
    <mergeCell ref="C8:C9"/>
    <mergeCell ref="D8:D9"/>
    <mergeCell ref="E8:E9"/>
    <mergeCell ref="A21:E21"/>
    <mergeCell ref="A1:B1"/>
    <mergeCell ref="A2:B2"/>
    <mergeCell ref="A3:B3"/>
    <mergeCell ref="A7:A9"/>
    <mergeCell ref="B8:B9"/>
  </mergeCells>
  <phoneticPr fontId="15" type="noConversion"/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I61"/>
  <sheetViews>
    <sheetView showGridLines="0" zoomScale="80" zoomScaleNormal="80" workbookViewId="0">
      <selection activeCell="F26" sqref="F26:F27"/>
    </sheetView>
  </sheetViews>
  <sheetFormatPr baseColWidth="10" defaultRowHeight="12.75" x14ac:dyDescent="0.2"/>
  <cols>
    <col min="1" max="1" width="38.28515625" style="189" customWidth="1"/>
    <col min="2" max="2" width="23.140625" style="189" customWidth="1"/>
    <col min="3" max="3" width="11.42578125" style="189"/>
    <col min="4" max="4" width="23.140625" style="189" customWidth="1"/>
    <col min="5" max="5" width="11.42578125" style="189"/>
    <col min="6" max="6" width="23.140625" style="189" customWidth="1"/>
    <col min="7" max="7" width="11.42578125" style="189"/>
    <col min="8" max="8" width="23.5703125" style="189" customWidth="1"/>
    <col min="9" max="16384" width="11.42578125" style="189"/>
  </cols>
  <sheetData>
    <row r="2" spans="1:9" x14ac:dyDescent="0.2">
      <c r="A2" s="188" t="s">
        <v>240</v>
      </c>
    </row>
    <row r="3" spans="1:9" x14ac:dyDescent="0.2">
      <c r="A3" s="188" t="s">
        <v>141</v>
      </c>
    </row>
    <row r="4" spans="1:9" x14ac:dyDescent="0.2">
      <c r="A4" s="414" t="s">
        <v>245</v>
      </c>
    </row>
    <row r="5" spans="1:9" x14ac:dyDescent="0.2">
      <c r="A5" s="193" t="s">
        <v>255</v>
      </c>
    </row>
    <row r="6" spans="1:9" s="192" customFormat="1" x14ac:dyDescent="0.2">
      <c r="A6" s="193" t="s">
        <v>239</v>
      </c>
      <c r="B6" s="191"/>
      <c r="C6" s="191"/>
      <c r="D6" s="191"/>
      <c r="E6" s="191"/>
      <c r="F6" s="191"/>
      <c r="G6" s="191"/>
      <c r="H6" s="191"/>
      <c r="I6" s="191"/>
    </row>
    <row r="7" spans="1:9" s="192" customFormat="1" ht="13.5" thickBot="1" x14ac:dyDescent="0.25">
      <c r="A7" s="193"/>
      <c r="B7" s="191"/>
      <c r="C7" s="191"/>
      <c r="D7" s="191"/>
      <c r="E7" s="191"/>
      <c r="F7" s="191"/>
      <c r="G7" s="191"/>
      <c r="H7" s="191"/>
      <c r="I7" s="191"/>
    </row>
    <row r="8" spans="1:9" ht="13.5" thickBot="1" x14ac:dyDescent="0.25">
      <c r="A8" s="353"/>
      <c r="B8" s="509" t="s">
        <v>194</v>
      </c>
      <c r="C8" s="510"/>
      <c r="D8" s="509" t="s">
        <v>195</v>
      </c>
      <c r="E8" s="510"/>
      <c r="F8" s="509" t="s">
        <v>233</v>
      </c>
      <c r="G8" s="510"/>
      <c r="H8" s="509" t="s">
        <v>268</v>
      </c>
      <c r="I8" s="510"/>
    </row>
    <row r="9" spans="1:9" x14ac:dyDescent="0.2">
      <c r="A9" s="354" t="s">
        <v>55</v>
      </c>
      <c r="B9" s="355" t="s">
        <v>56</v>
      </c>
      <c r="C9" s="355" t="s">
        <v>57</v>
      </c>
      <c r="D9" s="355" t="s">
        <v>56</v>
      </c>
      <c r="E9" s="355" t="s">
        <v>57</v>
      </c>
      <c r="F9" s="355" t="s">
        <v>56</v>
      </c>
      <c r="G9" s="355" t="s">
        <v>57</v>
      </c>
      <c r="H9" s="355" t="s">
        <v>56</v>
      </c>
      <c r="I9" s="355" t="s">
        <v>57</v>
      </c>
    </row>
    <row r="10" spans="1:9" ht="13.5" thickBot="1" x14ac:dyDescent="0.25">
      <c r="A10" s="356"/>
      <c r="B10" s="357" t="s">
        <v>237</v>
      </c>
      <c r="C10" s="357" t="s">
        <v>58</v>
      </c>
      <c r="D10" s="357" t="s">
        <v>237</v>
      </c>
      <c r="E10" s="357" t="s">
        <v>58</v>
      </c>
      <c r="F10" s="357" t="s">
        <v>237</v>
      </c>
      <c r="G10" s="357" t="s">
        <v>58</v>
      </c>
      <c r="H10" s="357" t="s">
        <v>237</v>
      </c>
      <c r="I10" s="357" t="s">
        <v>58</v>
      </c>
    </row>
    <row r="11" spans="1:9" ht="13.5" thickBot="1" x14ac:dyDescent="0.25">
      <c r="A11" s="194"/>
    </row>
    <row r="12" spans="1:9" x14ac:dyDescent="0.2">
      <c r="A12" s="195" t="s">
        <v>59</v>
      </c>
      <c r="B12" s="196"/>
      <c r="C12" s="197"/>
      <c r="D12" s="196"/>
      <c r="E12" s="197"/>
      <c r="F12" s="196"/>
      <c r="G12" s="197"/>
      <c r="H12" s="196"/>
      <c r="I12" s="197"/>
    </row>
    <row r="13" spans="1:9" x14ac:dyDescent="0.2">
      <c r="A13" s="199"/>
      <c r="B13" s="200"/>
      <c r="C13" s="201"/>
      <c r="D13" s="200"/>
      <c r="E13" s="201"/>
      <c r="F13" s="200"/>
      <c r="G13" s="201"/>
      <c r="H13" s="200"/>
      <c r="I13" s="201"/>
    </row>
    <row r="14" spans="1:9" x14ac:dyDescent="0.2">
      <c r="A14" s="199"/>
      <c r="B14" s="200"/>
      <c r="C14" s="201"/>
      <c r="D14" s="200"/>
      <c r="E14" s="201"/>
      <c r="F14" s="200"/>
      <c r="G14" s="201"/>
      <c r="H14" s="200"/>
      <c r="I14" s="201"/>
    </row>
    <row r="15" spans="1:9" x14ac:dyDescent="0.2">
      <c r="A15" s="199"/>
      <c r="B15" s="200"/>
      <c r="C15" s="201"/>
      <c r="D15" s="200"/>
      <c r="E15" s="201"/>
      <c r="F15" s="200"/>
      <c r="G15" s="201"/>
      <c r="H15" s="200"/>
      <c r="I15" s="201"/>
    </row>
    <row r="16" spans="1:9" x14ac:dyDescent="0.2">
      <c r="A16" s="199"/>
      <c r="B16" s="200"/>
      <c r="C16" s="201"/>
      <c r="D16" s="200"/>
      <c r="E16" s="201"/>
      <c r="F16" s="200"/>
      <c r="G16" s="201"/>
      <c r="H16" s="200"/>
      <c r="I16" s="201"/>
    </row>
    <row r="17" spans="1:9" ht="13.5" thickBot="1" x14ac:dyDescent="0.25">
      <c r="A17" s="203"/>
      <c r="B17" s="204"/>
      <c r="C17" s="120"/>
      <c r="D17" s="204"/>
      <c r="E17" s="120"/>
      <c r="F17" s="204"/>
      <c r="G17" s="120"/>
      <c r="H17" s="204"/>
      <c r="I17" s="120"/>
    </row>
    <row r="18" spans="1:9" ht="13.5" thickBot="1" x14ac:dyDescent="0.25">
      <c r="A18" s="194"/>
      <c r="B18" s="206"/>
      <c r="C18" s="207"/>
      <c r="D18" s="206"/>
      <c r="E18" s="207"/>
      <c r="F18" s="206"/>
      <c r="G18" s="207"/>
      <c r="H18" s="206"/>
      <c r="I18" s="207"/>
    </row>
    <row r="19" spans="1:9" x14ac:dyDescent="0.2">
      <c r="A19" s="195" t="s">
        <v>60</v>
      </c>
      <c r="B19" s="196"/>
      <c r="C19" s="197"/>
      <c r="D19" s="196"/>
      <c r="E19" s="197"/>
      <c r="F19" s="196"/>
      <c r="G19" s="197"/>
      <c r="H19" s="196"/>
      <c r="I19" s="197"/>
    </row>
    <row r="20" spans="1:9" x14ac:dyDescent="0.2">
      <c r="A20" s="199"/>
      <c r="B20" s="200"/>
      <c r="C20" s="201"/>
      <c r="D20" s="200"/>
      <c r="E20" s="201"/>
      <c r="F20" s="200"/>
      <c r="G20" s="201"/>
      <c r="H20" s="200"/>
      <c r="I20" s="201"/>
    </row>
    <row r="21" spans="1:9" x14ac:dyDescent="0.2">
      <c r="A21" s="199"/>
      <c r="B21" s="200"/>
      <c r="C21" s="201"/>
      <c r="D21" s="200"/>
      <c r="E21" s="201"/>
      <c r="F21" s="200"/>
      <c r="G21" s="201"/>
      <c r="H21" s="200"/>
      <c r="I21" s="201"/>
    </row>
    <row r="22" spans="1:9" x14ac:dyDescent="0.2">
      <c r="A22" s="199"/>
      <c r="B22" s="200"/>
      <c r="C22" s="201"/>
      <c r="D22" s="200"/>
      <c r="E22" s="201"/>
      <c r="F22" s="200"/>
      <c r="G22" s="201"/>
      <c r="H22" s="200"/>
      <c r="I22" s="201"/>
    </row>
    <row r="23" spans="1:9" x14ac:dyDescent="0.2">
      <c r="A23" s="199"/>
      <c r="B23" s="200"/>
      <c r="C23" s="201"/>
      <c r="D23" s="200"/>
      <c r="E23" s="201"/>
      <c r="F23" s="200"/>
      <c r="G23" s="201"/>
      <c r="H23" s="200"/>
      <c r="I23" s="201"/>
    </row>
    <row r="24" spans="1:9" ht="13.5" thickBot="1" x14ac:dyDescent="0.25">
      <c r="A24" s="203"/>
      <c r="B24" s="204"/>
      <c r="C24" s="120"/>
      <c r="D24" s="204"/>
      <c r="E24" s="120"/>
      <c r="F24" s="204"/>
      <c r="G24" s="120"/>
      <c r="H24" s="204"/>
      <c r="I24" s="120"/>
    </row>
    <row r="25" spans="1:9" ht="13.5" thickBot="1" x14ac:dyDescent="0.25">
      <c r="A25" s="194"/>
      <c r="B25" s="206"/>
      <c r="C25" s="207"/>
      <c r="D25" s="206"/>
      <c r="E25" s="207"/>
      <c r="F25" s="206"/>
      <c r="G25" s="207"/>
      <c r="H25" s="206"/>
      <c r="I25" s="207"/>
    </row>
    <row r="26" spans="1:9" ht="13.5" thickBot="1" x14ac:dyDescent="0.25">
      <c r="A26" s="208" t="s">
        <v>61</v>
      </c>
      <c r="B26" s="209"/>
      <c r="C26" s="210"/>
      <c r="D26" s="209"/>
      <c r="E26" s="210"/>
      <c r="F26" s="209"/>
      <c r="G26" s="210"/>
      <c r="H26" s="209"/>
      <c r="I26" s="210"/>
    </row>
    <row r="27" spans="1:9" ht="13.5" thickBot="1" x14ac:dyDescent="0.25">
      <c r="A27" s="194"/>
      <c r="B27" s="206"/>
      <c r="C27" s="207"/>
      <c r="D27" s="206"/>
      <c r="E27" s="207"/>
      <c r="F27" s="206"/>
      <c r="G27" s="207"/>
      <c r="H27" s="206"/>
      <c r="I27" s="207"/>
    </row>
    <row r="28" spans="1:9" x14ac:dyDescent="0.2">
      <c r="A28" s="195" t="s">
        <v>62</v>
      </c>
      <c r="B28" s="211"/>
      <c r="C28" s="197"/>
      <c r="D28" s="211"/>
      <c r="E28" s="197"/>
      <c r="F28" s="211"/>
      <c r="G28" s="197"/>
      <c r="H28" s="211"/>
      <c r="I28" s="197"/>
    </row>
    <row r="29" spans="1:9" x14ac:dyDescent="0.2">
      <c r="A29" s="212" t="s">
        <v>63</v>
      </c>
      <c r="B29" s="213"/>
      <c r="C29" s="201"/>
      <c r="D29" s="213"/>
      <c r="E29" s="201"/>
      <c r="F29" s="213"/>
      <c r="G29" s="201"/>
      <c r="H29" s="213"/>
      <c r="I29" s="201"/>
    </row>
    <row r="30" spans="1:9" x14ac:dyDescent="0.2">
      <c r="A30" s="212" t="s">
        <v>64</v>
      </c>
      <c r="B30" s="213"/>
      <c r="C30" s="201"/>
      <c r="D30" s="213"/>
      <c r="E30" s="201"/>
      <c r="F30" s="213"/>
      <c r="G30" s="201"/>
      <c r="H30" s="213"/>
      <c r="I30" s="201"/>
    </row>
    <row r="31" spans="1:9" x14ac:dyDescent="0.2">
      <c r="A31" s="212" t="s">
        <v>65</v>
      </c>
      <c r="B31" s="213"/>
      <c r="C31" s="201"/>
      <c r="D31" s="213"/>
      <c r="E31" s="201"/>
      <c r="F31" s="213"/>
      <c r="G31" s="201"/>
      <c r="H31" s="213"/>
      <c r="I31" s="201"/>
    </row>
    <row r="32" spans="1:9" ht="13.5" thickBot="1" x14ac:dyDescent="0.25">
      <c r="A32" s="203" t="s">
        <v>66</v>
      </c>
      <c r="B32" s="214"/>
      <c r="C32" s="120"/>
      <c r="D32" s="214"/>
      <c r="E32" s="120"/>
      <c r="F32" s="214"/>
      <c r="G32" s="120"/>
      <c r="H32" s="214"/>
      <c r="I32" s="120"/>
    </row>
    <row r="33" spans="1:9" ht="13.5" thickBot="1" x14ac:dyDescent="0.25">
      <c r="A33" s="188"/>
      <c r="B33" s="206"/>
      <c r="C33" s="215"/>
      <c r="D33" s="206"/>
      <c r="E33" s="215"/>
      <c r="F33" s="206"/>
      <c r="G33" s="215"/>
      <c r="H33" s="206"/>
      <c r="I33" s="215"/>
    </row>
    <row r="34" spans="1:9" x14ac:dyDescent="0.2">
      <c r="A34" s="195" t="s">
        <v>67</v>
      </c>
      <c r="B34" s="211"/>
      <c r="C34" s="197"/>
      <c r="D34" s="211"/>
      <c r="E34" s="197"/>
      <c r="F34" s="211"/>
      <c r="G34" s="197"/>
      <c r="H34" s="211"/>
      <c r="I34" s="197"/>
    </row>
    <row r="35" spans="1:9" x14ac:dyDescent="0.2">
      <c r="A35" s="199" t="s">
        <v>68</v>
      </c>
      <c r="B35" s="213"/>
      <c r="C35" s="201"/>
      <c r="D35" s="213"/>
      <c r="E35" s="201"/>
      <c r="F35" s="213"/>
      <c r="G35" s="201"/>
      <c r="H35" s="213"/>
      <c r="I35" s="201"/>
    </row>
    <row r="36" spans="1:9" x14ac:dyDescent="0.2">
      <c r="A36" s="216" t="s">
        <v>107</v>
      </c>
      <c r="B36" s="217"/>
      <c r="C36" s="218"/>
      <c r="D36" s="217"/>
      <c r="E36" s="218"/>
      <c r="F36" s="217"/>
      <c r="G36" s="218"/>
      <c r="H36" s="217"/>
      <c r="I36" s="218"/>
    </row>
    <row r="37" spans="1:9" ht="13.5" thickBot="1" x14ac:dyDescent="0.25">
      <c r="A37" s="203" t="s">
        <v>94</v>
      </c>
      <c r="B37" s="214"/>
      <c r="C37" s="120"/>
      <c r="D37" s="214"/>
      <c r="E37" s="120"/>
      <c r="F37" s="214"/>
      <c r="G37" s="120"/>
      <c r="H37" s="214"/>
      <c r="I37" s="120"/>
    </row>
    <row r="38" spans="1:9" ht="13.5" thickBot="1" x14ac:dyDescent="0.25">
      <c r="A38" s="194"/>
      <c r="B38" s="206"/>
      <c r="C38" s="207"/>
      <c r="D38" s="206"/>
      <c r="E38" s="207"/>
      <c r="F38" s="206"/>
      <c r="G38" s="207"/>
      <c r="H38" s="206"/>
      <c r="I38" s="207"/>
    </row>
    <row r="39" spans="1:9" x14ac:dyDescent="0.2">
      <c r="A39" s="195" t="s">
        <v>69</v>
      </c>
      <c r="B39" s="196"/>
      <c r="C39" s="197"/>
      <c r="D39" s="196"/>
      <c r="E39" s="197"/>
      <c r="F39" s="196"/>
      <c r="G39" s="197"/>
      <c r="H39" s="196"/>
      <c r="I39" s="197"/>
    </row>
    <row r="40" spans="1:9" x14ac:dyDescent="0.2">
      <c r="A40" s="212" t="s">
        <v>70</v>
      </c>
      <c r="B40" s="200"/>
      <c r="C40" s="201"/>
      <c r="D40" s="200"/>
      <c r="E40" s="201"/>
      <c r="F40" s="200"/>
      <c r="G40" s="201"/>
      <c r="H40" s="200"/>
      <c r="I40" s="201"/>
    </row>
    <row r="41" spans="1:9" x14ac:dyDescent="0.2">
      <c r="A41" s="212" t="s">
        <v>71</v>
      </c>
      <c r="B41" s="200"/>
      <c r="C41" s="201"/>
      <c r="D41" s="200"/>
      <c r="E41" s="201"/>
      <c r="F41" s="200"/>
      <c r="G41" s="201"/>
      <c r="H41" s="200"/>
      <c r="I41" s="201"/>
    </row>
    <row r="42" spans="1:9" x14ac:dyDescent="0.2">
      <c r="A42" s="212" t="s">
        <v>72</v>
      </c>
      <c r="B42" s="200"/>
      <c r="C42" s="201"/>
      <c r="D42" s="200"/>
      <c r="E42" s="201"/>
      <c r="F42" s="200"/>
      <c r="G42" s="201"/>
      <c r="H42" s="200"/>
      <c r="I42" s="201"/>
    </row>
    <row r="43" spans="1:9" x14ac:dyDescent="0.2">
      <c r="A43" s="199" t="s">
        <v>73</v>
      </c>
      <c r="B43" s="219"/>
      <c r="C43" s="218"/>
      <c r="D43" s="219"/>
      <c r="E43" s="218"/>
      <c r="F43" s="219"/>
      <c r="G43" s="218"/>
      <c r="H43" s="219"/>
      <c r="I43" s="218"/>
    </row>
    <row r="44" spans="1:9" x14ac:dyDescent="0.2">
      <c r="A44" s="220"/>
      <c r="B44" s="219"/>
      <c r="C44" s="218"/>
      <c r="D44" s="219"/>
      <c r="E44" s="218"/>
      <c r="F44" s="219"/>
      <c r="G44" s="218"/>
      <c r="H44" s="219"/>
      <c r="I44" s="218"/>
    </row>
    <row r="45" spans="1:9" ht="13.5" thickBot="1" x14ac:dyDescent="0.25">
      <c r="A45" s="221"/>
      <c r="B45" s="204"/>
      <c r="C45" s="120"/>
      <c r="D45" s="204"/>
      <c r="E45" s="120"/>
      <c r="F45" s="204"/>
      <c r="G45" s="120"/>
      <c r="H45" s="204"/>
      <c r="I45" s="120"/>
    </row>
    <row r="46" spans="1:9" ht="13.5" thickBot="1" x14ac:dyDescent="0.25">
      <c r="A46" s="194"/>
      <c r="B46" s="206"/>
      <c r="C46" s="215"/>
      <c r="D46" s="206"/>
      <c r="E46" s="215"/>
      <c r="F46" s="206"/>
      <c r="G46" s="215"/>
      <c r="H46" s="206"/>
      <c r="I46" s="215"/>
    </row>
    <row r="47" spans="1:9" x14ac:dyDescent="0.2">
      <c r="A47" s="195" t="s">
        <v>74</v>
      </c>
      <c r="B47" s="196"/>
      <c r="C47" s="197"/>
      <c r="D47" s="196"/>
      <c r="E47" s="197"/>
      <c r="F47" s="196"/>
      <c r="G47" s="197"/>
      <c r="H47" s="196"/>
      <c r="I47" s="197"/>
    </row>
    <row r="48" spans="1:9" x14ac:dyDescent="0.2">
      <c r="A48" s="212" t="s">
        <v>108</v>
      </c>
      <c r="B48" s="200"/>
      <c r="C48" s="201"/>
      <c r="D48" s="200"/>
      <c r="E48" s="201"/>
      <c r="F48" s="200"/>
      <c r="G48" s="201"/>
      <c r="H48" s="200"/>
      <c r="I48" s="201"/>
    </row>
    <row r="49" spans="1:9" x14ac:dyDescent="0.2">
      <c r="A49" s="212" t="s">
        <v>75</v>
      </c>
      <c r="B49" s="200"/>
      <c r="C49" s="201"/>
      <c r="D49" s="200"/>
      <c r="E49" s="201"/>
      <c r="F49" s="200"/>
      <c r="G49" s="201"/>
      <c r="H49" s="200"/>
      <c r="I49" s="201"/>
    </row>
    <row r="50" spans="1:9" x14ac:dyDescent="0.2">
      <c r="A50" s="212" t="s">
        <v>109</v>
      </c>
      <c r="B50" s="200"/>
      <c r="C50" s="201"/>
      <c r="D50" s="200"/>
      <c r="E50" s="201"/>
      <c r="F50" s="200"/>
      <c r="G50" s="201"/>
      <c r="H50" s="200"/>
      <c r="I50" s="201"/>
    </row>
    <row r="51" spans="1:9" ht="13.5" thickBot="1" x14ac:dyDescent="0.25">
      <c r="A51" s="203" t="s">
        <v>76</v>
      </c>
      <c r="B51" s="204"/>
      <c r="C51" s="120"/>
      <c r="D51" s="204"/>
      <c r="E51" s="120"/>
      <c r="F51" s="204"/>
      <c r="G51" s="120"/>
      <c r="H51" s="204"/>
      <c r="I51" s="120"/>
    </row>
    <row r="52" spans="1:9" ht="13.5" thickBot="1" x14ac:dyDescent="0.25">
      <c r="A52" s="194"/>
      <c r="B52" s="206"/>
      <c r="C52" s="207"/>
      <c r="D52" s="206"/>
      <c r="E52" s="207"/>
      <c r="F52" s="206"/>
      <c r="G52" s="207"/>
      <c r="H52" s="206"/>
      <c r="I52" s="207"/>
    </row>
    <row r="53" spans="1:9" ht="13.5" thickBot="1" x14ac:dyDescent="0.25">
      <c r="A53" s="208" t="s">
        <v>77</v>
      </c>
      <c r="B53" s="209"/>
      <c r="C53" s="210">
        <v>1</v>
      </c>
      <c r="D53" s="209"/>
      <c r="E53" s="210">
        <v>1</v>
      </c>
      <c r="F53" s="209"/>
      <c r="G53" s="210">
        <v>1</v>
      </c>
      <c r="H53" s="209"/>
      <c r="I53" s="210">
        <v>1</v>
      </c>
    </row>
    <row r="54" spans="1:9" ht="13.5" thickBot="1" x14ac:dyDescent="0.25">
      <c r="A54" s="194"/>
    </row>
    <row r="55" spans="1:9" ht="13.5" thickBot="1" x14ac:dyDescent="0.25">
      <c r="A55" s="272" t="s">
        <v>178</v>
      </c>
      <c r="B55" s="257"/>
      <c r="C55" s="257"/>
      <c r="D55" s="257"/>
      <c r="E55" s="257"/>
      <c r="F55" s="257"/>
      <c r="G55" s="257"/>
      <c r="H55" s="257"/>
      <c r="I55" s="257"/>
    </row>
    <row r="56" spans="1:9" ht="13.5" thickBot="1" x14ac:dyDescent="0.25">
      <c r="A56" s="194"/>
    </row>
    <row r="57" spans="1:9" ht="13.5" thickBot="1" x14ac:dyDescent="0.25">
      <c r="A57" s="208" t="s">
        <v>95</v>
      </c>
      <c r="B57" s="206"/>
      <c r="C57" s="215"/>
      <c r="D57" s="206"/>
      <c r="E57" s="215"/>
      <c r="F57" s="206"/>
      <c r="G57" s="215"/>
    </row>
    <row r="59" spans="1:9" x14ac:dyDescent="0.2">
      <c r="A59" s="222" t="s">
        <v>105</v>
      </c>
    </row>
    <row r="60" spans="1:9" ht="29.25" customHeight="1" x14ac:dyDescent="0.2">
      <c r="A60" s="511" t="s">
        <v>184</v>
      </c>
      <c r="B60" s="512"/>
      <c r="C60" s="512"/>
      <c r="D60" s="512"/>
      <c r="E60" s="512"/>
      <c r="F60" s="512"/>
      <c r="G60" s="512"/>
    </row>
    <row r="61" spans="1:9" ht="11.25" customHeight="1" x14ac:dyDescent="0.2">
      <c r="A61" s="276"/>
      <c r="B61" s="277"/>
      <c r="C61" s="277"/>
      <c r="D61" s="277"/>
      <c r="E61" s="277"/>
      <c r="F61" s="277"/>
      <c r="G61" s="277"/>
    </row>
  </sheetData>
  <sheetProtection formatCells="0" formatColumns="0" formatRows="0"/>
  <mergeCells count="5">
    <mergeCell ref="H8:I8"/>
    <mergeCell ref="A60:G60"/>
    <mergeCell ref="B8:C8"/>
    <mergeCell ref="D8:E8"/>
    <mergeCell ref="F8:G8"/>
  </mergeCells>
  <phoneticPr fontId="0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61" orientation="landscape" r:id="rId1"/>
  <headerFooter alignWithMargins="0">
    <oddHeader>&amp;R2020 - Año del General Manuel Belgrano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I61"/>
  <sheetViews>
    <sheetView showGridLines="0" workbookViewId="0">
      <selection activeCell="F26" sqref="F26:F27"/>
    </sheetView>
  </sheetViews>
  <sheetFormatPr baseColWidth="10" defaultRowHeight="12.75" x14ac:dyDescent="0.2"/>
  <cols>
    <col min="1" max="1" width="38.28515625" style="189" customWidth="1"/>
    <col min="2" max="2" width="23.140625" style="189" customWidth="1"/>
    <col min="3" max="3" width="11.42578125" style="189"/>
    <col min="4" max="4" width="23.140625" style="189" customWidth="1"/>
    <col min="5" max="5" width="11.42578125" style="189"/>
    <col min="6" max="6" width="23.140625" style="189" customWidth="1"/>
    <col min="7" max="7" width="11.42578125" style="189"/>
    <col min="8" max="8" width="23.5703125" style="189" customWidth="1"/>
    <col min="9" max="16384" width="11.42578125" style="189"/>
  </cols>
  <sheetData>
    <row r="2" spans="1:9" x14ac:dyDescent="0.2">
      <c r="A2" s="188" t="s">
        <v>241</v>
      </c>
    </row>
    <row r="3" spans="1:9" x14ac:dyDescent="0.2">
      <c r="A3" s="188" t="s">
        <v>141</v>
      </c>
    </row>
    <row r="4" spans="1:9" x14ac:dyDescent="0.2">
      <c r="A4" s="358" t="s">
        <v>246</v>
      </c>
    </row>
    <row r="5" spans="1:9" x14ac:dyDescent="0.2">
      <c r="A5" s="193" t="s">
        <v>254</v>
      </c>
    </row>
    <row r="6" spans="1:9" s="192" customFormat="1" x14ac:dyDescent="0.2">
      <c r="A6" s="193" t="s">
        <v>239</v>
      </c>
      <c r="B6" s="191"/>
      <c r="C6" s="191"/>
      <c r="D6" s="191"/>
      <c r="E6" s="191"/>
      <c r="F6" s="191"/>
      <c r="G6" s="191"/>
      <c r="H6" s="191"/>
      <c r="I6" s="191"/>
    </row>
    <row r="7" spans="1:9" s="192" customFormat="1" ht="13.5" thickBot="1" x14ac:dyDescent="0.25">
      <c r="A7" s="193"/>
      <c r="B7" s="191"/>
      <c r="C7" s="191"/>
      <c r="D7" s="191"/>
      <c r="E7" s="191"/>
      <c r="F7" s="191"/>
      <c r="G7" s="191"/>
      <c r="H7" s="191"/>
      <c r="I7" s="191"/>
    </row>
    <row r="8" spans="1:9" ht="13.5" thickBot="1" x14ac:dyDescent="0.25">
      <c r="A8" s="353"/>
      <c r="B8" s="509" t="s">
        <v>194</v>
      </c>
      <c r="C8" s="510"/>
      <c r="D8" s="509" t="s">
        <v>195</v>
      </c>
      <c r="E8" s="510"/>
      <c r="F8" s="509" t="str">
        <f>+'8.a.... Costos'!F8:G8</f>
        <v>promedio 2019</v>
      </c>
      <c r="G8" s="510"/>
      <c r="H8" s="509" t="str">
        <f>+'8.a.... Costos'!H8:I8</f>
        <v>promedio ene-mar 2020</v>
      </c>
      <c r="I8" s="510"/>
    </row>
    <row r="9" spans="1:9" x14ac:dyDescent="0.2">
      <c r="A9" s="354" t="s">
        <v>55</v>
      </c>
      <c r="B9" s="355" t="s">
        <v>56</v>
      </c>
      <c r="C9" s="355" t="s">
        <v>57</v>
      </c>
      <c r="D9" s="355" t="s">
        <v>56</v>
      </c>
      <c r="E9" s="355" t="s">
        <v>57</v>
      </c>
      <c r="F9" s="355" t="s">
        <v>56</v>
      </c>
      <c r="G9" s="355" t="s">
        <v>57</v>
      </c>
      <c r="H9" s="355" t="s">
        <v>56</v>
      </c>
      <c r="I9" s="355" t="s">
        <v>57</v>
      </c>
    </row>
    <row r="10" spans="1:9" ht="13.5" thickBot="1" x14ac:dyDescent="0.25">
      <c r="A10" s="356"/>
      <c r="B10" s="356" t="s">
        <v>237</v>
      </c>
      <c r="C10" s="357" t="s">
        <v>58</v>
      </c>
      <c r="D10" s="356" t="s">
        <v>237</v>
      </c>
      <c r="E10" s="357" t="s">
        <v>58</v>
      </c>
      <c r="F10" s="356" t="s">
        <v>237</v>
      </c>
      <c r="G10" s="357" t="s">
        <v>58</v>
      </c>
      <c r="H10" s="356" t="s">
        <v>237</v>
      </c>
      <c r="I10" s="357" t="s">
        <v>58</v>
      </c>
    </row>
    <row r="11" spans="1:9" ht="13.5" thickBot="1" x14ac:dyDescent="0.25">
      <c r="A11" s="194"/>
    </row>
    <row r="12" spans="1:9" x14ac:dyDescent="0.2">
      <c r="A12" s="195" t="s">
        <v>59</v>
      </c>
      <c r="B12" s="196"/>
      <c r="C12" s="197"/>
      <c r="D12" s="196"/>
      <c r="E12" s="197"/>
      <c r="F12" s="196"/>
      <c r="G12" s="197"/>
      <c r="H12" s="196"/>
      <c r="I12" s="197"/>
    </row>
    <row r="13" spans="1:9" x14ac:dyDescent="0.2">
      <c r="A13" s="199"/>
      <c r="B13" s="200"/>
      <c r="C13" s="201"/>
      <c r="D13" s="200"/>
      <c r="E13" s="201"/>
      <c r="F13" s="200"/>
      <c r="G13" s="201"/>
      <c r="H13" s="200"/>
      <c r="I13" s="201"/>
    </row>
    <row r="14" spans="1:9" x14ac:dyDescent="0.2">
      <c r="A14" s="199"/>
      <c r="B14" s="200"/>
      <c r="C14" s="201"/>
      <c r="D14" s="200"/>
      <c r="E14" s="201"/>
      <c r="F14" s="200"/>
      <c r="G14" s="201"/>
      <c r="H14" s="200"/>
      <c r="I14" s="201"/>
    </row>
    <row r="15" spans="1:9" x14ac:dyDescent="0.2">
      <c r="A15" s="199"/>
      <c r="B15" s="200"/>
      <c r="C15" s="201"/>
      <c r="D15" s="200"/>
      <c r="E15" s="201"/>
      <c r="F15" s="200"/>
      <c r="G15" s="201"/>
      <c r="H15" s="200"/>
      <c r="I15" s="201"/>
    </row>
    <row r="16" spans="1:9" x14ac:dyDescent="0.2">
      <c r="A16" s="199"/>
      <c r="B16" s="200"/>
      <c r="C16" s="201"/>
      <c r="D16" s="200"/>
      <c r="E16" s="201"/>
      <c r="F16" s="200"/>
      <c r="G16" s="201"/>
      <c r="H16" s="200"/>
      <c r="I16" s="201"/>
    </row>
    <row r="17" spans="1:9" ht="13.5" thickBot="1" x14ac:dyDescent="0.25">
      <c r="A17" s="203"/>
      <c r="B17" s="204"/>
      <c r="C17" s="120"/>
      <c r="D17" s="204"/>
      <c r="E17" s="120"/>
      <c r="F17" s="204"/>
      <c r="G17" s="120"/>
      <c r="H17" s="204"/>
      <c r="I17" s="120"/>
    </row>
    <row r="18" spans="1:9" ht="13.5" thickBot="1" x14ac:dyDescent="0.25">
      <c r="A18" s="194"/>
      <c r="B18" s="206"/>
      <c r="C18" s="207"/>
      <c r="D18" s="206"/>
      <c r="E18" s="207"/>
      <c r="F18" s="206"/>
      <c r="G18" s="207"/>
      <c r="H18" s="206"/>
      <c r="I18" s="207"/>
    </row>
    <row r="19" spans="1:9" x14ac:dyDescent="0.2">
      <c r="A19" s="195" t="s">
        <v>60</v>
      </c>
      <c r="B19" s="196"/>
      <c r="C19" s="197"/>
      <c r="D19" s="196"/>
      <c r="E19" s="197"/>
      <c r="F19" s="196"/>
      <c r="G19" s="197"/>
      <c r="H19" s="196"/>
      <c r="I19" s="197"/>
    </row>
    <row r="20" spans="1:9" x14ac:dyDescent="0.2">
      <c r="A20" s="199"/>
      <c r="B20" s="200"/>
      <c r="C20" s="201"/>
      <c r="D20" s="200"/>
      <c r="E20" s="201"/>
      <c r="F20" s="200"/>
      <c r="G20" s="201"/>
      <c r="H20" s="200"/>
      <c r="I20" s="201"/>
    </row>
    <row r="21" spans="1:9" x14ac:dyDescent="0.2">
      <c r="A21" s="199"/>
      <c r="B21" s="200"/>
      <c r="C21" s="201"/>
      <c r="D21" s="200"/>
      <c r="E21" s="201"/>
      <c r="F21" s="200"/>
      <c r="G21" s="201"/>
      <c r="H21" s="200"/>
      <c r="I21" s="201"/>
    </row>
    <row r="22" spans="1:9" x14ac:dyDescent="0.2">
      <c r="A22" s="199"/>
      <c r="B22" s="200"/>
      <c r="C22" s="201"/>
      <c r="D22" s="200"/>
      <c r="E22" s="201"/>
      <c r="F22" s="200"/>
      <c r="G22" s="201"/>
      <c r="H22" s="200"/>
      <c r="I22" s="201"/>
    </row>
    <row r="23" spans="1:9" x14ac:dyDescent="0.2">
      <c r="A23" s="199"/>
      <c r="B23" s="200"/>
      <c r="C23" s="201"/>
      <c r="D23" s="200"/>
      <c r="E23" s="201"/>
      <c r="F23" s="200"/>
      <c r="G23" s="201"/>
      <c r="H23" s="200"/>
      <c r="I23" s="201"/>
    </row>
    <row r="24" spans="1:9" ht="13.5" thickBot="1" x14ac:dyDescent="0.25">
      <c r="A24" s="203"/>
      <c r="B24" s="204"/>
      <c r="C24" s="120"/>
      <c r="D24" s="204"/>
      <c r="E24" s="120"/>
      <c r="F24" s="204"/>
      <c r="G24" s="120"/>
      <c r="H24" s="204"/>
      <c r="I24" s="120"/>
    </row>
    <row r="25" spans="1:9" ht="13.5" thickBot="1" x14ac:dyDescent="0.25">
      <c r="A25" s="194"/>
      <c r="B25" s="206"/>
      <c r="C25" s="207"/>
      <c r="D25" s="206"/>
      <c r="E25" s="207"/>
      <c r="F25" s="206"/>
      <c r="G25" s="207"/>
      <c r="H25" s="206"/>
      <c r="I25" s="207"/>
    </row>
    <row r="26" spans="1:9" ht="13.5" thickBot="1" x14ac:dyDescent="0.25">
      <c r="A26" s="208" t="s">
        <v>61</v>
      </c>
      <c r="B26" s="209"/>
      <c r="C26" s="210"/>
      <c r="D26" s="209"/>
      <c r="E26" s="210"/>
      <c r="F26" s="209"/>
      <c r="G26" s="210"/>
      <c r="H26" s="209"/>
      <c r="I26" s="210"/>
    </row>
    <row r="27" spans="1:9" ht="13.5" thickBot="1" x14ac:dyDescent="0.25">
      <c r="A27" s="194"/>
      <c r="B27" s="206"/>
      <c r="C27" s="207"/>
      <c r="D27" s="206"/>
      <c r="E27" s="207"/>
      <c r="F27" s="206"/>
      <c r="G27" s="207"/>
      <c r="H27" s="206"/>
      <c r="I27" s="207"/>
    </row>
    <row r="28" spans="1:9" x14ac:dyDescent="0.2">
      <c r="A28" s="195" t="s">
        <v>62</v>
      </c>
      <c r="B28" s="211"/>
      <c r="C28" s="197"/>
      <c r="D28" s="211"/>
      <c r="E28" s="197"/>
      <c r="F28" s="211"/>
      <c r="G28" s="197"/>
      <c r="H28" s="211"/>
      <c r="I28" s="197"/>
    </row>
    <row r="29" spans="1:9" x14ac:dyDescent="0.2">
      <c r="A29" s="212" t="s">
        <v>63</v>
      </c>
      <c r="B29" s="213"/>
      <c r="C29" s="201"/>
      <c r="D29" s="213"/>
      <c r="E29" s="201"/>
      <c r="F29" s="213"/>
      <c r="G29" s="201"/>
      <c r="H29" s="213"/>
      <c r="I29" s="201"/>
    </row>
    <row r="30" spans="1:9" x14ac:dyDescent="0.2">
      <c r="A30" s="212" t="s">
        <v>64</v>
      </c>
      <c r="B30" s="213"/>
      <c r="C30" s="201"/>
      <c r="D30" s="213"/>
      <c r="E30" s="201"/>
      <c r="F30" s="213"/>
      <c r="G30" s="201"/>
      <c r="H30" s="213"/>
      <c r="I30" s="201"/>
    </row>
    <row r="31" spans="1:9" x14ac:dyDescent="0.2">
      <c r="A31" s="212" t="s">
        <v>65</v>
      </c>
      <c r="B31" s="213"/>
      <c r="C31" s="201"/>
      <c r="D31" s="213"/>
      <c r="E31" s="201"/>
      <c r="F31" s="213"/>
      <c r="G31" s="201"/>
      <c r="H31" s="213"/>
      <c r="I31" s="201"/>
    </row>
    <row r="32" spans="1:9" ht="13.5" thickBot="1" x14ac:dyDescent="0.25">
      <c r="A32" s="203" t="s">
        <v>66</v>
      </c>
      <c r="B32" s="214"/>
      <c r="C32" s="120"/>
      <c r="D32" s="214"/>
      <c r="E32" s="120"/>
      <c r="F32" s="214"/>
      <c r="G32" s="120"/>
      <c r="H32" s="214"/>
      <c r="I32" s="120"/>
    </row>
    <row r="33" spans="1:9" ht="13.5" thickBot="1" x14ac:dyDescent="0.25">
      <c r="A33" s="188"/>
      <c r="B33" s="206"/>
      <c r="C33" s="215"/>
      <c r="D33" s="206"/>
      <c r="E33" s="215"/>
      <c r="F33" s="206"/>
      <c r="G33" s="215"/>
      <c r="H33" s="206"/>
      <c r="I33" s="215"/>
    </row>
    <row r="34" spans="1:9" x14ac:dyDescent="0.2">
      <c r="A34" s="195" t="s">
        <v>67</v>
      </c>
      <c r="B34" s="211"/>
      <c r="C34" s="197"/>
      <c r="D34" s="211"/>
      <c r="E34" s="197"/>
      <c r="F34" s="211"/>
      <c r="G34" s="197"/>
      <c r="H34" s="211"/>
      <c r="I34" s="197"/>
    </row>
    <row r="35" spans="1:9" x14ac:dyDescent="0.2">
      <c r="A35" s="199" t="s">
        <v>68</v>
      </c>
      <c r="B35" s="213"/>
      <c r="C35" s="201"/>
      <c r="D35" s="213"/>
      <c r="E35" s="201"/>
      <c r="F35" s="213"/>
      <c r="G35" s="201"/>
      <c r="H35" s="213"/>
      <c r="I35" s="201"/>
    </row>
    <row r="36" spans="1:9" x14ac:dyDescent="0.2">
      <c r="A36" s="216" t="s">
        <v>107</v>
      </c>
      <c r="B36" s="217"/>
      <c r="C36" s="218"/>
      <c r="D36" s="217"/>
      <c r="E36" s="218"/>
      <c r="F36" s="217"/>
      <c r="G36" s="218"/>
      <c r="H36" s="217"/>
      <c r="I36" s="218"/>
    </row>
    <row r="37" spans="1:9" ht="13.5" thickBot="1" x14ac:dyDescent="0.25">
      <c r="A37" s="203" t="s">
        <v>94</v>
      </c>
      <c r="B37" s="214"/>
      <c r="C37" s="120"/>
      <c r="D37" s="214"/>
      <c r="E37" s="120"/>
      <c r="F37" s="214"/>
      <c r="G37" s="120"/>
      <c r="H37" s="214"/>
      <c r="I37" s="120"/>
    </row>
    <row r="38" spans="1:9" ht="13.5" thickBot="1" x14ac:dyDescent="0.25">
      <c r="A38" s="194"/>
      <c r="B38" s="206"/>
      <c r="C38" s="207"/>
      <c r="D38" s="206"/>
      <c r="E38" s="207"/>
      <c r="F38" s="206"/>
      <c r="G38" s="207"/>
      <c r="H38" s="206"/>
      <c r="I38" s="207"/>
    </row>
    <row r="39" spans="1:9" x14ac:dyDescent="0.2">
      <c r="A39" s="195" t="s">
        <v>69</v>
      </c>
      <c r="B39" s="196"/>
      <c r="C39" s="197"/>
      <c r="D39" s="196"/>
      <c r="E39" s="197"/>
      <c r="F39" s="196"/>
      <c r="G39" s="197"/>
      <c r="H39" s="196"/>
      <c r="I39" s="197"/>
    </row>
    <row r="40" spans="1:9" x14ac:dyDescent="0.2">
      <c r="A40" s="212" t="s">
        <v>70</v>
      </c>
      <c r="B40" s="200"/>
      <c r="C40" s="201"/>
      <c r="D40" s="200"/>
      <c r="E40" s="201"/>
      <c r="F40" s="200"/>
      <c r="G40" s="201"/>
      <c r="H40" s="200"/>
      <c r="I40" s="201"/>
    </row>
    <row r="41" spans="1:9" x14ac:dyDescent="0.2">
      <c r="A41" s="212" t="s">
        <v>71</v>
      </c>
      <c r="B41" s="200"/>
      <c r="C41" s="201"/>
      <c r="D41" s="200"/>
      <c r="E41" s="201"/>
      <c r="F41" s="200"/>
      <c r="G41" s="201"/>
      <c r="H41" s="200"/>
      <c r="I41" s="201"/>
    </row>
    <row r="42" spans="1:9" x14ac:dyDescent="0.2">
      <c r="A42" s="212" t="s">
        <v>72</v>
      </c>
      <c r="B42" s="200"/>
      <c r="C42" s="201"/>
      <c r="D42" s="200"/>
      <c r="E42" s="201"/>
      <c r="F42" s="200"/>
      <c r="G42" s="201"/>
      <c r="H42" s="200"/>
      <c r="I42" s="201"/>
    </row>
    <row r="43" spans="1:9" x14ac:dyDescent="0.2">
      <c r="A43" s="199" t="s">
        <v>73</v>
      </c>
      <c r="B43" s="219"/>
      <c r="C43" s="218"/>
      <c r="D43" s="219"/>
      <c r="E43" s="218"/>
      <c r="F43" s="219"/>
      <c r="G43" s="218"/>
      <c r="H43" s="219"/>
      <c r="I43" s="218"/>
    </row>
    <row r="44" spans="1:9" x14ac:dyDescent="0.2">
      <c r="A44" s="220"/>
      <c r="B44" s="219"/>
      <c r="C44" s="218"/>
      <c r="D44" s="219"/>
      <c r="E44" s="218"/>
      <c r="F44" s="219"/>
      <c r="G44" s="218"/>
      <c r="H44" s="219"/>
      <c r="I44" s="218"/>
    </row>
    <row r="45" spans="1:9" ht="13.5" thickBot="1" x14ac:dyDescent="0.25">
      <c r="A45" s="221"/>
      <c r="B45" s="204"/>
      <c r="C45" s="120"/>
      <c r="D45" s="204"/>
      <c r="E45" s="120"/>
      <c r="F45" s="204"/>
      <c r="G45" s="120"/>
      <c r="H45" s="204"/>
      <c r="I45" s="120"/>
    </row>
    <row r="46" spans="1:9" ht="13.5" thickBot="1" x14ac:dyDescent="0.25">
      <c r="A46" s="194"/>
      <c r="B46" s="206"/>
      <c r="C46" s="215"/>
      <c r="D46" s="206"/>
      <c r="E46" s="215"/>
      <c r="F46" s="206"/>
      <c r="G46" s="215"/>
      <c r="H46" s="206"/>
      <c r="I46" s="215"/>
    </row>
    <row r="47" spans="1:9" x14ac:dyDescent="0.2">
      <c r="A47" s="195" t="s">
        <v>74</v>
      </c>
      <c r="B47" s="196"/>
      <c r="C47" s="197"/>
      <c r="D47" s="196"/>
      <c r="E47" s="197"/>
      <c r="F47" s="196"/>
      <c r="G47" s="197"/>
      <c r="H47" s="196"/>
      <c r="I47" s="197"/>
    </row>
    <row r="48" spans="1:9" x14ac:dyDescent="0.2">
      <c r="A48" s="212" t="s">
        <v>108</v>
      </c>
      <c r="B48" s="200"/>
      <c r="C48" s="201"/>
      <c r="D48" s="200"/>
      <c r="E48" s="201"/>
      <c r="F48" s="200"/>
      <c r="G48" s="201"/>
      <c r="H48" s="200"/>
      <c r="I48" s="201"/>
    </row>
    <row r="49" spans="1:9" x14ac:dyDescent="0.2">
      <c r="A49" s="212" t="s">
        <v>75</v>
      </c>
      <c r="B49" s="200"/>
      <c r="C49" s="201"/>
      <c r="D49" s="200"/>
      <c r="E49" s="201"/>
      <c r="F49" s="200"/>
      <c r="G49" s="201"/>
      <c r="H49" s="200"/>
      <c r="I49" s="201"/>
    </row>
    <row r="50" spans="1:9" x14ac:dyDescent="0.2">
      <c r="A50" s="212" t="s">
        <v>109</v>
      </c>
      <c r="B50" s="200"/>
      <c r="C50" s="201"/>
      <c r="D50" s="200"/>
      <c r="E50" s="201"/>
      <c r="F50" s="200"/>
      <c r="G50" s="201"/>
      <c r="H50" s="200"/>
      <c r="I50" s="201"/>
    </row>
    <row r="51" spans="1:9" ht="13.5" thickBot="1" x14ac:dyDescent="0.25">
      <c r="A51" s="203" t="s">
        <v>76</v>
      </c>
      <c r="B51" s="204"/>
      <c r="C51" s="120"/>
      <c r="D51" s="204"/>
      <c r="E51" s="120"/>
      <c r="F51" s="204"/>
      <c r="G51" s="120"/>
      <c r="H51" s="204"/>
      <c r="I51" s="120"/>
    </row>
    <row r="52" spans="1:9" ht="13.5" thickBot="1" x14ac:dyDescent="0.25">
      <c r="A52" s="194"/>
      <c r="B52" s="206"/>
      <c r="C52" s="207"/>
      <c r="D52" s="206"/>
      <c r="E52" s="207"/>
      <c r="F52" s="206"/>
      <c r="G52" s="207"/>
      <c r="H52" s="206"/>
      <c r="I52" s="207"/>
    </row>
    <row r="53" spans="1:9" ht="13.5" thickBot="1" x14ac:dyDescent="0.25">
      <c r="A53" s="208" t="s">
        <v>77</v>
      </c>
      <c r="B53" s="209"/>
      <c r="C53" s="210">
        <v>1</v>
      </c>
      <c r="D53" s="209"/>
      <c r="E53" s="210">
        <v>1</v>
      </c>
      <c r="F53" s="209"/>
      <c r="G53" s="210">
        <v>1</v>
      </c>
      <c r="H53" s="209"/>
      <c r="I53" s="210">
        <v>1</v>
      </c>
    </row>
    <row r="54" spans="1:9" ht="13.5" thickBot="1" x14ac:dyDescent="0.25">
      <c r="A54" s="194"/>
    </row>
    <row r="55" spans="1:9" ht="13.5" thickBot="1" x14ac:dyDescent="0.25">
      <c r="A55" s="272" t="s">
        <v>178</v>
      </c>
      <c r="B55" s="257"/>
      <c r="C55" s="257"/>
      <c r="D55" s="257"/>
      <c r="E55" s="257"/>
      <c r="F55" s="257"/>
      <c r="G55" s="257"/>
      <c r="H55" s="257"/>
      <c r="I55" s="257"/>
    </row>
    <row r="56" spans="1:9" ht="13.5" thickBot="1" x14ac:dyDescent="0.25">
      <c r="A56" s="194"/>
    </row>
    <row r="57" spans="1:9" ht="13.5" thickBot="1" x14ac:dyDescent="0.25">
      <c r="A57" s="208" t="s">
        <v>95</v>
      </c>
      <c r="B57" s="206"/>
      <c r="C57" s="215"/>
      <c r="D57" s="206"/>
      <c r="E57" s="215"/>
      <c r="F57" s="206"/>
      <c r="G57" s="215"/>
    </row>
    <row r="59" spans="1:9" x14ac:dyDescent="0.2">
      <c r="A59" s="222" t="s">
        <v>105</v>
      </c>
    </row>
    <row r="60" spans="1:9" ht="29.25" customHeight="1" x14ac:dyDescent="0.2">
      <c r="A60" s="511" t="s">
        <v>184</v>
      </c>
      <c r="B60" s="512"/>
      <c r="C60" s="512"/>
      <c r="D60" s="512"/>
      <c r="E60" s="512"/>
      <c r="F60" s="512"/>
      <c r="G60" s="512"/>
    </row>
    <row r="61" spans="1:9" ht="11.25" customHeight="1" x14ac:dyDescent="0.2">
      <c r="A61" s="276"/>
      <c r="B61" s="277"/>
      <c r="C61" s="277"/>
      <c r="D61" s="277"/>
      <c r="E61" s="277"/>
      <c r="F61" s="277"/>
      <c r="G61" s="277"/>
    </row>
  </sheetData>
  <sheetProtection formatCells="0" formatColumns="0" formatRows="0"/>
  <mergeCells count="5">
    <mergeCell ref="F8:G8"/>
    <mergeCell ref="H8:I8"/>
    <mergeCell ref="A60:G60"/>
    <mergeCell ref="B8:C8"/>
    <mergeCell ref="D8:E8"/>
  </mergeCells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61" orientation="landscape" r:id="rId1"/>
  <headerFooter alignWithMargins="0">
    <oddHeader>&amp;R2020 - Año del General Manuel Belgrano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Q61"/>
  <sheetViews>
    <sheetView showGridLines="0" workbookViewId="0">
      <selection activeCell="A3" sqref="A3"/>
    </sheetView>
  </sheetViews>
  <sheetFormatPr baseColWidth="10" defaultRowHeight="12.75" x14ac:dyDescent="0.2"/>
  <cols>
    <col min="1" max="1" width="38.28515625" style="189" customWidth="1"/>
    <col min="2" max="2" width="23.140625" style="189" customWidth="1"/>
    <col min="3" max="3" width="11.42578125" style="189"/>
    <col min="4" max="4" width="23.140625" style="189" customWidth="1"/>
    <col min="5" max="5" width="11.42578125" style="189"/>
    <col min="6" max="6" width="23.140625" style="189" customWidth="1"/>
    <col min="7" max="7" width="11.42578125" style="189"/>
    <col min="8" max="8" width="23.140625" style="189" customWidth="1"/>
    <col min="9" max="9" width="11.42578125" style="189"/>
    <col min="10" max="10" width="23.140625" style="189" customWidth="1"/>
    <col min="11" max="11" width="11.42578125" style="189"/>
    <col min="12" max="12" width="23.140625" style="189" customWidth="1"/>
    <col min="13" max="13" width="11.42578125" style="189"/>
    <col min="14" max="14" width="23.140625" style="189" customWidth="1"/>
    <col min="15" max="15" width="11.42578125" style="189"/>
    <col min="16" max="16" width="23.5703125" style="189" customWidth="1"/>
    <col min="17" max="16384" width="11.42578125" style="189"/>
  </cols>
  <sheetData>
    <row r="2" spans="1:17" x14ac:dyDescent="0.2">
      <c r="A2" s="188" t="s">
        <v>242</v>
      </c>
    </row>
    <row r="3" spans="1:17" x14ac:dyDescent="0.2">
      <c r="A3" s="188" t="s">
        <v>141</v>
      </c>
    </row>
    <row r="4" spans="1:17" x14ac:dyDescent="0.2">
      <c r="A4" s="358" t="str">
        <f>+'1.modelos'!A3</f>
        <v>Planchas eléctricas</v>
      </c>
    </row>
    <row r="5" spans="1:17" x14ac:dyDescent="0.2">
      <c r="A5" s="190" t="s">
        <v>103</v>
      </c>
    </row>
    <row r="6" spans="1:17" s="192" customFormat="1" x14ac:dyDescent="0.2">
      <c r="A6" s="193" t="s">
        <v>239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s="192" customFormat="1" ht="13.5" thickBot="1" x14ac:dyDescent="0.25">
      <c r="A7" s="193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3.5" thickBot="1" x14ac:dyDescent="0.25">
      <c r="A8" s="353"/>
      <c r="B8" s="509" t="s">
        <v>199</v>
      </c>
      <c r="C8" s="510"/>
      <c r="D8" s="509" t="s">
        <v>200</v>
      </c>
      <c r="E8" s="510"/>
      <c r="F8" s="509" t="s">
        <v>201</v>
      </c>
      <c r="G8" s="510"/>
      <c r="H8" s="509" t="s">
        <v>202</v>
      </c>
      <c r="I8" s="510"/>
      <c r="J8" s="509" t="s">
        <v>194</v>
      </c>
      <c r="K8" s="510"/>
      <c r="L8" s="509" t="s">
        <v>195</v>
      </c>
      <c r="M8" s="510"/>
      <c r="N8" s="509">
        <v>2019</v>
      </c>
      <c r="O8" s="510"/>
      <c r="P8" s="509" t="s">
        <v>238</v>
      </c>
      <c r="Q8" s="510"/>
    </row>
    <row r="9" spans="1:17" x14ac:dyDescent="0.2">
      <c r="A9" s="354" t="s">
        <v>55</v>
      </c>
      <c r="B9" s="355" t="s">
        <v>56</v>
      </c>
      <c r="C9" s="355" t="s">
        <v>57</v>
      </c>
      <c r="D9" s="355" t="s">
        <v>56</v>
      </c>
      <c r="E9" s="355" t="s">
        <v>57</v>
      </c>
      <c r="F9" s="355" t="s">
        <v>56</v>
      </c>
      <c r="G9" s="355" t="s">
        <v>57</v>
      </c>
      <c r="H9" s="355" t="s">
        <v>56</v>
      </c>
      <c r="I9" s="355" t="s">
        <v>57</v>
      </c>
      <c r="J9" s="355" t="s">
        <v>56</v>
      </c>
      <c r="K9" s="355" t="s">
        <v>57</v>
      </c>
      <c r="L9" s="355" t="s">
        <v>56</v>
      </c>
      <c r="M9" s="355" t="s">
        <v>57</v>
      </c>
      <c r="N9" s="355" t="s">
        <v>56</v>
      </c>
      <c r="O9" s="355" t="s">
        <v>57</v>
      </c>
      <c r="P9" s="355" t="s">
        <v>56</v>
      </c>
      <c r="Q9" s="355" t="s">
        <v>57</v>
      </c>
    </row>
    <row r="10" spans="1:17" ht="13.5" thickBot="1" x14ac:dyDescent="0.25">
      <c r="A10" s="356"/>
      <c r="B10" s="356" t="s">
        <v>237</v>
      </c>
      <c r="C10" s="357" t="s">
        <v>58</v>
      </c>
      <c r="D10" s="356" t="s">
        <v>237</v>
      </c>
      <c r="E10" s="357" t="s">
        <v>58</v>
      </c>
      <c r="F10" s="356" t="s">
        <v>237</v>
      </c>
      <c r="G10" s="357" t="s">
        <v>58</v>
      </c>
      <c r="H10" s="356" t="s">
        <v>237</v>
      </c>
      <c r="I10" s="357" t="s">
        <v>58</v>
      </c>
      <c r="J10" s="356" t="s">
        <v>237</v>
      </c>
      <c r="K10" s="357" t="s">
        <v>58</v>
      </c>
      <c r="L10" s="356" t="s">
        <v>237</v>
      </c>
      <c r="M10" s="357" t="s">
        <v>58</v>
      </c>
      <c r="N10" s="356" t="s">
        <v>237</v>
      </c>
      <c r="O10" s="357" t="s">
        <v>58</v>
      </c>
      <c r="P10" s="356" t="s">
        <v>237</v>
      </c>
      <c r="Q10" s="357" t="s">
        <v>58</v>
      </c>
    </row>
    <row r="11" spans="1:17" ht="13.5" thickBot="1" x14ac:dyDescent="0.25">
      <c r="A11" s="194"/>
    </row>
    <row r="12" spans="1:17" x14ac:dyDescent="0.2">
      <c r="A12" s="195" t="s">
        <v>59</v>
      </c>
      <c r="B12" s="196"/>
      <c r="C12" s="197"/>
      <c r="D12" s="196"/>
      <c r="E12" s="197"/>
      <c r="F12" s="196"/>
      <c r="G12" s="197"/>
      <c r="H12" s="196"/>
      <c r="I12" s="197"/>
      <c r="J12" s="196"/>
      <c r="K12" s="197"/>
      <c r="L12" s="196"/>
      <c r="M12" s="197"/>
      <c r="N12" s="196"/>
      <c r="O12" s="197"/>
      <c r="P12" s="196"/>
      <c r="Q12" s="197"/>
    </row>
    <row r="13" spans="1:17" x14ac:dyDescent="0.2">
      <c r="A13" s="199"/>
      <c r="B13" s="200"/>
      <c r="C13" s="201"/>
      <c r="D13" s="200"/>
      <c r="E13" s="201"/>
      <c r="F13" s="200"/>
      <c r="G13" s="201"/>
      <c r="H13" s="200"/>
      <c r="I13" s="201"/>
      <c r="J13" s="200"/>
      <c r="K13" s="201"/>
      <c r="L13" s="200"/>
      <c r="M13" s="201"/>
      <c r="N13" s="200"/>
      <c r="O13" s="201"/>
      <c r="P13" s="200"/>
      <c r="Q13" s="201"/>
    </row>
    <row r="14" spans="1:17" x14ac:dyDescent="0.2">
      <c r="A14" s="199"/>
      <c r="B14" s="200"/>
      <c r="C14" s="201"/>
      <c r="D14" s="200"/>
      <c r="E14" s="201"/>
      <c r="F14" s="200"/>
      <c r="G14" s="201"/>
      <c r="H14" s="200"/>
      <c r="I14" s="201"/>
      <c r="J14" s="200"/>
      <c r="K14" s="201"/>
      <c r="L14" s="200"/>
      <c r="M14" s="201"/>
      <c r="N14" s="200"/>
      <c r="O14" s="201"/>
      <c r="P14" s="200"/>
      <c r="Q14" s="201"/>
    </row>
    <row r="15" spans="1:17" x14ac:dyDescent="0.2">
      <c r="A15" s="199"/>
      <c r="B15" s="200"/>
      <c r="C15" s="201"/>
      <c r="D15" s="200"/>
      <c r="E15" s="201"/>
      <c r="F15" s="200"/>
      <c r="G15" s="201"/>
      <c r="H15" s="200"/>
      <c r="I15" s="201"/>
      <c r="J15" s="200"/>
      <c r="K15" s="201"/>
      <c r="L15" s="200"/>
      <c r="M15" s="201"/>
      <c r="N15" s="200"/>
      <c r="O15" s="201"/>
      <c r="P15" s="200"/>
      <c r="Q15" s="201"/>
    </row>
    <row r="16" spans="1:17" x14ac:dyDescent="0.2">
      <c r="A16" s="199"/>
      <c r="B16" s="200"/>
      <c r="C16" s="201"/>
      <c r="D16" s="200"/>
      <c r="E16" s="201"/>
      <c r="F16" s="200"/>
      <c r="G16" s="201"/>
      <c r="H16" s="200"/>
      <c r="I16" s="201"/>
      <c r="J16" s="200"/>
      <c r="K16" s="201"/>
      <c r="L16" s="200"/>
      <c r="M16" s="201"/>
      <c r="N16" s="200"/>
      <c r="O16" s="201"/>
      <c r="P16" s="200"/>
      <c r="Q16" s="201"/>
    </row>
    <row r="17" spans="1:17" ht="13.5" thickBot="1" x14ac:dyDescent="0.25">
      <c r="A17" s="203"/>
      <c r="B17" s="204"/>
      <c r="C17" s="120"/>
      <c r="D17" s="204"/>
      <c r="E17" s="120"/>
      <c r="F17" s="204"/>
      <c r="G17" s="120"/>
      <c r="H17" s="204"/>
      <c r="I17" s="120"/>
      <c r="J17" s="204"/>
      <c r="K17" s="120"/>
      <c r="L17" s="204"/>
      <c r="M17" s="120"/>
      <c r="N17" s="204"/>
      <c r="O17" s="120"/>
      <c r="P17" s="204"/>
      <c r="Q17" s="120"/>
    </row>
    <row r="18" spans="1:17" ht="13.5" thickBot="1" x14ac:dyDescent="0.25">
      <c r="A18" s="194"/>
      <c r="B18" s="206"/>
      <c r="C18" s="207"/>
      <c r="D18" s="206"/>
      <c r="E18" s="207"/>
      <c r="F18" s="206"/>
      <c r="G18" s="207"/>
      <c r="H18" s="206"/>
      <c r="I18" s="207"/>
      <c r="J18" s="206"/>
      <c r="K18" s="207"/>
      <c r="L18" s="206"/>
      <c r="M18" s="207"/>
      <c r="N18" s="206"/>
      <c r="O18" s="207"/>
      <c r="P18" s="206"/>
      <c r="Q18" s="207"/>
    </row>
    <row r="19" spans="1:17" x14ac:dyDescent="0.2">
      <c r="A19" s="195" t="s">
        <v>60</v>
      </c>
      <c r="B19" s="196"/>
      <c r="C19" s="197"/>
      <c r="D19" s="196"/>
      <c r="E19" s="197"/>
      <c r="F19" s="196"/>
      <c r="G19" s="197"/>
      <c r="H19" s="196"/>
      <c r="I19" s="197"/>
      <c r="J19" s="196"/>
      <c r="K19" s="197"/>
      <c r="L19" s="196"/>
      <c r="M19" s="197"/>
      <c r="N19" s="196"/>
      <c r="O19" s="197"/>
      <c r="P19" s="196"/>
      <c r="Q19" s="197"/>
    </row>
    <row r="20" spans="1:17" x14ac:dyDescent="0.2">
      <c r="A20" s="199"/>
      <c r="B20" s="200"/>
      <c r="C20" s="201"/>
      <c r="D20" s="200"/>
      <c r="E20" s="201"/>
      <c r="F20" s="200"/>
      <c r="G20" s="201"/>
      <c r="H20" s="200"/>
      <c r="I20" s="201"/>
      <c r="J20" s="200"/>
      <c r="K20" s="201"/>
      <c r="L20" s="200"/>
      <c r="M20" s="201"/>
      <c r="N20" s="200"/>
      <c r="O20" s="201"/>
      <c r="P20" s="200"/>
      <c r="Q20" s="201"/>
    </row>
    <row r="21" spans="1:17" x14ac:dyDescent="0.2">
      <c r="A21" s="199"/>
      <c r="B21" s="200"/>
      <c r="C21" s="201"/>
      <c r="D21" s="200"/>
      <c r="E21" s="201"/>
      <c r="F21" s="200"/>
      <c r="G21" s="201"/>
      <c r="H21" s="200"/>
      <c r="I21" s="201"/>
      <c r="J21" s="200"/>
      <c r="K21" s="201"/>
      <c r="L21" s="200"/>
      <c r="M21" s="201"/>
      <c r="N21" s="200"/>
      <c r="O21" s="201"/>
      <c r="P21" s="200"/>
      <c r="Q21" s="201"/>
    </row>
    <row r="22" spans="1:17" x14ac:dyDescent="0.2">
      <c r="A22" s="199"/>
      <c r="B22" s="200"/>
      <c r="C22" s="201"/>
      <c r="D22" s="200"/>
      <c r="E22" s="201"/>
      <c r="F22" s="200"/>
      <c r="G22" s="201"/>
      <c r="H22" s="200"/>
      <c r="I22" s="201"/>
      <c r="J22" s="200"/>
      <c r="K22" s="201"/>
      <c r="L22" s="200"/>
      <c r="M22" s="201"/>
      <c r="N22" s="200"/>
      <c r="O22" s="201"/>
      <c r="P22" s="200"/>
      <c r="Q22" s="201"/>
    </row>
    <row r="23" spans="1:17" x14ac:dyDescent="0.2">
      <c r="A23" s="199"/>
      <c r="B23" s="200"/>
      <c r="C23" s="201"/>
      <c r="D23" s="200"/>
      <c r="E23" s="201"/>
      <c r="F23" s="200"/>
      <c r="G23" s="201"/>
      <c r="H23" s="200"/>
      <c r="I23" s="201"/>
      <c r="J23" s="200"/>
      <c r="K23" s="201"/>
      <c r="L23" s="200"/>
      <c r="M23" s="201"/>
      <c r="N23" s="200"/>
      <c r="O23" s="201"/>
      <c r="P23" s="200"/>
      <c r="Q23" s="201"/>
    </row>
    <row r="24" spans="1:17" ht="13.5" thickBot="1" x14ac:dyDescent="0.25">
      <c r="A24" s="203"/>
      <c r="B24" s="204"/>
      <c r="C24" s="120"/>
      <c r="D24" s="204"/>
      <c r="E24" s="120"/>
      <c r="F24" s="204"/>
      <c r="G24" s="120"/>
      <c r="H24" s="204"/>
      <c r="I24" s="120"/>
      <c r="J24" s="204"/>
      <c r="K24" s="120"/>
      <c r="L24" s="204"/>
      <c r="M24" s="120"/>
      <c r="N24" s="204"/>
      <c r="O24" s="120"/>
      <c r="P24" s="204"/>
      <c r="Q24" s="120"/>
    </row>
    <row r="25" spans="1:17" ht="13.5" thickBot="1" x14ac:dyDescent="0.25">
      <c r="A25" s="194"/>
      <c r="B25" s="206"/>
      <c r="C25" s="207"/>
      <c r="D25" s="206"/>
      <c r="E25" s="207"/>
      <c r="F25" s="206"/>
      <c r="G25" s="207"/>
      <c r="H25" s="206"/>
      <c r="I25" s="207"/>
      <c r="J25" s="206"/>
      <c r="K25" s="207"/>
      <c r="L25" s="206"/>
      <c r="M25" s="207"/>
      <c r="N25" s="206"/>
      <c r="O25" s="207"/>
      <c r="P25" s="206"/>
      <c r="Q25" s="207"/>
    </row>
    <row r="26" spans="1:17" ht="13.5" thickBot="1" x14ac:dyDescent="0.25">
      <c r="A26" s="208" t="s">
        <v>61</v>
      </c>
      <c r="B26" s="209"/>
      <c r="C26" s="210"/>
      <c r="D26" s="209"/>
      <c r="E26" s="210"/>
      <c r="F26" s="209"/>
      <c r="G26" s="210"/>
      <c r="H26" s="209"/>
      <c r="I26" s="210"/>
      <c r="J26" s="209"/>
      <c r="K26" s="210"/>
      <c r="L26" s="209"/>
      <c r="M26" s="210"/>
      <c r="N26" s="209"/>
      <c r="O26" s="210"/>
      <c r="P26" s="209"/>
      <c r="Q26" s="210"/>
    </row>
    <row r="27" spans="1:17" ht="13.5" thickBot="1" x14ac:dyDescent="0.25">
      <c r="A27" s="194"/>
      <c r="B27" s="206"/>
      <c r="C27" s="207"/>
      <c r="D27" s="206"/>
      <c r="E27" s="207"/>
      <c r="F27" s="206"/>
      <c r="G27" s="207"/>
      <c r="H27" s="206"/>
      <c r="I27" s="207"/>
      <c r="J27" s="206"/>
      <c r="K27" s="207"/>
      <c r="L27" s="206"/>
      <c r="M27" s="207"/>
      <c r="N27" s="206"/>
      <c r="O27" s="207"/>
      <c r="P27" s="206"/>
      <c r="Q27" s="207"/>
    </row>
    <row r="28" spans="1:17" x14ac:dyDescent="0.2">
      <c r="A28" s="195" t="s">
        <v>62</v>
      </c>
      <c r="B28" s="211"/>
      <c r="C28" s="197"/>
      <c r="D28" s="211"/>
      <c r="E28" s="197"/>
      <c r="F28" s="211"/>
      <c r="G28" s="197"/>
      <c r="H28" s="211"/>
      <c r="I28" s="197"/>
      <c r="J28" s="211"/>
      <c r="K28" s="197"/>
      <c r="L28" s="211"/>
      <c r="M28" s="197"/>
      <c r="N28" s="211"/>
      <c r="O28" s="197"/>
      <c r="P28" s="211"/>
      <c r="Q28" s="197"/>
    </row>
    <row r="29" spans="1:17" x14ac:dyDescent="0.2">
      <c r="A29" s="212" t="s">
        <v>63</v>
      </c>
      <c r="B29" s="213"/>
      <c r="C29" s="201"/>
      <c r="D29" s="213"/>
      <c r="E29" s="201"/>
      <c r="F29" s="213"/>
      <c r="G29" s="201"/>
      <c r="H29" s="213"/>
      <c r="I29" s="201"/>
      <c r="J29" s="213"/>
      <c r="K29" s="201"/>
      <c r="L29" s="213"/>
      <c r="M29" s="201"/>
      <c r="N29" s="213"/>
      <c r="O29" s="201"/>
      <c r="P29" s="213"/>
      <c r="Q29" s="201"/>
    </row>
    <row r="30" spans="1:17" x14ac:dyDescent="0.2">
      <c r="A30" s="212" t="s">
        <v>64</v>
      </c>
      <c r="B30" s="213"/>
      <c r="C30" s="201"/>
      <c r="D30" s="213"/>
      <c r="E30" s="201"/>
      <c r="F30" s="213"/>
      <c r="G30" s="201"/>
      <c r="H30" s="213"/>
      <c r="I30" s="201"/>
      <c r="J30" s="213"/>
      <c r="K30" s="201"/>
      <c r="L30" s="213"/>
      <c r="M30" s="201"/>
      <c r="N30" s="213"/>
      <c r="O30" s="201"/>
      <c r="P30" s="213"/>
      <c r="Q30" s="201"/>
    </row>
    <row r="31" spans="1:17" x14ac:dyDescent="0.2">
      <c r="A31" s="212" t="s">
        <v>65</v>
      </c>
      <c r="B31" s="213"/>
      <c r="C31" s="201"/>
      <c r="D31" s="213"/>
      <c r="E31" s="201"/>
      <c r="F31" s="213"/>
      <c r="G31" s="201"/>
      <c r="H31" s="213"/>
      <c r="I31" s="201"/>
      <c r="J31" s="213"/>
      <c r="K31" s="201"/>
      <c r="L31" s="213"/>
      <c r="M31" s="201"/>
      <c r="N31" s="213"/>
      <c r="O31" s="201"/>
      <c r="P31" s="213"/>
      <c r="Q31" s="201"/>
    </row>
    <row r="32" spans="1:17" ht="13.5" thickBot="1" x14ac:dyDescent="0.25">
      <c r="A32" s="203" t="s">
        <v>66</v>
      </c>
      <c r="B32" s="214"/>
      <c r="C32" s="120"/>
      <c r="D32" s="214"/>
      <c r="E32" s="120"/>
      <c r="F32" s="214"/>
      <c r="G32" s="120"/>
      <c r="H32" s="214"/>
      <c r="I32" s="120"/>
      <c r="J32" s="214"/>
      <c r="K32" s="120"/>
      <c r="L32" s="214"/>
      <c r="M32" s="120"/>
      <c r="N32" s="214"/>
      <c r="O32" s="120"/>
      <c r="P32" s="214"/>
      <c r="Q32" s="120"/>
    </row>
    <row r="33" spans="1:17" ht="13.5" thickBot="1" x14ac:dyDescent="0.25">
      <c r="A33" s="188"/>
      <c r="B33" s="206"/>
      <c r="C33" s="215"/>
      <c r="D33" s="206"/>
      <c r="E33" s="215"/>
      <c r="F33" s="206"/>
      <c r="G33" s="215"/>
      <c r="H33" s="206"/>
      <c r="I33" s="215"/>
      <c r="J33" s="206"/>
      <c r="K33" s="215"/>
      <c r="L33" s="206"/>
      <c r="M33" s="215"/>
      <c r="N33" s="206"/>
      <c r="O33" s="215"/>
      <c r="P33" s="206"/>
      <c r="Q33" s="215"/>
    </row>
    <row r="34" spans="1:17" x14ac:dyDescent="0.2">
      <c r="A34" s="195" t="s">
        <v>67</v>
      </c>
      <c r="B34" s="211"/>
      <c r="C34" s="197"/>
      <c r="D34" s="211"/>
      <c r="E34" s="197"/>
      <c r="F34" s="211"/>
      <c r="G34" s="197"/>
      <c r="H34" s="211"/>
      <c r="I34" s="197"/>
      <c r="J34" s="211"/>
      <c r="K34" s="197"/>
      <c r="L34" s="211"/>
      <c r="M34" s="197"/>
      <c r="N34" s="211"/>
      <c r="O34" s="197"/>
      <c r="P34" s="211"/>
      <c r="Q34" s="197"/>
    </row>
    <row r="35" spans="1:17" x14ac:dyDescent="0.2">
      <c r="A35" s="199" t="s">
        <v>68</v>
      </c>
      <c r="B35" s="213"/>
      <c r="C35" s="201"/>
      <c r="D35" s="213"/>
      <c r="E35" s="201"/>
      <c r="F35" s="213"/>
      <c r="G35" s="201"/>
      <c r="H35" s="213"/>
      <c r="I35" s="201"/>
      <c r="J35" s="213"/>
      <c r="K35" s="201"/>
      <c r="L35" s="213"/>
      <c r="M35" s="201"/>
      <c r="N35" s="213"/>
      <c r="O35" s="201"/>
      <c r="P35" s="213"/>
      <c r="Q35" s="201"/>
    </row>
    <row r="36" spans="1:17" x14ac:dyDescent="0.2">
      <c r="A36" s="216" t="s">
        <v>107</v>
      </c>
      <c r="B36" s="217"/>
      <c r="C36" s="218"/>
      <c r="D36" s="217"/>
      <c r="E36" s="218"/>
      <c r="F36" s="217"/>
      <c r="G36" s="218"/>
      <c r="H36" s="217"/>
      <c r="I36" s="218"/>
      <c r="J36" s="217"/>
      <c r="K36" s="218"/>
      <c r="L36" s="217"/>
      <c r="M36" s="218"/>
      <c r="N36" s="217"/>
      <c r="O36" s="218"/>
      <c r="P36" s="217"/>
      <c r="Q36" s="218"/>
    </row>
    <row r="37" spans="1:17" ht="13.5" thickBot="1" x14ac:dyDescent="0.25">
      <c r="A37" s="203" t="s">
        <v>94</v>
      </c>
      <c r="B37" s="214"/>
      <c r="C37" s="120"/>
      <c r="D37" s="214"/>
      <c r="E37" s="120"/>
      <c r="F37" s="214"/>
      <c r="G37" s="120"/>
      <c r="H37" s="214"/>
      <c r="I37" s="120"/>
      <c r="J37" s="214"/>
      <c r="K37" s="120"/>
      <c r="L37" s="214"/>
      <c r="M37" s="120"/>
      <c r="N37" s="214"/>
      <c r="O37" s="120"/>
      <c r="P37" s="214"/>
      <c r="Q37" s="120"/>
    </row>
    <row r="38" spans="1:17" ht="13.5" thickBot="1" x14ac:dyDescent="0.25">
      <c r="A38" s="194"/>
      <c r="B38" s="206"/>
      <c r="C38" s="207"/>
      <c r="D38" s="206"/>
      <c r="E38" s="207"/>
      <c r="F38" s="206"/>
      <c r="G38" s="207"/>
      <c r="H38" s="206"/>
      <c r="I38" s="207"/>
      <c r="J38" s="206"/>
      <c r="K38" s="207"/>
      <c r="L38" s="206"/>
      <c r="M38" s="207"/>
      <c r="N38" s="206"/>
      <c r="O38" s="207"/>
      <c r="P38" s="206"/>
      <c r="Q38" s="207"/>
    </row>
    <row r="39" spans="1:17" x14ac:dyDescent="0.2">
      <c r="A39" s="195" t="s">
        <v>69</v>
      </c>
      <c r="B39" s="196"/>
      <c r="C39" s="197"/>
      <c r="D39" s="196"/>
      <c r="E39" s="197"/>
      <c r="F39" s="196"/>
      <c r="G39" s="197"/>
      <c r="H39" s="196"/>
      <c r="I39" s="197"/>
      <c r="J39" s="196"/>
      <c r="K39" s="197"/>
      <c r="L39" s="196"/>
      <c r="M39" s="197"/>
      <c r="N39" s="196"/>
      <c r="O39" s="197"/>
      <c r="P39" s="196"/>
      <c r="Q39" s="197"/>
    </row>
    <row r="40" spans="1:17" x14ac:dyDescent="0.2">
      <c r="A40" s="212" t="s">
        <v>70</v>
      </c>
      <c r="B40" s="200"/>
      <c r="C40" s="201"/>
      <c r="D40" s="200"/>
      <c r="E40" s="201"/>
      <c r="F40" s="200"/>
      <c r="G40" s="201"/>
      <c r="H40" s="200"/>
      <c r="I40" s="201"/>
      <c r="J40" s="200"/>
      <c r="K40" s="201"/>
      <c r="L40" s="200"/>
      <c r="M40" s="201"/>
      <c r="N40" s="200"/>
      <c r="O40" s="201"/>
      <c r="P40" s="200"/>
      <c r="Q40" s="201"/>
    </row>
    <row r="41" spans="1:17" x14ac:dyDescent="0.2">
      <c r="A41" s="212" t="s">
        <v>71</v>
      </c>
      <c r="B41" s="200"/>
      <c r="C41" s="201"/>
      <c r="D41" s="200"/>
      <c r="E41" s="201"/>
      <c r="F41" s="200"/>
      <c r="G41" s="201"/>
      <c r="H41" s="200"/>
      <c r="I41" s="201"/>
      <c r="J41" s="200"/>
      <c r="K41" s="201"/>
      <c r="L41" s="200"/>
      <c r="M41" s="201"/>
      <c r="N41" s="200"/>
      <c r="O41" s="201"/>
      <c r="P41" s="200"/>
      <c r="Q41" s="201"/>
    </row>
    <row r="42" spans="1:17" x14ac:dyDescent="0.2">
      <c r="A42" s="212" t="s">
        <v>72</v>
      </c>
      <c r="B42" s="200"/>
      <c r="C42" s="201"/>
      <c r="D42" s="200"/>
      <c r="E42" s="201"/>
      <c r="F42" s="200"/>
      <c r="G42" s="201"/>
      <c r="H42" s="200"/>
      <c r="I42" s="201"/>
      <c r="J42" s="200"/>
      <c r="K42" s="201"/>
      <c r="L42" s="200"/>
      <c r="M42" s="201"/>
      <c r="N42" s="200"/>
      <c r="O42" s="201"/>
      <c r="P42" s="200"/>
      <c r="Q42" s="201"/>
    </row>
    <row r="43" spans="1:17" x14ac:dyDescent="0.2">
      <c r="A43" s="199" t="s">
        <v>73</v>
      </c>
      <c r="B43" s="219"/>
      <c r="C43" s="218"/>
      <c r="D43" s="219"/>
      <c r="E43" s="218"/>
      <c r="F43" s="219"/>
      <c r="G43" s="218"/>
      <c r="H43" s="219"/>
      <c r="I43" s="218"/>
      <c r="J43" s="219"/>
      <c r="K43" s="218"/>
      <c r="L43" s="219"/>
      <c r="M43" s="218"/>
      <c r="N43" s="219"/>
      <c r="O43" s="218"/>
      <c r="P43" s="219"/>
      <c r="Q43" s="218"/>
    </row>
    <row r="44" spans="1:17" x14ac:dyDescent="0.2">
      <c r="A44" s="220"/>
      <c r="B44" s="219"/>
      <c r="C44" s="218"/>
      <c r="D44" s="219"/>
      <c r="E44" s="218"/>
      <c r="F44" s="219"/>
      <c r="G44" s="218"/>
      <c r="H44" s="219"/>
      <c r="I44" s="218"/>
      <c r="J44" s="219"/>
      <c r="K44" s="218"/>
      <c r="L44" s="219"/>
      <c r="M44" s="218"/>
      <c r="N44" s="219"/>
      <c r="O44" s="218"/>
      <c r="P44" s="219"/>
      <c r="Q44" s="218"/>
    </row>
    <row r="45" spans="1:17" ht="13.5" thickBot="1" x14ac:dyDescent="0.25">
      <c r="A45" s="221"/>
      <c r="B45" s="204"/>
      <c r="C45" s="120"/>
      <c r="D45" s="204"/>
      <c r="E45" s="120"/>
      <c r="F45" s="204"/>
      <c r="G45" s="120"/>
      <c r="H45" s="204"/>
      <c r="I45" s="120"/>
      <c r="J45" s="204"/>
      <c r="K45" s="120"/>
      <c r="L45" s="204"/>
      <c r="M45" s="120"/>
      <c r="N45" s="204"/>
      <c r="O45" s="120"/>
      <c r="P45" s="204"/>
      <c r="Q45" s="120"/>
    </row>
    <row r="46" spans="1:17" ht="13.5" thickBot="1" x14ac:dyDescent="0.25">
      <c r="A46" s="194"/>
      <c r="B46" s="206"/>
      <c r="C46" s="215"/>
      <c r="D46" s="206"/>
      <c r="E46" s="215"/>
      <c r="F46" s="206"/>
      <c r="G46" s="215"/>
      <c r="H46" s="206"/>
      <c r="I46" s="215"/>
      <c r="J46" s="206"/>
      <c r="K46" s="215"/>
      <c r="L46" s="206"/>
      <c r="M46" s="215"/>
      <c r="N46" s="206"/>
      <c r="O46" s="215"/>
      <c r="P46" s="206"/>
      <c r="Q46" s="215"/>
    </row>
    <row r="47" spans="1:17" x14ac:dyDescent="0.2">
      <c r="A47" s="195" t="s">
        <v>74</v>
      </c>
      <c r="B47" s="196"/>
      <c r="C47" s="197"/>
      <c r="D47" s="196"/>
      <c r="E47" s="197"/>
      <c r="F47" s="196"/>
      <c r="G47" s="197"/>
      <c r="H47" s="196"/>
      <c r="I47" s="197"/>
      <c r="J47" s="196"/>
      <c r="K47" s="197"/>
      <c r="L47" s="196"/>
      <c r="M47" s="197"/>
      <c r="N47" s="196"/>
      <c r="O47" s="197"/>
      <c r="P47" s="196"/>
      <c r="Q47" s="197"/>
    </row>
    <row r="48" spans="1:17" x14ac:dyDescent="0.2">
      <c r="A48" s="212" t="s">
        <v>108</v>
      </c>
      <c r="B48" s="200"/>
      <c r="C48" s="201"/>
      <c r="D48" s="200"/>
      <c r="E48" s="201"/>
      <c r="F48" s="200"/>
      <c r="G48" s="201"/>
      <c r="H48" s="200"/>
      <c r="I48" s="201"/>
      <c r="J48" s="200"/>
      <c r="K48" s="201"/>
      <c r="L48" s="200"/>
      <c r="M48" s="201"/>
      <c r="N48" s="200"/>
      <c r="O48" s="201"/>
      <c r="P48" s="200"/>
      <c r="Q48" s="201"/>
    </row>
    <row r="49" spans="1:17" x14ac:dyDescent="0.2">
      <c r="A49" s="212" t="s">
        <v>75</v>
      </c>
      <c r="B49" s="200"/>
      <c r="C49" s="201"/>
      <c r="D49" s="200"/>
      <c r="E49" s="201"/>
      <c r="F49" s="200"/>
      <c r="G49" s="201"/>
      <c r="H49" s="200"/>
      <c r="I49" s="201"/>
      <c r="J49" s="200"/>
      <c r="K49" s="201"/>
      <c r="L49" s="200"/>
      <c r="M49" s="201"/>
      <c r="N49" s="200"/>
      <c r="O49" s="201"/>
      <c r="P49" s="200"/>
      <c r="Q49" s="201"/>
    </row>
    <row r="50" spans="1:17" x14ac:dyDescent="0.2">
      <c r="A50" s="212" t="s">
        <v>109</v>
      </c>
      <c r="B50" s="200"/>
      <c r="C50" s="201"/>
      <c r="D50" s="200"/>
      <c r="E50" s="201"/>
      <c r="F50" s="200"/>
      <c r="G50" s="201"/>
      <c r="H50" s="200"/>
      <c r="I50" s="201"/>
      <c r="J50" s="200"/>
      <c r="K50" s="201"/>
      <c r="L50" s="200"/>
      <c r="M50" s="201"/>
      <c r="N50" s="200"/>
      <c r="O50" s="201"/>
      <c r="P50" s="200"/>
      <c r="Q50" s="201"/>
    </row>
    <row r="51" spans="1:17" ht="13.5" thickBot="1" x14ac:dyDescent="0.25">
      <c r="A51" s="203" t="s">
        <v>76</v>
      </c>
      <c r="B51" s="204"/>
      <c r="C51" s="120"/>
      <c r="D51" s="204"/>
      <c r="E51" s="120"/>
      <c r="F51" s="204"/>
      <c r="G51" s="120"/>
      <c r="H51" s="204"/>
      <c r="I51" s="120"/>
      <c r="J51" s="204"/>
      <c r="K51" s="120"/>
      <c r="L51" s="204"/>
      <c r="M51" s="120"/>
      <c r="N51" s="204"/>
      <c r="O51" s="120"/>
      <c r="P51" s="204"/>
      <c r="Q51" s="120"/>
    </row>
    <row r="52" spans="1:17" ht="13.5" thickBot="1" x14ac:dyDescent="0.25">
      <c r="A52" s="194"/>
      <c r="B52" s="206"/>
      <c r="C52" s="207"/>
      <c r="D52" s="206"/>
      <c r="E52" s="207"/>
      <c r="F52" s="206"/>
      <c r="G52" s="207"/>
      <c r="H52" s="206"/>
      <c r="I52" s="207"/>
      <c r="J52" s="206"/>
      <c r="K52" s="207"/>
      <c r="L52" s="206"/>
      <c r="M52" s="207"/>
      <c r="N52" s="206"/>
      <c r="O52" s="207"/>
      <c r="P52" s="206"/>
      <c r="Q52" s="207"/>
    </row>
    <row r="53" spans="1:17" ht="13.5" thickBot="1" x14ac:dyDescent="0.25">
      <c r="A53" s="208" t="s">
        <v>77</v>
      </c>
      <c r="B53" s="209"/>
      <c r="C53" s="210">
        <v>1</v>
      </c>
      <c r="D53" s="209"/>
      <c r="E53" s="210">
        <v>1</v>
      </c>
      <c r="F53" s="209"/>
      <c r="G53" s="210">
        <v>1</v>
      </c>
      <c r="H53" s="209"/>
      <c r="I53" s="210">
        <v>1</v>
      </c>
      <c r="J53" s="209"/>
      <c r="K53" s="210">
        <v>1</v>
      </c>
      <c r="L53" s="209"/>
      <c r="M53" s="210">
        <v>1</v>
      </c>
      <c r="N53" s="209"/>
      <c r="O53" s="210">
        <v>1</v>
      </c>
      <c r="P53" s="209"/>
      <c r="Q53" s="210">
        <v>1</v>
      </c>
    </row>
    <row r="54" spans="1:17" ht="13.5" thickBot="1" x14ac:dyDescent="0.25">
      <c r="A54" s="194"/>
    </row>
    <row r="55" spans="1:17" ht="13.5" thickBot="1" x14ac:dyDescent="0.25">
      <c r="A55" s="272" t="s">
        <v>178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</row>
    <row r="56" spans="1:17" ht="13.5" thickBot="1" x14ac:dyDescent="0.25">
      <c r="A56" s="194"/>
    </row>
    <row r="57" spans="1:17" ht="13.5" thickBot="1" x14ac:dyDescent="0.25">
      <c r="A57" s="208" t="s">
        <v>95</v>
      </c>
      <c r="B57" s="206"/>
      <c r="C57" s="215"/>
      <c r="D57" s="206"/>
      <c r="E57" s="215"/>
      <c r="F57" s="206"/>
      <c r="G57" s="215"/>
      <c r="H57" s="206"/>
      <c r="I57" s="215"/>
      <c r="J57" s="206"/>
      <c r="K57" s="215"/>
      <c r="L57" s="206"/>
      <c r="M57" s="215"/>
      <c r="N57" s="206"/>
      <c r="O57" s="215"/>
    </row>
    <row r="59" spans="1:17" x14ac:dyDescent="0.2">
      <c r="A59" s="222" t="s">
        <v>105</v>
      </c>
    </row>
    <row r="60" spans="1:17" ht="29.25" customHeight="1" x14ac:dyDescent="0.2">
      <c r="A60" s="511" t="s">
        <v>184</v>
      </c>
      <c r="B60" s="511"/>
      <c r="C60" s="511"/>
      <c r="D60" s="511"/>
      <c r="E60" s="511"/>
      <c r="F60" s="511"/>
      <c r="G60" s="511"/>
      <c r="H60" s="512"/>
      <c r="I60" s="512"/>
      <c r="J60" s="512"/>
      <c r="K60" s="512"/>
      <c r="L60" s="512"/>
      <c r="M60" s="512"/>
      <c r="N60" s="512"/>
      <c r="O60" s="512"/>
    </row>
    <row r="61" spans="1:17" ht="11.25" customHeight="1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</row>
  </sheetData>
  <sheetProtection formatCells="0" formatColumns="0" formatRows="0"/>
  <mergeCells count="9">
    <mergeCell ref="N8:O8"/>
    <mergeCell ref="P8:Q8"/>
    <mergeCell ref="A60:O60"/>
    <mergeCell ref="B8:C8"/>
    <mergeCell ref="D8:E8"/>
    <mergeCell ref="F8:G8"/>
    <mergeCell ref="H8:I8"/>
    <mergeCell ref="J8:K8"/>
    <mergeCell ref="L8:M8"/>
  </mergeCells>
  <printOptions horizontalCentered="1" verticalCentered="1"/>
  <pageMargins left="0.23622047244094491" right="0.27559055118110237" top="0.5" bottom="0.61" header="0.51181102362204722" footer="0.51181102362204722"/>
  <pageSetup paperSize="9" scale="5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sqref="A1:I27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189" bestFit="1" customWidth="1"/>
  </cols>
  <sheetData>
    <row r="1" spans="1:10" x14ac:dyDescent="0.2">
      <c r="A1" s="188" t="s">
        <v>258</v>
      </c>
      <c r="B1" s="188"/>
    </row>
    <row r="2" spans="1:10" x14ac:dyDescent="0.2">
      <c r="A2" s="415" t="s">
        <v>171</v>
      </c>
      <c r="B2" s="415"/>
    </row>
    <row r="3" spans="1:10" x14ac:dyDescent="0.2">
      <c r="A3" s="414" t="s">
        <v>245</v>
      </c>
      <c r="B3" s="358"/>
    </row>
    <row r="4" spans="1:10" x14ac:dyDescent="0.2">
      <c r="A4" s="193" t="s">
        <v>255</v>
      </c>
      <c r="B4" s="193"/>
    </row>
    <row r="5" spans="1:10" x14ac:dyDescent="0.2">
      <c r="A5" s="193"/>
      <c r="B5" s="193"/>
    </row>
    <row r="6" spans="1:10" ht="13.5" thickBot="1" x14ac:dyDescent="0.25">
      <c r="A6" s="416"/>
      <c r="B6" s="416"/>
      <c r="J6" s="192"/>
    </row>
    <row r="7" spans="1:10" ht="13.5" customHeight="1" x14ac:dyDescent="0.2">
      <c r="A7" s="265" t="s">
        <v>55</v>
      </c>
      <c r="B7" s="513" t="s">
        <v>172</v>
      </c>
      <c r="C7" s="266" t="s">
        <v>194</v>
      </c>
      <c r="D7" s="266" t="s">
        <v>195</v>
      </c>
      <c r="E7" s="266" t="s">
        <v>233</v>
      </c>
      <c r="F7" s="266" t="s">
        <v>268</v>
      </c>
      <c r="G7" s="515" t="s">
        <v>110</v>
      </c>
      <c r="J7" s="192"/>
    </row>
    <row r="8" spans="1:10" ht="36.75" customHeight="1" thickBot="1" x14ac:dyDescent="0.25">
      <c r="A8" s="267"/>
      <c r="B8" s="514"/>
      <c r="C8" s="417" t="s">
        <v>257</v>
      </c>
      <c r="D8" s="417" t="s">
        <v>257</v>
      </c>
      <c r="E8" s="417" t="s">
        <v>257</v>
      </c>
      <c r="F8" s="417" t="s">
        <v>257</v>
      </c>
      <c r="G8" s="516"/>
    </row>
    <row r="9" spans="1:10" ht="13.5" thickBot="1" x14ac:dyDescent="0.25">
      <c r="A9" s="194"/>
      <c r="B9" s="194"/>
      <c r="G9" s="189"/>
    </row>
    <row r="10" spans="1:10" x14ac:dyDescent="0.2">
      <c r="A10" s="195" t="s">
        <v>173</v>
      </c>
      <c r="B10" s="195"/>
      <c r="C10" s="198"/>
      <c r="D10" s="198"/>
      <c r="E10" s="198"/>
      <c r="F10" s="198"/>
      <c r="G10" s="198"/>
    </row>
    <row r="11" spans="1:10" x14ac:dyDescent="0.2">
      <c r="A11" s="199"/>
      <c r="B11" s="199"/>
      <c r="C11" s="202"/>
      <c r="D11" s="202"/>
      <c r="E11" s="202"/>
      <c r="F11" s="202"/>
      <c r="G11" s="202"/>
    </row>
    <row r="12" spans="1:10" x14ac:dyDescent="0.2">
      <c r="A12" s="199"/>
      <c r="B12" s="199"/>
      <c r="C12" s="202"/>
      <c r="D12" s="202"/>
      <c r="E12" s="202"/>
      <c r="F12" s="202"/>
      <c r="G12" s="202"/>
    </row>
    <row r="13" spans="1:10" x14ac:dyDescent="0.2">
      <c r="A13" s="199"/>
      <c r="B13" s="199"/>
      <c r="C13" s="202"/>
      <c r="D13" s="202"/>
      <c r="E13" s="202"/>
      <c r="F13" s="202"/>
      <c r="G13" s="202"/>
    </row>
    <row r="14" spans="1:10" x14ac:dyDescent="0.2">
      <c r="A14" s="199"/>
      <c r="B14" s="199"/>
      <c r="C14" s="202"/>
      <c r="D14" s="202"/>
      <c r="E14" s="202"/>
      <c r="F14" s="202"/>
      <c r="G14" s="202"/>
    </row>
    <row r="15" spans="1:10" ht="13.5" thickBot="1" x14ac:dyDescent="0.25">
      <c r="A15" s="203"/>
      <c r="B15" s="203"/>
      <c r="C15" s="205"/>
      <c r="D15" s="205"/>
      <c r="E15" s="205"/>
      <c r="F15" s="205"/>
      <c r="G15" s="205"/>
    </row>
    <row r="16" spans="1:10" ht="13.5" thickBot="1" x14ac:dyDescent="0.25">
      <c r="A16" s="194"/>
      <c r="B16" s="194"/>
      <c r="G16" s="189"/>
    </row>
    <row r="17" spans="1:7" x14ac:dyDescent="0.2">
      <c r="A17" s="195" t="s">
        <v>174</v>
      </c>
      <c r="B17" s="195"/>
      <c r="C17" s="198"/>
      <c r="D17" s="198"/>
      <c r="E17" s="198"/>
      <c r="F17" s="198"/>
      <c r="G17" s="198"/>
    </row>
    <row r="18" spans="1:7" x14ac:dyDescent="0.2">
      <c r="A18" s="199"/>
      <c r="B18" s="199"/>
      <c r="C18" s="202"/>
      <c r="D18" s="202"/>
      <c r="E18" s="202"/>
      <c r="F18" s="202"/>
      <c r="G18" s="202"/>
    </row>
    <row r="19" spans="1:7" x14ac:dyDescent="0.2">
      <c r="A19" s="199"/>
      <c r="B19" s="199"/>
      <c r="C19" s="202"/>
      <c r="D19" s="202"/>
      <c r="E19" s="202"/>
      <c r="F19" s="202"/>
      <c r="G19" s="202"/>
    </row>
    <row r="20" spans="1:7" x14ac:dyDescent="0.2">
      <c r="A20" s="199"/>
      <c r="B20" s="199"/>
      <c r="C20" s="202"/>
      <c r="D20" s="202"/>
      <c r="E20" s="202"/>
      <c r="F20" s="202"/>
      <c r="G20" s="202"/>
    </row>
    <row r="21" spans="1:7" x14ac:dyDescent="0.2">
      <c r="A21" s="199"/>
      <c r="B21" s="199"/>
      <c r="C21" s="202"/>
      <c r="D21" s="202"/>
      <c r="E21" s="202"/>
      <c r="F21" s="202"/>
      <c r="G21" s="202"/>
    </row>
    <row r="22" spans="1:7" ht="13.5" thickBot="1" x14ac:dyDescent="0.25">
      <c r="A22" s="203"/>
      <c r="B22" s="203"/>
      <c r="C22" s="205"/>
      <c r="D22" s="205"/>
      <c r="E22" s="205"/>
      <c r="F22" s="205"/>
      <c r="G22" s="205"/>
    </row>
    <row r="25" spans="1:7" x14ac:dyDescent="0.2">
      <c r="A25" s="418" t="s">
        <v>256</v>
      </c>
    </row>
  </sheetData>
  <mergeCells count="2">
    <mergeCell ref="B7:B8"/>
    <mergeCell ref="G7:G8"/>
  </mergeCells>
  <phoneticPr fontId="15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80" orientation="landscape" r:id="rId1"/>
  <headerFooter alignWithMargins="0">
    <oddHeader>&amp;R2020 - Año del General Manuel Belgrano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sqref="A1:I28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189" bestFit="1" customWidth="1"/>
  </cols>
  <sheetData>
    <row r="1" spans="1:10" x14ac:dyDescent="0.2">
      <c r="A1" s="188" t="s">
        <v>259</v>
      </c>
      <c r="B1" s="188"/>
    </row>
    <row r="2" spans="1:10" x14ac:dyDescent="0.2">
      <c r="A2" s="188" t="s">
        <v>171</v>
      </c>
      <c r="B2" s="188"/>
    </row>
    <row r="3" spans="1:10" x14ac:dyDescent="0.2">
      <c r="A3" s="414" t="s">
        <v>246</v>
      </c>
      <c r="B3" s="358"/>
    </row>
    <row r="4" spans="1:10" x14ac:dyDescent="0.2">
      <c r="A4" s="193" t="s">
        <v>255</v>
      </c>
      <c r="B4" s="193"/>
    </row>
    <row r="5" spans="1:10" x14ac:dyDescent="0.2">
      <c r="A5" s="193"/>
      <c r="B5" s="193"/>
    </row>
    <row r="6" spans="1:10" ht="13.5" thickBot="1" x14ac:dyDescent="0.25">
      <c r="J6" s="192"/>
    </row>
    <row r="7" spans="1:10" ht="13.5" customHeight="1" x14ac:dyDescent="0.2">
      <c r="A7" s="265" t="s">
        <v>55</v>
      </c>
      <c r="B7" s="513" t="s">
        <v>172</v>
      </c>
      <c r="C7" s="266" t="s">
        <v>194</v>
      </c>
      <c r="D7" s="266" t="s">
        <v>195</v>
      </c>
      <c r="E7" s="266" t="str">
        <f>+'9.a -adicional costos'!E7</f>
        <v>promedio 2019</v>
      </c>
      <c r="F7" s="266" t="str">
        <f>+'9.a -adicional costos'!F7</f>
        <v>promedio ene-mar 2020</v>
      </c>
      <c r="G7" s="515" t="s">
        <v>110</v>
      </c>
      <c r="J7" s="192"/>
    </row>
    <row r="8" spans="1:10" ht="36.75" customHeight="1" thickBot="1" x14ac:dyDescent="0.25">
      <c r="A8" s="267"/>
      <c r="B8" s="514"/>
      <c r="C8" s="417" t="s">
        <v>257</v>
      </c>
      <c r="D8" s="417" t="s">
        <v>257</v>
      </c>
      <c r="E8" s="417" t="s">
        <v>257</v>
      </c>
      <c r="F8" s="417" t="s">
        <v>257</v>
      </c>
      <c r="G8" s="516"/>
    </row>
    <row r="9" spans="1:10" ht="13.5" thickBot="1" x14ac:dyDescent="0.25">
      <c r="A9" s="194"/>
      <c r="B9" s="194"/>
      <c r="G9" s="189"/>
    </row>
    <row r="10" spans="1:10" x14ac:dyDescent="0.2">
      <c r="A10" s="195" t="s">
        <v>173</v>
      </c>
      <c r="B10" s="195"/>
      <c r="C10" s="198"/>
      <c r="D10" s="198"/>
      <c r="E10" s="198"/>
      <c r="F10" s="198"/>
      <c r="G10" s="198"/>
    </row>
    <row r="11" spans="1:10" x14ac:dyDescent="0.2">
      <c r="A11" s="199"/>
      <c r="B11" s="199"/>
      <c r="C11" s="202"/>
      <c r="D11" s="202"/>
      <c r="E11" s="202"/>
      <c r="F11" s="202"/>
      <c r="G11" s="202"/>
    </row>
    <row r="12" spans="1:10" x14ac:dyDescent="0.2">
      <c r="A12" s="199"/>
      <c r="B12" s="199"/>
      <c r="C12" s="202"/>
      <c r="D12" s="202"/>
      <c r="E12" s="202"/>
      <c r="F12" s="202"/>
      <c r="G12" s="202"/>
    </row>
    <row r="13" spans="1:10" x14ac:dyDescent="0.2">
      <c r="A13" s="199"/>
      <c r="B13" s="199"/>
      <c r="C13" s="202"/>
      <c r="D13" s="202"/>
      <c r="E13" s="202"/>
      <c r="F13" s="202"/>
      <c r="G13" s="202"/>
    </row>
    <row r="14" spans="1:10" x14ac:dyDescent="0.2">
      <c r="A14" s="199"/>
      <c r="B14" s="199"/>
      <c r="C14" s="202"/>
      <c r="D14" s="202"/>
      <c r="E14" s="202"/>
      <c r="F14" s="202"/>
      <c r="G14" s="202"/>
    </row>
    <row r="15" spans="1:10" ht="13.5" thickBot="1" x14ac:dyDescent="0.25">
      <c r="A15" s="203"/>
      <c r="B15" s="203"/>
      <c r="C15" s="205"/>
      <c r="D15" s="205"/>
      <c r="E15" s="205"/>
      <c r="F15" s="205"/>
      <c r="G15" s="205"/>
    </row>
    <row r="16" spans="1:10" ht="13.5" thickBot="1" x14ac:dyDescent="0.25">
      <c r="A16" s="194"/>
      <c r="B16" s="194"/>
      <c r="G16" s="189"/>
    </row>
    <row r="17" spans="1:7" x14ac:dyDescent="0.2">
      <c r="A17" s="195" t="s">
        <v>174</v>
      </c>
      <c r="B17" s="195"/>
      <c r="C17" s="198"/>
      <c r="D17" s="198"/>
      <c r="E17" s="198"/>
      <c r="F17" s="198"/>
      <c r="G17" s="198"/>
    </row>
    <row r="18" spans="1:7" x14ac:dyDescent="0.2">
      <c r="A18" s="199"/>
      <c r="B18" s="199"/>
      <c r="C18" s="202"/>
      <c r="D18" s="202"/>
      <c r="E18" s="202"/>
      <c r="F18" s="202"/>
      <c r="G18" s="202"/>
    </row>
    <row r="19" spans="1:7" x14ac:dyDescent="0.2">
      <c r="A19" s="199"/>
      <c r="B19" s="199"/>
      <c r="C19" s="202"/>
      <c r="D19" s="202"/>
      <c r="E19" s="202"/>
      <c r="F19" s="202"/>
      <c r="G19" s="202"/>
    </row>
    <row r="20" spans="1:7" x14ac:dyDescent="0.2">
      <c r="A20" s="199"/>
      <c r="B20" s="199"/>
      <c r="C20" s="202"/>
      <c r="D20" s="202"/>
      <c r="E20" s="202"/>
      <c r="F20" s="202"/>
      <c r="G20" s="202"/>
    </row>
    <row r="21" spans="1:7" x14ac:dyDescent="0.2">
      <c r="A21" s="199"/>
      <c r="B21" s="199"/>
      <c r="C21" s="202"/>
      <c r="D21" s="202"/>
      <c r="E21" s="202"/>
      <c r="F21" s="202"/>
      <c r="G21" s="202"/>
    </row>
    <row r="22" spans="1:7" ht="13.5" thickBot="1" x14ac:dyDescent="0.25">
      <c r="A22" s="203"/>
      <c r="B22" s="203"/>
      <c r="C22" s="205"/>
      <c r="D22" s="205"/>
      <c r="E22" s="205"/>
      <c r="F22" s="205"/>
      <c r="G22" s="205"/>
    </row>
    <row r="25" spans="1:7" x14ac:dyDescent="0.2">
      <c r="A25" s="418" t="s">
        <v>260</v>
      </c>
    </row>
  </sheetData>
  <mergeCells count="2">
    <mergeCell ref="B7:B8"/>
    <mergeCell ref="G7:G8"/>
  </mergeCells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80" orientation="landscape" r:id="rId1"/>
  <headerFooter alignWithMargins="0">
    <oddHeader>&amp;R2020 - Año del General Manuel Belgrano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B1:AT73"/>
  <sheetViews>
    <sheetView showGridLines="0" topLeftCell="A48" zoomScaleNormal="100" workbookViewId="0">
      <selection activeCell="A60" sqref="A60:IV60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186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26" customFormat="1" x14ac:dyDescent="0.2">
      <c r="B1" s="106" t="s">
        <v>244</v>
      </c>
      <c r="C1" s="106"/>
      <c r="D1" s="106"/>
      <c r="E1" s="106"/>
    </row>
    <row r="2" spans="2:7" s="126" customFormat="1" x14ac:dyDescent="0.2">
      <c r="B2" s="106" t="s">
        <v>78</v>
      </c>
      <c r="C2" s="106"/>
      <c r="D2" s="106"/>
      <c r="E2" s="106"/>
    </row>
    <row r="3" spans="2:7" s="126" customFormat="1" x14ac:dyDescent="0.2">
      <c r="B3" s="365" t="s">
        <v>261</v>
      </c>
      <c r="C3" s="307"/>
      <c r="D3" s="307"/>
      <c r="E3" s="307"/>
      <c r="F3" s="274"/>
    </row>
    <row r="4" spans="2:7" s="126" customFormat="1" x14ac:dyDescent="0.2">
      <c r="B4" s="475" t="s">
        <v>243</v>
      </c>
      <c r="C4" s="475"/>
      <c r="D4" s="475"/>
      <c r="E4" s="475"/>
      <c r="F4" s="274"/>
    </row>
    <row r="5" spans="2:7" x14ac:dyDescent="0.2">
      <c r="B5" s="365"/>
      <c r="C5" s="307"/>
      <c r="D5" s="307"/>
      <c r="E5" s="307"/>
      <c r="F5" s="274"/>
      <c r="G5" s="145"/>
    </row>
    <row r="6" spans="2:7" ht="12.75" customHeight="1" thickBot="1" x14ac:dyDescent="0.25">
      <c r="C6" s="160"/>
      <c r="D6" s="160"/>
      <c r="E6" s="160"/>
      <c r="F6" s="145"/>
    </row>
    <row r="7" spans="2:7" ht="26.25" customHeight="1" x14ac:dyDescent="0.2">
      <c r="B7" s="179" t="s">
        <v>9</v>
      </c>
      <c r="C7" s="180" t="s">
        <v>79</v>
      </c>
      <c r="D7" s="122" t="s">
        <v>13</v>
      </c>
      <c r="E7" s="181" t="s">
        <v>80</v>
      </c>
      <c r="F7" s="58"/>
    </row>
    <row r="8" spans="2:7" ht="13.5" thickBot="1" x14ac:dyDescent="0.25">
      <c r="B8" s="164" t="s">
        <v>10</v>
      </c>
      <c r="C8" s="182" t="s">
        <v>81</v>
      </c>
      <c r="D8" s="129" t="s">
        <v>82</v>
      </c>
      <c r="E8" s="165" t="s">
        <v>83</v>
      </c>
      <c r="F8" s="58"/>
    </row>
    <row r="9" spans="2:7" hidden="1" x14ac:dyDescent="0.2">
      <c r="B9" s="130">
        <f>+'3.vol.'!C7</f>
        <v>42370</v>
      </c>
      <c r="C9" s="131"/>
      <c r="D9" s="132"/>
      <c r="E9" s="133"/>
    </row>
    <row r="10" spans="2:7" hidden="1" x14ac:dyDescent="0.2">
      <c r="B10" s="134">
        <f>+'3.vol.'!C8</f>
        <v>42401</v>
      </c>
      <c r="C10" s="135"/>
      <c r="D10" s="118"/>
      <c r="E10" s="119"/>
    </row>
    <row r="11" spans="2:7" hidden="1" x14ac:dyDescent="0.2">
      <c r="B11" s="134">
        <f>+'3.vol.'!C9</f>
        <v>42430</v>
      </c>
      <c r="C11" s="135"/>
      <c r="D11" s="118"/>
      <c r="E11" s="119"/>
    </row>
    <row r="12" spans="2:7" hidden="1" x14ac:dyDescent="0.2">
      <c r="B12" s="134">
        <f>+'3.vol.'!C10</f>
        <v>42461</v>
      </c>
      <c r="C12" s="135"/>
      <c r="D12" s="118"/>
      <c r="E12" s="119"/>
    </row>
    <row r="13" spans="2:7" hidden="1" x14ac:dyDescent="0.2">
      <c r="B13" s="134">
        <f>+'3.vol.'!C11</f>
        <v>42491</v>
      </c>
      <c r="C13" s="118"/>
      <c r="D13" s="118"/>
      <c r="E13" s="119"/>
    </row>
    <row r="14" spans="2:7" hidden="1" x14ac:dyDescent="0.2">
      <c r="B14" s="134">
        <f>+'3.vol.'!C12</f>
        <v>42522</v>
      </c>
      <c r="C14" s="135"/>
      <c r="D14" s="118"/>
      <c r="E14" s="119"/>
    </row>
    <row r="15" spans="2:7" hidden="1" x14ac:dyDescent="0.2">
      <c r="B15" s="134">
        <f>+'3.vol.'!C13</f>
        <v>42552</v>
      </c>
      <c r="C15" s="118"/>
      <c r="D15" s="118"/>
      <c r="E15" s="119"/>
    </row>
    <row r="16" spans="2:7" hidden="1" x14ac:dyDescent="0.2">
      <c r="B16" s="134">
        <f>+'3.vol.'!C14</f>
        <v>42583</v>
      </c>
      <c r="C16" s="118"/>
      <c r="D16" s="118"/>
      <c r="E16" s="119"/>
    </row>
    <row r="17" spans="2:5" hidden="1" x14ac:dyDescent="0.2">
      <c r="B17" s="134">
        <f>+'3.vol.'!C15</f>
        <v>42614</v>
      </c>
      <c r="C17" s="118"/>
      <c r="D17" s="118"/>
      <c r="E17" s="119"/>
    </row>
    <row r="18" spans="2:5" hidden="1" x14ac:dyDescent="0.2">
      <c r="B18" s="134">
        <f>+'3.vol.'!C16</f>
        <v>42644</v>
      </c>
      <c r="C18" s="118"/>
      <c r="D18" s="118"/>
      <c r="E18" s="119"/>
    </row>
    <row r="19" spans="2:5" hidden="1" x14ac:dyDescent="0.2">
      <c r="B19" s="134">
        <f>+'3.vol.'!C17</f>
        <v>42675</v>
      </c>
      <c r="C19" s="118"/>
      <c r="D19" s="118"/>
      <c r="E19" s="119"/>
    </row>
    <row r="20" spans="2:5" ht="13.5" hidden="1" thickBot="1" x14ac:dyDescent="0.25">
      <c r="B20" s="136">
        <f>+'3.vol.'!C18</f>
        <v>42705</v>
      </c>
      <c r="C20" s="137"/>
      <c r="D20" s="137"/>
      <c r="E20" s="138"/>
    </row>
    <row r="21" spans="2:5" x14ac:dyDescent="0.2">
      <c r="B21" s="130">
        <f>+'3.vol.'!C19</f>
        <v>42736</v>
      </c>
      <c r="C21" s="132"/>
      <c r="D21" s="132"/>
      <c r="E21" s="119"/>
    </row>
    <row r="22" spans="2:5" x14ac:dyDescent="0.2">
      <c r="B22" s="134">
        <f>+'3.vol.'!C20</f>
        <v>42767</v>
      </c>
      <c r="C22" s="118"/>
      <c r="D22" s="118"/>
      <c r="E22" s="139"/>
    </row>
    <row r="23" spans="2:5" x14ac:dyDescent="0.2">
      <c r="B23" s="134">
        <f>+'3.vol.'!C21</f>
        <v>42795</v>
      </c>
      <c r="C23" s="118"/>
      <c r="D23" s="118"/>
      <c r="E23" s="119"/>
    </row>
    <row r="24" spans="2:5" x14ac:dyDescent="0.2">
      <c r="B24" s="134">
        <f>+'3.vol.'!C22</f>
        <v>42826</v>
      </c>
      <c r="C24" s="118"/>
      <c r="D24" s="118"/>
      <c r="E24" s="119"/>
    </row>
    <row r="25" spans="2:5" x14ac:dyDescent="0.2">
      <c r="B25" s="134">
        <f>+'3.vol.'!C23</f>
        <v>42856</v>
      </c>
      <c r="C25" s="118"/>
      <c r="D25" s="118"/>
      <c r="E25" s="119"/>
    </row>
    <row r="26" spans="2:5" x14ac:dyDescent="0.2">
      <c r="B26" s="134">
        <f>+'3.vol.'!C24</f>
        <v>42887</v>
      </c>
      <c r="C26" s="118"/>
      <c r="D26" s="118"/>
      <c r="E26" s="119"/>
    </row>
    <row r="27" spans="2:5" x14ac:dyDescent="0.2">
      <c r="B27" s="134">
        <f>+'3.vol.'!C25</f>
        <v>42917</v>
      </c>
      <c r="C27" s="118"/>
      <c r="D27" s="118"/>
      <c r="E27" s="119"/>
    </row>
    <row r="28" spans="2:5" x14ac:dyDescent="0.2">
      <c r="B28" s="134">
        <f>+'3.vol.'!C26</f>
        <v>42948</v>
      </c>
      <c r="C28" s="118"/>
      <c r="D28" s="118"/>
      <c r="E28" s="119"/>
    </row>
    <row r="29" spans="2:5" x14ac:dyDescent="0.2">
      <c r="B29" s="134">
        <f>+'3.vol.'!C27</f>
        <v>42979</v>
      </c>
      <c r="C29" s="118"/>
      <c r="D29" s="118"/>
      <c r="E29" s="119"/>
    </row>
    <row r="30" spans="2:5" x14ac:dyDescent="0.2">
      <c r="B30" s="134">
        <f>+'3.vol.'!C28</f>
        <v>43009</v>
      </c>
      <c r="C30" s="118"/>
      <c r="D30" s="118"/>
      <c r="E30" s="119"/>
    </row>
    <row r="31" spans="2:5" x14ac:dyDescent="0.2">
      <c r="B31" s="134">
        <f>+'3.vol.'!C29</f>
        <v>43040</v>
      </c>
      <c r="C31" s="118"/>
      <c r="D31" s="118"/>
      <c r="E31" s="119"/>
    </row>
    <row r="32" spans="2:5" ht="13.5" thickBot="1" x14ac:dyDescent="0.25">
      <c r="B32" s="136">
        <f>+'3.vol.'!C30</f>
        <v>43070</v>
      </c>
      <c r="C32" s="137"/>
      <c r="D32" s="137"/>
      <c r="E32" s="140"/>
    </row>
    <row r="33" spans="2:5" x14ac:dyDescent="0.2">
      <c r="B33" s="130">
        <f>+'3.vol.'!C31</f>
        <v>43101</v>
      </c>
      <c r="C33" s="132"/>
      <c r="D33" s="141"/>
      <c r="E33" s="131"/>
    </row>
    <row r="34" spans="2:5" x14ac:dyDescent="0.2">
      <c r="B34" s="134">
        <f>+'3.vol.'!C32</f>
        <v>43132</v>
      </c>
      <c r="C34" s="118"/>
      <c r="D34" s="94"/>
      <c r="E34" s="135"/>
    </row>
    <row r="35" spans="2:5" x14ac:dyDescent="0.2">
      <c r="B35" s="134">
        <f>+'3.vol.'!C33</f>
        <v>43160</v>
      </c>
      <c r="C35" s="118"/>
      <c r="D35" s="94"/>
      <c r="E35" s="135"/>
    </row>
    <row r="36" spans="2:5" x14ac:dyDescent="0.2">
      <c r="B36" s="134">
        <f>+'3.vol.'!C34</f>
        <v>43191</v>
      </c>
      <c r="C36" s="118"/>
      <c r="D36" s="94"/>
      <c r="E36" s="135"/>
    </row>
    <row r="37" spans="2:5" x14ac:dyDescent="0.2">
      <c r="B37" s="134">
        <f>+'3.vol.'!C35</f>
        <v>43221</v>
      </c>
      <c r="C37" s="118"/>
      <c r="D37" s="94"/>
      <c r="E37" s="135"/>
    </row>
    <row r="38" spans="2:5" x14ac:dyDescent="0.2">
      <c r="B38" s="134">
        <f>+'3.vol.'!C36</f>
        <v>43252</v>
      </c>
      <c r="C38" s="118"/>
      <c r="D38" s="94"/>
      <c r="E38" s="135"/>
    </row>
    <row r="39" spans="2:5" x14ac:dyDescent="0.2">
      <c r="B39" s="134">
        <f>+'3.vol.'!C37</f>
        <v>43282</v>
      </c>
      <c r="C39" s="118"/>
      <c r="D39" s="94"/>
      <c r="E39" s="135"/>
    </row>
    <row r="40" spans="2:5" x14ac:dyDescent="0.2">
      <c r="B40" s="134">
        <f>+'3.vol.'!C38</f>
        <v>43313</v>
      </c>
      <c r="C40" s="118"/>
      <c r="D40" s="94"/>
      <c r="E40" s="135"/>
    </row>
    <row r="41" spans="2:5" x14ac:dyDescent="0.2">
      <c r="B41" s="134">
        <f>+'3.vol.'!C39</f>
        <v>43344</v>
      </c>
      <c r="C41" s="118"/>
      <c r="D41" s="94"/>
      <c r="E41" s="135"/>
    </row>
    <row r="42" spans="2:5" x14ac:dyDescent="0.2">
      <c r="B42" s="134">
        <f>+'3.vol.'!C40</f>
        <v>43374</v>
      </c>
      <c r="C42" s="118"/>
      <c r="D42" s="94"/>
      <c r="E42" s="135"/>
    </row>
    <row r="43" spans="2:5" x14ac:dyDescent="0.2">
      <c r="B43" s="134">
        <f>+'3.vol.'!C41</f>
        <v>43405</v>
      </c>
      <c r="C43" s="118"/>
      <c r="D43" s="94"/>
      <c r="E43" s="135"/>
    </row>
    <row r="44" spans="2:5" ht="13.5" thickBot="1" x14ac:dyDescent="0.25">
      <c r="B44" s="183">
        <f>+'3.vol.'!C42</f>
        <v>43435</v>
      </c>
      <c r="C44" s="184"/>
      <c r="D44" s="185"/>
      <c r="E44" s="178"/>
    </row>
    <row r="45" spans="2:5" x14ac:dyDescent="0.2">
      <c r="B45" s="130">
        <f>+'3.vol.'!C43</f>
        <v>43466</v>
      </c>
      <c r="C45" s="132"/>
      <c r="D45" s="132"/>
      <c r="E45" s="131"/>
    </row>
    <row r="46" spans="2:5" x14ac:dyDescent="0.2">
      <c r="B46" s="134">
        <f>+'3.vol.'!C44</f>
        <v>43497</v>
      </c>
      <c r="C46" s="118"/>
      <c r="D46" s="118"/>
      <c r="E46" s="135"/>
    </row>
    <row r="47" spans="2:5" x14ac:dyDescent="0.2">
      <c r="B47" s="134">
        <f>+'3.vol.'!C45</f>
        <v>43525</v>
      </c>
      <c r="C47" s="118"/>
      <c r="D47" s="118"/>
      <c r="E47" s="135"/>
    </row>
    <row r="48" spans="2:5" x14ac:dyDescent="0.2">
      <c r="B48" s="134">
        <f>+'3.vol.'!C46</f>
        <v>43556</v>
      </c>
      <c r="C48" s="118"/>
      <c r="D48" s="118"/>
      <c r="E48" s="135"/>
    </row>
    <row r="49" spans="2:46" x14ac:dyDescent="0.2">
      <c r="B49" s="134">
        <f>+'3.vol.'!C47</f>
        <v>43586</v>
      </c>
      <c r="C49" s="118"/>
      <c r="D49" s="118"/>
      <c r="E49" s="135"/>
    </row>
    <row r="50" spans="2:46" x14ac:dyDescent="0.2">
      <c r="B50" s="134">
        <f>+'3.vol.'!C48</f>
        <v>43617</v>
      </c>
      <c r="C50" s="118"/>
      <c r="D50" s="118"/>
      <c r="E50" s="135"/>
    </row>
    <row r="51" spans="2:46" x14ac:dyDescent="0.2">
      <c r="B51" s="134">
        <f>+'3.vol.'!C49</f>
        <v>43647</v>
      </c>
      <c r="C51" s="118"/>
      <c r="D51" s="118"/>
      <c r="E51" s="135"/>
    </row>
    <row r="52" spans="2:46" x14ac:dyDescent="0.2">
      <c r="B52" s="134">
        <f>+'3.vol.'!C50</f>
        <v>43678</v>
      </c>
      <c r="C52" s="118"/>
      <c r="D52" s="118"/>
      <c r="E52" s="135"/>
    </row>
    <row r="53" spans="2:46" x14ac:dyDescent="0.2">
      <c r="B53" s="134">
        <f>+'3.vol.'!C51</f>
        <v>43709</v>
      </c>
      <c r="C53" s="118"/>
      <c r="D53" s="118"/>
      <c r="E53" s="135"/>
    </row>
    <row r="54" spans="2:46" x14ac:dyDescent="0.2">
      <c r="B54" s="134">
        <f>+'3.vol.'!C52</f>
        <v>43739</v>
      </c>
      <c r="C54" s="118"/>
      <c r="D54" s="118"/>
      <c r="E54" s="135"/>
    </row>
    <row r="55" spans="2:46" x14ac:dyDescent="0.2">
      <c r="B55" s="134">
        <f>+'3.vol.'!C53</f>
        <v>43770</v>
      </c>
      <c r="C55" s="118"/>
      <c r="D55" s="118"/>
      <c r="E55" s="135"/>
    </row>
    <row r="56" spans="2:46" ht="13.5" thickBot="1" x14ac:dyDescent="0.25">
      <c r="B56" s="183">
        <f>+'3.vol.'!C54</f>
        <v>43800</v>
      </c>
      <c r="C56" s="184"/>
      <c r="D56" s="184"/>
      <c r="E56" s="178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</row>
    <row r="57" spans="2:46" x14ac:dyDescent="0.2">
      <c r="B57" s="130">
        <f>+'3.vol.'!C55</f>
        <v>43831</v>
      </c>
      <c r="C57" s="132"/>
      <c r="D57" s="132"/>
      <c r="E57" s="131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</row>
    <row r="58" spans="2:46" x14ac:dyDescent="0.2">
      <c r="B58" s="134">
        <f>+'3.vol.'!C56</f>
        <v>43862</v>
      </c>
      <c r="C58" s="118"/>
      <c r="D58" s="118"/>
      <c r="E58" s="13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</row>
    <row r="59" spans="2:46" x14ac:dyDescent="0.2">
      <c r="B59" s="134">
        <f>+'3.vol.'!C57</f>
        <v>43891</v>
      </c>
      <c r="C59" s="118"/>
      <c r="D59" s="118"/>
      <c r="E59" s="13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</row>
    <row r="60" spans="2:46" ht="13.5" hidden="1" thickBot="1" x14ac:dyDescent="0.25">
      <c r="B60" s="136">
        <f>+'3.vol.'!C58</f>
        <v>43922</v>
      </c>
      <c r="C60" s="137"/>
      <c r="D60" s="137"/>
      <c r="E60" s="143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</row>
    <row r="61" spans="2:46" ht="13.5" thickBot="1" x14ac:dyDescent="0.25">
      <c r="B61" s="150"/>
      <c r="C61" s="145"/>
      <c r="D61" s="145"/>
      <c r="E61" s="146"/>
    </row>
    <row r="62" spans="2:46" x14ac:dyDescent="0.2">
      <c r="B62" s="147">
        <f>+'4.2- RES PUB'!A62</f>
        <v>2013</v>
      </c>
      <c r="C62" s="132"/>
      <c r="D62" s="132"/>
      <c r="E62" s="132"/>
      <c r="F62" s="145"/>
    </row>
    <row r="63" spans="2:46" x14ac:dyDescent="0.2">
      <c r="B63" s="148">
        <f>+'4.2- RES PUB'!A63</f>
        <v>2014</v>
      </c>
      <c r="C63" s="118"/>
      <c r="D63" s="118"/>
      <c r="E63" s="118"/>
      <c r="F63" s="145"/>
    </row>
    <row r="64" spans="2:46" x14ac:dyDescent="0.2">
      <c r="B64" s="148">
        <f>+'4.2- RES PUB'!A64</f>
        <v>2015</v>
      </c>
      <c r="C64" s="118"/>
      <c r="D64" s="118"/>
      <c r="E64" s="118"/>
    </row>
    <row r="65" spans="2:6" ht="13.5" thickBot="1" x14ac:dyDescent="0.25">
      <c r="B65" s="361">
        <f>+'4.2- RES PUB'!A65</f>
        <v>2016</v>
      </c>
      <c r="C65" s="184"/>
      <c r="D65" s="184"/>
      <c r="E65" s="184"/>
      <c r="F65" s="145"/>
    </row>
    <row r="66" spans="2:6" x14ac:dyDescent="0.2">
      <c r="B66" s="147">
        <f>+'4.2- RES PUB'!A66</f>
        <v>2017</v>
      </c>
      <c r="C66" s="132"/>
      <c r="D66" s="132"/>
      <c r="E66" s="132"/>
      <c r="F66" s="145"/>
    </row>
    <row r="67" spans="2:6" x14ac:dyDescent="0.2">
      <c r="B67" s="148">
        <f>+'4.2- RES PUB'!A67</f>
        <v>2018</v>
      </c>
      <c r="C67" s="118"/>
      <c r="D67" s="118"/>
      <c r="E67" s="118"/>
    </row>
    <row r="68" spans="2:6" ht="13.5" thickBot="1" x14ac:dyDescent="0.25">
      <c r="B68" s="360">
        <f>+'4.2- RES PUB'!A68</f>
        <v>2019</v>
      </c>
      <c r="C68" s="137"/>
      <c r="D68" s="137"/>
      <c r="E68" s="137"/>
    </row>
    <row r="69" spans="2:6" s="145" customFormat="1" ht="13.5" thickBot="1" x14ac:dyDescent="0.25">
      <c r="B69" s="362"/>
    </row>
    <row r="70" spans="2:6" x14ac:dyDescent="0.2">
      <c r="B70" s="363" t="str">
        <f>+'4.2- RES PUB'!A69</f>
        <v>ene-mar 2019</v>
      </c>
      <c r="C70" s="132"/>
      <c r="D70" s="132"/>
      <c r="E70" s="132"/>
    </row>
    <row r="71" spans="2:6" ht="13.5" thickBot="1" x14ac:dyDescent="0.25">
      <c r="B71" s="364" t="str">
        <f>+'4.2- RES PUB'!A70</f>
        <v>ene-mar 2020</v>
      </c>
      <c r="C71" s="137"/>
      <c r="D71" s="137"/>
      <c r="E71" s="137"/>
    </row>
    <row r="72" spans="2:6" x14ac:dyDescent="0.2">
      <c r="B72" s="54"/>
      <c r="C72" s="51"/>
      <c r="D72" s="51"/>
    </row>
    <row r="73" spans="2:6" x14ac:dyDescent="0.2">
      <c r="B73" s="187"/>
      <c r="C73" s="51"/>
      <c r="D73" s="51"/>
    </row>
  </sheetData>
  <sheetProtection formatCells="0" formatColumns="0" formatRows="0"/>
  <mergeCells count="1">
    <mergeCell ref="B4:E4"/>
  </mergeCells>
  <printOptions horizontalCentered="1" verticalCentered="1" gridLinesSet="0"/>
  <pageMargins left="0.3" right="0.48" top="0.4" bottom="0.37" header="0" footer="0"/>
  <pageSetup paperSize="9" scale="75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F26" sqref="F26:F27"/>
    </sheetView>
  </sheetViews>
  <sheetFormatPr baseColWidth="10" defaultRowHeight="12.75" x14ac:dyDescent="0.2"/>
  <cols>
    <col min="1" max="2" width="11.42578125" style="51"/>
    <col min="3" max="3" width="58.42578125" style="51" customWidth="1"/>
    <col min="4" max="16384" width="11.42578125" style="51"/>
  </cols>
  <sheetData>
    <row r="9" spans="3:3" ht="13.5" thickBot="1" x14ac:dyDescent="0.25"/>
    <row r="10" spans="3:3" ht="36" thickBot="1" x14ac:dyDescent="0.55000000000000004">
      <c r="C10" s="105" t="s">
        <v>0</v>
      </c>
    </row>
  </sheetData>
  <phoneticPr fontId="0" type="noConversion"/>
  <printOptions horizontalCentered="1" verticalCentered="1" gridLinesSet="0"/>
  <pageMargins left="0.23622047244094491" right="0.27559055118110237" top="0.9055118110236221" bottom="0.59055118110236227" header="0.19685039370078741" footer="0.51181102362204722"/>
  <pageSetup paperSize="9" orientation="landscape" verticalDpi="300" r:id="rId1"/>
  <headerFooter alignWithMargins="0">
    <oddHeader>&amp;R2020 - Año del General Manuel Belgrano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3"/>
  <sheetViews>
    <sheetView showGridLines="0" zoomScaleNormal="100" workbookViewId="0">
      <selection activeCell="F26" sqref="F26:F27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186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26" customFormat="1" x14ac:dyDescent="0.2">
      <c r="B1" s="106" t="s">
        <v>271</v>
      </c>
      <c r="C1" s="106"/>
      <c r="D1" s="106"/>
      <c r="E1" s="106"/>
    </row>
    <row r="2" spans="2:7" s="126" customFormat="1" x14ac:dyDescent="0.2">
      <c r="B2" s="106" t="s">
        <v>78</v>
      </c>
      <c r="C2" s="106"/>
      <c r="D2" s="106"/>
      <c r="E2" s="106"/>
    </row>
    <row r="3" spans="2:7" s="126" customFormat="1" x14ac:dyDescent="0.2">
      <c r="B3" s="365" t="s">
        <v>269</v>
      </c>
      <c r="C3" s="307"/>
      <c r="D3" s="307"/>
      <c r="E3" s="307"/>
      <c r="F3" s="274"/>
    </row>
    <row r="4" spans="2:7" s="126" customFormat="1" x14ac:dyDescent="0.2">
      <c r="B4" s="475" t="s">
        <v>243</v>
      </c>
      <c r="C4" s="475"/>
      <c r="D4" s="475"/>
      <c r="E4" s="475"/>
      <c r="F4" s="274"/>
    </row>
    <row r="5" spans="2:7" x14ac:dyDescent="0.2">
      <c r="B5" s="273" t="s">
        <v>270</v>
      </c>
      <c r="D5" s="273"/>
      <c r="E5" s="273"/>
      <c r="F5" s="274"/>
      <c r="G5" s="145"/>
    </row>
    <row r="6" spans="2:7" ht="12.75" customHeight="1" thickBot="1" x14ac:dyDescent="0.25">
      <c r="C6" s="160"/>
      <c r="D6" s="160"/>
      <c r="E6" s="160"/>
      <c r="F6" s="145"/>
    </row>
    <row r="7" spans="2:7" ht="26.25" customHeight="1" x14ac:dyDescent="0.2">
      <c r="B7" s="179" t="s">
        <v>9</v>
      </c>
      <c r="C7" s="180" t="s">
        <v>79</v>
      </c>
      <c r="D7" s="122" t="s">
        <v>13</v>
      </c>
      <c r="E7" s="181" t="s">
        <v>80</v>
      </c>
      <c r="F7" s="58"/>
    </row>
    <row r="8" spans="2:7" ht="13.5" thickBot="1" x14ac:dyDescent="0.25">
      <c r="B8" s="164" t="s">
        <v>10</v>
      </c>
      <c r="C8" s="182" t="s">
        <v>284</v>
      </c>
      <c r="D8" s="129" t="s">
        <v>285</v>
      </c>
      <c r="E8" s="165" t="s">
        <v>83</v>
      </c>
      <c r="F8" s="58"/>
    </row>
    <row r="9" spans="2:7" hidden="1" x14ac:dyDescent="0.2">
      <c r="B9" s="130">
        <f>+'3.vol.'!C7</f>
        <v>42370</v>
      </c>
      <c r="C9" s="131"/>
      <c r="D9" s="132"/>
      <c r="E9" s="133"/>
    </row>
    <row r="10" spans="2:7" hidden="1" x14ac:dyDescent="0.2">
      <c r="B10" s="134">
        <f>+'3.vol.'!C8</f>
        <v>42401</v>
      </c>
      <c r="C10" s="135"/>
      <c r="D10" s="118"/>
      <c r="E10" s="119"/>
    </row>
    <row r="11" spans="2:7" hidden="1" x14ac:dyDescent="0.2">
      <c r="B11" s="134">
        <f>+'3.vol.'!C9</f>
        <v>42430</v>
      </c>
      <c r="C11" s="135"/>
      <c r="D11" s="118"/>
      <c r="E11" s="119"/>
    </row>
    <row r="12" spans="2:7" hidden="1" x14ac:dyDescent="0.2">
      <c r="B12" s="134">
        <f>+'3.vol.'!C10</f>
        <v>42461</v>
      </c>
      <c r="C12" s="135"/>
      <c r="D12" s="118"/>
      <c r="E12" s="119"/>
    </row>
    <row r="13" spans="2:7" hidden="1" x14ac:dyDescent="0.2">
      <c r="B13" s="134">
        <f>+'3.vol.'!C11</f>
        <v>42491</v>
      </c>
      <c r="C13" s="118"/>
      <c r="D13" s="118"/>
      <c r="E13" s="119"/>
    </row>
    <row r="14" spans="2:7" hidden="1" x14ac:dyDescent="0.2">
      <c r="B14" s="134">
        <f>+'3.vol.'!C12</f>
        <v>42522</v>
      </c>
      <c r="C14" s="135"/>
      <c r="D14" s="118"/>
      <c r="E14" s="119"/>
    </row>
    <row r="15" spans="2:7" hidden="1" x14ac:dyDescent="0.2">
      <c r="B15" s="134">
        <f>+'3.vol.'!C13</f>
        <v>42552</v>
      </c>
      <c r="C15" s="118"/>
      <c r="D15" s="118"/>
      <c r="E15" s="119"/>
    </row>
    <row r="16" spans="2:7" hidden="1" x14ac:dyDescent="0.2">
      <c r="B16" s="134">
        <f>+'3.vol.'!C14</f>
        <v>42583</v>
      </c>
      <c r="C16" s="118"/>
      <c r="D16" s="118"/>
      <c r="E16" s="119"/>
    </row>
    <row r="17" spans="2:5" hidden="1" x14ac:dyDescent="0.2">
      <c r="B17" s="134">
        <f>+'3.vol.'!C15</f>
        <v>42614</v>
      </c>
      <c r="C17" s="118"/>
      <c r="D17" s="118"/>
      <c r="E17" s="119"/>
    </row>
    <row r="18" spans="2:5" hidden="1" x14ac:dyDescent="0.2">
      <c r="B18" s="134">
        <f>+'3.vol.'!C16</f>
        <v>42644</v>
      </c>
      <c r="C18" s="118"/>
      <c r="D18" s="118"/>
      <c r="E18" s="119"/>
    </row>
    <row r="19" spans="2:5" hidden="1" x14ac:dyDescent="0.2">
      <c r="B19" s="134">
        <f>+'3.vol.'!C17</f>
        <v>42675</v>
      </c>
      <c r="C19" s="118"/>
      <c r="D19" s="118"/>
      <c r="E19" s="119"/>
    </row>
    <row r="20" spans="2:5" ht="13.5" hidden="1" thickBot="1" x14ac:dyDescent="0.25">
      <c r="B20" s="136">
        <f>+'3.vol.'!C18</f>
        <v>42705</v>
      </c>
      <c r="C20" s="137"/>
      <c r="D20" s="137"/>
      <c r="E20" s="138"/>
    </row>
    <row r="21" spans="2:5" x14ac:dyDescent="0.2">
      <c r="B21" s="130">
        <f>+'3.vol.'!C19</f>
        <v>42736</v>
      </c>
      <c r="C21" s="132"/>
      <c r="D21" s="132"/>
      <c r="E21" s="119"/>
    </row>
    <row r="22" spans="2:5" x14ac:dyDescent="0.2">
      <c r="B22" s="134">
        <f>+'3.vol.'!C20</f>
        <v>42767</v>
      </c>
      <c r="C22" s="118"/>
      <c r="D22" s="118"/>
      <c r="E22" s="139"/>
    </row>
    <row r="23" spans="2:5" x14ac:dyDescent="0.2">
      <c r="B23" s="134">
        <f>+'3.vol.'!C21</f>
        <v>42795</v>
      </c>
      <c r="C23" s="118"/>
      <c r="D23" s="118"/>
      <c r="E23" s="119"/>
    </row>
    <row r="24" spans="2:5" x14ac:dyDescent="0.2">
      <c r="B24" s="134">
        <f>+'3.vol.'!C22</f>
        <v>42826</v>
      </c>
      <c r="C24" s="118"/>
      <c r="D24" s="118"/>
      <c r="E24" s="119"/>
    </row>
    <row r="25" spans="2:5" x14ac:dyDescent="0.2">
      <c r="B25" s="134">
        <f>+'3.vol.'!C23</f>
        <v>42856</v>
      </c>
      <c r="C25" s="118"/>
      <c r="D25" s="118"/>
      <c r="E25" s="119"/>
    </row>
    <row r="26" spans="2:5" x14ac:dyDescent="0.2">
      <c r="B26" s="134">
        <f>+'3.vol.'!C24</f>
        <v>42887</v>
      </c>
      <c r="C26" s="118"/>
      <c r="D26" s="118"/>
      <c r="E26" s="119"/>
    </row>
    <row r="27" spans="2:5" x14ac:dyDescent="0.2">
      <c r="B27" s="134">
        <f>+'3.vol.'!C25</f>
        <v>42917</v>
      </c>
      <c r="C27" s="118"/>
      <c r="D27" s="118"/>
      <c r="E27" s="119"/>
    </row>
    <row r="28" spans="2:5" x14ac:dyDescent="0.2">
      <c r="B28" s="134">
        <f>+'3.vol.'!C26</f>
        <v>42948</v>
      </c>
      <c r="C28" s="118"/>
      <c r="D28" s="118"/>
      <c r="E28" s="119"/>
    </row>
    <row r="29" spans="2:5" x14ac:dyDescent="0.2">
      <c r="B29" s="134">
        <f>+'3.vol.'!C27</f>
        <v>42979</v>
      </c>
      <c r="C29" s="118"/>
      <c r="D29" s="118"/>
      <c r="E29" s="119"/>
    </row>
    <row r="30" spans="2:5" x14ac:dyDescent="0.2">
      <c r="B30" s="134">
        <f>+'3.vol.'!C28</f>
        <v>43009</v>
      </c>
      <c r="C30" s="118"/>
      <c r="D30" s="118"/>
      <c r="E30" s="119"/>
    </row>
    <row r="31" spans="2:5" x14ac:dyDescent="0.2">
      <c r="B31" s="134">
        <f>+'3.vol.'!C29</f>
        <v>43040</v>
      </c>
      <c r="C31" s="118"/>
      <c r="D31" s="118"/>
      <c r="E31" s="119"/>
    </row>
    <row r="32" spans="2:5" ht="13.5" thickBot="1" x14ac:dyDescent="0.25">
      <c r="B32" s="136">
        <f>+'3.vol.'!C30</f>
        <v>43070</v>
      </c>
      <c r="C32" s="137"/>
      <c r="D32" s="137"/>
      <c r="E32" s="140"/>
    </row>
    <row r="33" spans="2:5" x14ac:dyDescent="0.2">
      <c r="B33" s="130">
        <f>+'3.vol.'!C31</f>
        <v>43101</v>
      </c>
      <c r="C33" s="132"/>
      <c r="D33" s="141"/>
      <c r="E33" s="131"/>
    </row>
    <row r="34" spans="2:5" x14ac:dyDescent="0.2">
      <c r="B34" s="134">
        <f>+'3.vol.'!C32</f>
        <v>43132</v>
      </c>
      <c r="C34" s="118"/>
      <c r="D34" s="94"/>
      <c r="E34" s="135"/>
    </row>
    <row r="35" spans="2:5" x14ac:dyDescent="0.2">
      <c r="B35" s="134">
        <f>+'3.vol.'!C33</f>
        <v>43160</v>
      </c>
      <c r="C35" s="118"/>
      <c r="D35" s="94"/>
      <c r="E35" s="135"/>
    </row>
    <row r="36" spans="2:5" x14ac:dyDescent="0.2">
      <c r="B36" s="134">
        <f>+'3.vol.'!C34</f>
        <v>43191</v>
      </c>
      <c r="C36" s="118"/>
      <c r="D36" s="94"/>
      <c r="E36" s="135"/>
    </row>
    <row r="37" spans="2:5" x14ac:dyDescent="0.2">
      <c r="B37" s="134">
        <f>+'3.vol.'!C35</f>
        <v>43221</v>
      </c>
      <c r="C37" s="118"/>
      <c r="D37" s="94"/>
      <c r="E37" s="135"/>
    </row>
    <row r="38" spans="2:5" x14ac:dyDescent="0.2">
      <c r="B38" s="134">
        <f>+'3.vol.'!C36</f>
        <v>43252</v>
      </c>
      <c r="C38" s="118"/>
      <c r="D38" s="94"/>
      <c r="E38" s="135"/>
    </row>
    <row r="39" spans="2:5" x14ac:dyDescent="0.2">
      <c r="B39" s="134">
        <f>+'3.vol.'!C37</f>
        <v>43282</v>
      </c>
      <c r="C39" s="118"/>
      <c r="D39" s="94"/>
      <c r="E39" s="135"/>
    </row>
    <row r="40" spans="2:5" x14ac:dyDescent="0.2">
      <c r="B40" s="134">
        <f>+'3.vol.'!C38</f>
        <v>43313</v>
      </c>
      <c r="C40" s="118"/>
      <c r="D40" s="94"/>
      <c r="E40" s="135"/>
    </row>
    <row r="41" spans="2:5" x14ac:dyDescent="0.2">
      <c r="B41" s="134">
        <f>+'3.vol.'!C39</f>
        <v>43344</v>
      </c>
      <c r="C41" s="118"/>
      <c r="D41" s="94"/>
      <c r="E41" s="135"/>
    </row>
    <row r="42" spans="2:5" x14ac:dyDescent="0.2">
      <c r="B42" s="134">
        <f>+'3.vol.'!C40</f>
        <v>43374</v>
      </c>
      <c r="C42" s="118"/>
      <c r="D42" s="94"/>
      <c r="E42" s="135"/>
    </row>
    <row r="43" spans="2:5" x14ac:dyDescent="0.2">
      <c r="B43" s="134">
        <f>+'3.vol.'!C41</f>
        <v>43405</v>
      </c>
      <c r="C43" s="118"/>
      <c r="D43" s="94"/>
      <c r="E43" s="135"/>
    </row>
    <row r="44" spans="2:5" ht="13.5" thickBot="1" x14ac:dyDescent="0.25">
      <c r="B44" s="183">
        <f>+'3.vol.'!C42</f>
        <v>43435</v>
      </c>
      <c r="C44" s="184"/>
      <c r="D44" s="185"/>
      <c r="E44" s="178"/>
    </row>
    <row r="45" spans="2:5" x14ac:dyDescent="0.2">
      <c r="B45" s="130">
        <f>+'3.vol.'!C43</f>
        <v>43466</v>
      </c>
      <c r="C45" s="132"/>
      <c r="D45" s="132"/>
      <c r="E45" s="131"/>
    </row>
    <row r="46" spans="2:5" x14ac:dyDescent="0.2">
      <c r="B46" s="134">
        <f>+'3.vol.'!C44</f>
        <v>43497</v>
      </c>
      <c r="C46" s="118"/>
      <c r="D46" s="118"/>
      <c r="E46" s="135"/>
    </row>
    <row r="47" spans="2:5" x14ac:dyDescent="0.2">
      <c r="B47" s="134">
        <f>+'3.vol.'!C45</f>
        <v>43525</v>
      </c>
      <c r="C47" s="118"/>
      <c r="D47" s="118"/>
      <c r="E47" s="135"/>
    </row>
    <row r="48" spans="2:5" x14ac:dyDescent="0.2">
      <c r="B48" s="134">
        <f>+'3.vol.'!C46</f>
        <v>43556</v>
      </c>
      <c r="C48" s="118"/>
      <c r="D48" s="118"/>
      <c r="E48" s="135"/>
    </row>
    <row r="49" spans="2:46" x14ac:dyDescent="0.2">
      <c r="B49" s="134">
        <f>+'3.vol.'!C47</f>
        <v>43586</v>
      </c>
      <c r="C49" s="118"/>
      <c r="D49" s="118"/>
      <c r="E49" s="135"/>
    </row>
    <row r="50" spans="2:46" x14ac:dyDescent="0.2">
      <c r="B50" s="134">
        <f>+'3.vol.'!C48</f>
        <v>43617</v>
      </c>
      <c r="C50" s="118"/>
      <c r="D50" s="118"/>
      <c r="E50" s="135"/>
    </row>
    <row r="51" spans="2:46" x14ac:dyDescent="0.2">
      <c r="B51" s="134">
        <f>+'3.vol.'!C49</f>
        <v>43647</v>
      </c>
      <c r="C51" s="118"/>
      <c r="D51" s="118"/>
      <c r="E51" s="135"/>
    </row>
    <row r="52" spans="2:46" x14ac:dyDescent="0.2">
      <c r="B52" s="134">
        <f>+'3.vol.'!C50</f>
        <v>43678</v>
      </c>
      <c r="C52" s="118"/>
      <c r="D52" s="118"/>
      <c r="E52" s="135"/>
    </row>
    <row r="53" spans="2:46" x14ac:dyDescent="0.2">
      <c r="B53" s="134">
        <f>+'3.vol.'!C51</f>
        <v>43709</v>
      </c>
      <c r="C53" s="118"/>
      <c r="D53" s="118"/>
      <c r="E53" s="135"/>
    </row>
    <row r="54" spans="2:46" x14ac:dyDescent="0.2">
      <c r="B54" s="134">
        <f>+'3.vol.'!C52</f>
        <v>43739</v>
      </c>
      <c r="C54" s="118"/>
      <c r="D54" s="118"/>
      <c r="E54" s="135"/>
    </row>
    <row r="55" spans="2:46" x14ac:dyDescent="0.2">
      <c r="B55" s="134">
        <f>+'3.vol.'!C53</f>
        <v>43770</v>
      </c>
      <c r="C55" s="118"/>
      <c r="D55" s="118"/>
      <c r="E55" s="135"/>
    </row>
    <row r="56" spans="2:46" ht="13.5" thickBot="1" x14ac:dyDescent="0.25">
      <c r="B56" s="183">
        <f>+'3.vol.'!C54</f>
        <v>43800</v>
      </c>
      <c r="C56" s="184"/>
      <c r="D56" s="184"/>
      <c r="E56" s="178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</row>
    <row r="57" spans="2:46" x14ac:dyDescent="0.2">
      <c r="B57" s="130">
        <f>+'3.vol.'!C55</f>
        <v>43831</v>
      </c>
      <c r="C57" s="132"/>
      <c r="D57" s="132"/>
      <c r="E57" s="131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</row>
    <row r="58" spans="2:46" x14ac:dyDescent="0.2">
      <c r="B58" s="134">
        <f>+'3.vol.'!C56</f>
        <v>43862</v>
      </c>
      <c r="C58" s="118"/>
      <c r="D58" s="118"/>
      <c r="E58" s="13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</row>
    <row r="59" spans="2:46" x14ac:dyDescent="0.2">
      <c r="B59" s="134">
        <f>+'3.vol.'!C57</f>
        <v>43891</v>
      </c>
      <c r="C59" s="118"/>
      <c r="D59" s="118"/>
      <c r="E59" s="13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</row>
    <row r="60" spans="2:46" ht="13.5" hidden="1" thickBot="1" x14ac:dyDescent="0.25">
      <c r="B60" s="136">
        <f>+'3.vol.'!C58</f>
        <v>43922</v>
      </c>
      <c r="C60" s="137"/>
      <c r="D60" s="137"/>
      <c r="E60" s="143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</row>
    <row r="61" spans="2:46" ht="13.5" thickBot="1" x14ac:dyDescent="0.25">
      <c r="B61" s="150"/>
      <c r="C61" s="145"/>
      <c r="D61" s="145"/>
      <c r="E61" s="146"/>
    </row>
    <row r="62" spans="2:46" x14ac:dyDescent="0.2">
      <c r="B62" s="147">
        <f>+'4.2- RES PUB'!A62</f>
        <v>2013</v>
      </c>
      <c r="C62" s="132"/>
      <c r="D62" s="132"/>
      <c r="E62" s="132"/>
      <c r="F62" s="145"/>
    </row>
    <row r="63" spans="2:46" x14ac:dyDescent="0.2">
      <c r="B63" s="148">
        <f>+'4.2- RES PUB'!A63</f>
        <v>2014</v>
      </c>
      <c r="C63" s="118"/>
      <c r="D63" s="118"/>
      <c r="E63" s="118"/>
      <c r="F63" s="145"/>
    </row>
    <row r="64" spans="2:46" x14ac:dyDescent="0.2">
      <c r="B64" s="148">
        <f>+'4.2- RES PUB'!A64</f>
        <v>2015</v>
      </c>
      <c r="C64" s="118"/>
      <c r="D64" s="118"/>
      <c r="E64" s="118"/>
    </row>
    <row r="65" spans="2:6" ht="13.5" thickBot="1" x14ac:dyDescent="0.25">
      <c r="B65" s="361">
        <f>+'4.2- RES PUB'!A65</f>
        <v>2016</v>
      </c>
      <c r="C65" s="184"/>
      <c r="D65" s="184"/>
      <c r="E65" s="184"/>
      <c r="F65" s="145"/>
    </row>
    <row r="66" spans="2:6" x14ac:dyDescent="0.2">
      <c r="B66" s="147">
        <f>+'4.2- RES PUB'!A66</f>
        <v>2017</v>
      </c>
      <c r="C66" s="132"/>
      <c r="D66" s="132"/>
      <c r="E66" s="132"/>
      <c r="F66" s="145"/>
    </row>
    <row r="67" spans="2:6" x14ac:dyDescent="0.2">
      <c r="B67" s="148">
        <f>+'4.2- RES PUB'!A67</f>
        <v>2018</v>
      </c>
      <c r="C67" s="118"/>
      <c r="D67" s="118"/>
      <c r="E67" s="118"/>
    </row>
    <row r="68" spans="2:6" ht="13.5" thickBot="1" x14ac:dyDescent="0.25">
      <c r="B68" s="360">
        <f>+'4.2- RES PUB'!A68</f>
        <v>2019</v>
      </c>
      <c r="C68" s="137"/>
      <c r="D68" s="137"/>
      <c r="E68" s="137"/>
    </row>
    <row r="69" spans="2:6" s="145" customFormat="1" ht="13.5" thickBot="1" x14ac:dyDescent="0.25">
      <c r="B69" s="362"/>
    </row>
    <row r="70" spans="2:6" x14ac:dyDescent="0.2">
      <c r="B70" s="363" t="str">
        <f>+'4.2- RES PUB'!A69</f>
        <v>ene-mar 2019</v>
      </c>
      <c r="C70" s="132"/>
      <c r="D70" s="132"/>
      <c r="E70" s="132"/>
    </row>
    <row r="71" spans="2:6" ht="13.5" thickBot="1" x14ac:dyDescent="0.25">
      <c r="B71" s="364" t="str">
        <f>+'4.2- RES PUB'!A70</f>
        <v>ene-mar 2020</v>
      </c>
      <c r="C71" s="137"/>
      <c r="D71" s="137"/>
      <c r="E71" s="137"/>
    </row>
    <row r="72" spans="2:6" x14ac:dyDescent="0.2">
      <c r="B72" s="54"/>
      <c r="C72" s="51"/>
      <c r="D72" s="51"/>
    </row>
    <row r="73" spans="2:6" x14ac:dyDescent="0.2">
      <c r="B73" s="187"/>
      <c r="C73" s="51"/>
      <c r="D73" s="51"/>
    </row>
  </sheetData>
  <sheetProtection formatCells="0" formatColumns="0" formatRows="0"/>
  <mergeCells count="1">
    <mergeCell ref="B4:E4"/>
  </mergeCells>
  <phoneticPr fontId="0" type="noConversion"/>
  <printOptions horizontalCentered="1" verticalCentered="1" gridLinesSet="0"/>
  <pageMargins left="0.23622047244094491" right="0.27559055118110237" top="0.9055118110236221" bottom="0.59055118110236227" header="0.19685039370078741" footer="0.51181102362204722"/>
  <pageSetup paperSize="9" scale="99" orientation="portrait" verticalDpi="300" r:id="rId1"/>
  <headerFooter alignWithMargins="0">
    <oddHeader>&amp;R2020 - Año del General Manuel Belgrano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pageSetUpPr fitToPage="1"/>
  </sheetPr>
  <dimension ref="A1:H73"/>
  <sheetViews>
    <sheetView showGridLines="0" zoomScale="90" zoomScaleNormal="90" workbookViewId="0">
      <selection activeCell="F26" sqref="F26:F27"/>
    </sheetView>
  </sheetViews>
  <sheetFormatPr baseColWidth="10" defaultRowHeight="12.75" x14ac:dyDescent="0.2"/>
  <cols>
    <col min="1" max="1" width="14.5703125" style="51" customWidth="1"/>
    <col min="2" max="2" width="31.5703125" style="51" customWidth="1"/>
    <col min="3" max="3" width="22.85546875" style="51" customWidth="1"/>
    <col min="4" max="4" width="19.42578125" style="51" customWidth="1"/>
    <col min="5" max="5" width="20" style="51" customWidth="1"/>
    <col min="6" max="6" width="14.140625" style="51" customWidth="1"/>
    <col min="7" max="9" width="2.85546875" style="51" customWidth="1"/>
    <col min="10" max="16384" width="11.42578125" style="51"/>
  </cols>
  <sheetData>
    <row r="1" spans="1:8" x14ac:dyDescent="0.2">
      <c r="A1" s="487" t="s">
        <v>96</v>
      </c>
      <c r="B1" s="487"/>
      <c r="C1" s="487"/>
      <c r="D1" s="487"/>
      <c r="E1" s="487"/>
      <c r="F1" s="487"/>
      <c r="G1" s="177"/>
      <c r="H1" s="177"/>
    </row>
    <row r="2" spans="1:8" x14ac:dyDescent="0.2">
      <c r="A2" s="106" t="s">
        <v>84</v>
      </c>
      <c r="B2" s="107"/>
      <c r="C2" s="107"/>
      <c r="D2" s="107"/>
      <c r="E2" s="107"/>
      <c r="F2" s="107"/>
    </row>
    <row r="3" spans="1:8" x14ac:dyDescent="0.2">
      <c r="A3" s="366" t="s">
        <v>235</v>
      </c>
      <c r="B3" s="308"/>
      <c r="C3" s="308"/>
      <c r="D3" s="308"/>
      <c r="E3" s="308"/>
      <c r="F3" s="308"/>
      <c r="G3" s="54"/>
    </row>
    <row r="4" spans="1:8" x14ac:dyDescent="0.2">
      <c r="A4" s="366"/>
      <c r="B4" s="308"/>
      <c r="C4" s="457"/>
      <c r="D4" s="308"/>
      <c r="E4" s="308"/>
      <c r="F4" s="308"/>
      <c r="G4" s="54"/>
    </row>
    <row r="5" spans="1:8" x14ac:dyDescent="0.2">
      <c r="A5" s="106" t="s">
        <v>85</v>
      </c>
      <c r="B5" s="107"/>
      <c r="C5" s="458"/>
      <c r="D5" s="107"/>
      <c r="E5" s="107"/>
      <c r="F5" s="107"/>
    </row>
    <row r="6" spans="1:8" ht="13.5" thickBot="1" x14ac:dyDescent="0.25">
      <c r="A6" s="106" t="s">
        <v>86</v>
      </c>
      <c r="B6" s="107"/>
      <c r="C6" s="107"/>
      <c r="D6" s="107"/>
      <c r="E6" s="107"/>
      <c r="F6" s="107"/>
    </row>
    <row r="7" spans="1:8" ht="12.75" customHeight="1" x14ac:dyDescent="0.2">
      <c r="A7" s="122" t="s">
        <v>9</v>
      </c>
      <c r="B7" s="122" t="s">
        <v>87</v>
      </c>
      <c r="C7" s="122" t="s">
        <v>88</v>
      </c>
      <c r="D7" s="122" t="s">
        <v>19</v>
      </c>
      <c r="E7" s="122" t="s">
        <v>104</v>
      </c>
      <c r="F7"/>
    </row>
    <row r="8" spans="1:8" ht="13.5" thickBot="1" x14ac:dyDescent="0.25">
      <c r="A8" s="129" t="s">
        <v>10</v>
      </c>
      <c r="B8" s="129" t="s">
        <v>89</v>
      </c>
      <c r="C8" s="129" t="s">
        <v>90</v>
      </c>
      <c r="D8" s="129" t="s">
        <v>91</v>
      </c>
      <c r="E8" s="129" t="s">
        <v>91</v>
      </c>
      <c r="F8"/>
    </row>
    <row r="9" spans="1:8" hidden="1" x14ac:dyDescent="0.2">
      <c r="A9" s="130">
        <f>+'10-precios'!B9</f>
        <v>42370</v>
      </c>
      <c r="B9" s="131"/>
      <c r="C9" s="132"/>
      <c r="D9" s="133"/>
      <c r="E9" s="132"/>
      <c r="F9"/>
    </row>
    <row r="10" spans="1:8" hidden="1" x14ac:dyDescent="0.2">
      <c r="A10" s="134">
        <f>+'10-precios'!B10</f>
        <v>42401</v>
      </c>
      <c r="B10" s="135"/>
      <c r="C10" s="118"/>
      <c r="D10" s="119"/>
      <c r="E10" s="118"/>
      <c r="F10"/>
    </row>
    <row r="11" spans="1:8" hidden="1" x14ac:dyDescent="0.2">
      <c r="A11" s="134">
        <f>+'10-precios'!B11</f>
        <v>42430</v>
      </c>
      <c r="B11" s="135"/>
      <c r="C11" s="118"/>
      <c r="D11" s="119"/>
      <c r="E11" s="118"/>
      <c r="F11"/>
    </row>
    <row r="12" spans="1:8" hidden="1" x14ac:dyDescent="0.2">
      <c r="A12" s="134">
        <f>+'10-precios'!B12</f>
        <v>42461</v>
      </c>
      <c r="B12" s="135"/>
      <c r="C12" s="118"/>
      <c r="D12" s="119"/>
      <c r="E12" s="118"/>
      <c r="F12"/>
    </row>
    <row r="13" spans="1:8" hidden="1" x14ac:dyDescent="0.2">
      <c r="A13" s="134">
        <f>+'10-precios'!B13</f>
        <v>42491</v>
      </c>
      <c r="B13" s="118"/>
      <c r="C13" s="118"/>
      <c r="D13" s="119"/>
      <c r="E13" s="118"/>
      <c r="F13"/>
    </row>
    <row r="14" spans="1:8" hidden="1" x14ac:dyDescent="0.2">
      <c r="A14" s="134">
        <f>+'10-precios'!B14</f>
        <v>42522</v>
      </c>
      <c r="B14" s="135"/>
      <c r="C14" s="118"/>
      <c r="D14" s="119"/>
      <c r="E14" s="118"/>
      <c r="F14"/>
    </row>
    <row r="15" spans="1:8" hidden="1" x14ac:dyDescent="0.2">
      <c r="A15" s="134">
        <f>+'10-precios'!B15</f>
        <v>42552</v>
      </c>
      <c r="B15" s="118"/>
      <c r="C15" s="118"/>
      <c r="D15" s="119"/>
      <c r="E15" s="118"/>
      <c r="F15"/>
    </row>
    <row r="16" spans="1:8" hidden="1" x14ac:dyDescent="0.2">
      <c r="A16" s="134">
        <f>+'10-precios'!B16</f>
        <v>42583</v>
      </c>
      <c r="B16" s="118"/>
      <c r="C16" s="118"/>
      <c r="D16" s="119"/>
      <c r="E16" s="118"/>
      <c r="F16"/>
    </row>
    <row r="17" spans="1:6" hidden="1" x14ac:dyDescent="0.2">
      <c r="A17" s="134">
        <f>+'10-precios'!B17</f>
        <v>42614</v>
      </c>
      <c r="B17" s="118"/>
      <c r="C17" s="118"/>
      <c r="D17" s="119"/>
      <c r="E17" s="118"/>
      <c r="F17"/>
    </row>
    <row r="18" spans="1:6" hidden="1" x14ac:dyDescent="0.2">
      <c r="A18" s="134">
        <f>+'10-precios'!B18</f>
        <v>42644</v>
      </c>
      <c r="B18" s="118"/>
      <c r="C18" s="118"/>
      <c r="D18" s="119"/>
      <c r="E18" s="118"/>
      <c r="F18"/>
    </row>
    <row r="19" spans="1:6" hidden="1" x14ac:dyDescent="0.2">
      <c r="A19" s="134">
        <f>+'10-precios'!B19</f>
        <v>42675</v>
      </c>
      <c r="B19" s="118"/>
      <c r="C19" s="118"/>
      <c r="D19" s="119"/>
      <c r="E19" s="118"/>
      <c r="F19"/>
    </row>
    <row r="20" spans="1:6" ht="13.5" hidden="1" thickBot="1" x14ac:dyDescent="0.25">
      <c r="A20" s="136">
        <f>+'10-precios'!B20</f>
        <v>42705</v>
      </c>
      <c r="B20" s="137"/>
      <c r="C20" s="137"/>
      <c r="D20" s="138"/>
      <c r="E20" s="137"/>
      <c r="F20"/>
    </row>
    <row r="21" spans="1:6" x14ac:dyDescent="0.2">
      <c r="A21" s="130">
        <f>+'10-precios'!B21</f>
        <v>42736</v>
      </c>
      <c r="B21" s="132"/>
      <c r="C21" s="132"/>
      <c r="D21" s="119"/>
      <c r="E21" s="132"/>
      <c r="F21"/>
    </row>
    <row r="22" spans="1:6" x14ac:dyDescent="0.2">
      <c r="A22" s="134">
        <f>+'10-precios'!B22</f>
        <v>42767</v>
      </c>
      <c r="B22" s="118"/>
      <c r="C22" s="118"/>
      <c r="D22" s="139"/>
      <c r="E22" s="118"/>
      <c r="F22"/>
    </row>
    <row r="23" spans="1:6" x14ac:dyDescent="0.2">
      <c r="A23" s="134">
        <f>+'10-precios'!B23</f>
        <v>42795</v>
      </c>
      <c r="B23" s="118"/>
      <c r="C23" s="118"/>
      <c r="D23" s="119"/>
      <c r="E23" s="118"/>
      <c r="F23"/>
    </row>
    <row r="24" spans="1:6" x14ac:dyDescent="0.2">
      <c r="A24" s="134">
        <f>+'10-precios'!B24</f>
        <v>42826</v>
      </c>
      <c r="B24" s="118"/>
      <c r="C24" s="118"/>
      <c r="D24" s="119"/>
      <c r="E24" s="118"/>
      <c r="F24"/>
    </row>
    <row r="25" spans="1:6" x14ac:dyDescent="0.2">
      <c r="A25" s="134">
        <f>+'10-precios'!B25</f>
        <v>42856</v>
      </c>
      <c r="B25" s="118"/>
      <c r="C25" s="118"/>
      <c r="D25" s="119"/>
      <c r="E25" s="118"/>
      <c r="F25"/>
    </row>
    <row r="26" spans="1:6" x14ac:dyDescent="0.2">
      <c r="A26" s="134">
        <f>+'10-precios'!B26</f>
        <v>42887</v>
      </c>
      <c r="B26" s="118"/>
      <c r="C26" s="118"/>
      <c r="D26" s="119"/>
      <c r="E26" s="118"/>
      <c r="F26"/>
    </row>
    <row r="27" spans="1:6" x14ac:dyDescent="0.2">
      <c r="A27" s="134">
        <f>+'10-precios'!B27</f>
        <v>42917</v>
      </c>
      <c r="B27" s="118"/>
      <c r="C27" s="118"/>
      <c r="D27" s="119"/>
      <c r="E27" s="118"/>
      <c r="F27"/>
    </row>
    <row r="28" spans="1:6" x14ac:dyDescent="0.2">
      <c r="A28" s="134">
        <f>+'10-precios'!B28</f>
        <v>42948</v>
      </c>
      <c r="B28" s="118"/>
      <c r="C28" s="118"/>
      <c r="D28" s="119"/>
      <c r="E28" s="118"/>
      <c r="F28"/>
    </row>
    <row r="29" spans="1:6" x14ac:dyDescent="0.2">
      <c r="A29" s="134">
        <f>+'10-precios'!B29</f>
        <v>42979</v>
      </c>
      <c r="B29" s="118"/>
      <c r="C29" s="118"/>
      <c r="D29" s="119"/>
      <c r="E29" s="118"/>
      <c r="F29"/>
    </row>
    <row r="30" spans="1:6" x14ac:dyDescent="0.2">
      <c r="A30" s="134">
        <f>+'10-precios'!B30</f>
        <v>43009</v>
      </c>
      <c r="B30" s="118"/>
      <c r="C30" s="118"/>
      <c r="D30" s="119"/>
      <c r="E30" s="118"/>
      <c r="F30"/>
    </row>
    <row r="31" spans="1:6" x14ac:dyDescent="0.2">
      <c r="A31" s="134">
        <f>+'10-precios'!B31</f>
        <v>43040</v>
      </c>
      <c r="B31" s="118"/>
      <c r="C31" s="118"/>
      <c r="D31" s="119"/>
      <c r="E31" s="118"/>
      <c r="F31"/>
    </row>
    <row r="32" spans="1:6" ht="13.5" thickBot="1" x14ac:dyDescent="0.25">
      <c r="A32" s="136">
        <f>+'10-precios'!B32</f>
        <v>43070</v>
      </c>
      <c r="B32" s="137"/>
      <c r="C32" s="137"/>
      <c r="D32" s="140"/>
      <c r="E32" s="137"/>
      <c r="F32"/>
    </row>
    <row r="33" spans="1:6" x14ac:dyDescent="0.2">
      <c r="A33" s="130">
        <f>+'10-precios'!B33</f>
        <v>43101</v>
      </c>
      <c r="B33" s="132"/>
      <c r="C33" s="141"/>
      <c r="D33" s="131"/>
      <c r="E33" s="132"/>
      <c r="F33"/>
    </row>
    <row r="34" spans="1:6" x14ac:dyDescent="0.2">
      <c r="A34" s="134">
        <f>+'10-precios'!B34</f>
        <v>43132</v>
      </c>
      <c r="B34" s="118"/>
      <c r="C34" s="94"/>
      <c r="D34" s="135"/>
      <c r="E34" s="118"/>
      <c r="F34"/>
    </row>
    <row r="35" spans="1:6" x14ac:dyDescent="0.2">
      <c r="A35" s="134">
        <f>+'10-precios'!B35</f>
        <v>43160</v>
      </c>
      <c r="B35" s="118"/>
      <c r="C35" s="94"/>
      <c r="D35" s="135"/>
      <c r="E35" s="118"/>
      <c r="F35"/>
    </row>
    <row r="36" spans="1:6" x14ac:dyDescent="0.2">
      <c r="A36" s="134">
        <f>+'10-precios'!B36</f>
        <v>43191</v>
      </c>
      <c r="B36" s="118"/>
      <c r="C36" s="94"/>
      <c r="D36" s="135"/>
      <c r="E36" s="118"/>
      <c r="F36"/>
    </row>
    <row r="37" spans="1:6" x14ac:dyDescent="0.2">
      <c r="A37" s="134">
        <f>+'10-precios'!B37</f>
        <v>43221</v>
      </c>
      <c r="B37" s="118"/>
      <c r="C37" s="94"/>
      <c r="D37" s="135"/>
      <c r="E37" s="118"/>
      <c r="F37"/>
    </row>
    <row r="38" spans="1:6" x14ac:dyDescent="0.2">
      <c r="A38" s="134">
        <f>+'10-precios'!B38</f>
        <v>43252</v>
      </c>
      <c r="B38" s="118"/>
      <c r="C38" s="94"/>
      <c r="D38" s="135"/>
      <c r="E38" s="118"/>
      <c r="F38"/>
    </row>
    <row r="39" spans="1:6" x14ac:dyDescent="0.2">
      <c r="A39" s="134">
        <f>+'10-precios'!B39</f>
        <v>43282</v>
      </c>
      <c r="B39" s="118"/>
      <c r="C39" s="94"/>
      <c r="D39" s="135"/>
      <c r="E39" s="118"/>
      <c r="F39"/>
    </row>
    <row r="40" spans="1:6" x14ac:dyDescent="0.2">
      <c r="A40" s="134">
        <f>+'10-precios'!B40</f>
        <v>43313</v>
      </c>
      <c r="B40" s="118"/>
      <c r="C40" s="94"/>
      <c r="D40" s="135"/>
      <c r="E40" s="118"/>
      <c r="F40"/>
    </row>
    <row r="41" spans="1:6" x14ac:dyDescent="0.2">
      <c r="A41" s="134">
        <f>+'10-precios'!B41</f>
        <v>43344</v>
      </c>
      <c r="B41" s="118"/>
      <c r="C41" s="94"/>
      <c r="D41" s="135"/>
      <c r="E41" s="118"/>
      <c r="F41"/>
    </row>
    <row r="42" spans="1:6" x14ac:dyDescent="0.2">
      <c r="A42" s="134">
        <f>+'10-precios'!B42</f>
        <v>43374</v>
      </c>
      <c r="B42" s="118"/>
      <c r="C42" s="94"/>
      <c r="D42" s="135"/>
      <c r="E42" s="118"/>
      <c r="F42"/>
    </row>
    <row r="43" spans="1:6" x14ac:dyDescent="0.2">
      <c r="A43" s="134">
        <f>+'10-precios'!B43</f>
        <v>43405</v>
      </c>
      <c r="B43" s="118"/>
      <c r="C43" s="94"/>
      <c r="D43" s="135"/>
      <c r="E43" s="118"/>
      <c r="F43"/>
    </row>
    <row r="44" spans="1:6" ht="13.5" thickBot="1" x14ac:dyDescent="0.25">
      <c r="A44" s="183">
        <f>+'10-precios'!B44</f>
        <v>43435</v>
      </c>
      <c r="B44" s="184"/>
      <c r="C44" s="185"/>
      <c r="D44" s="178"/>
      <c r="E44" s="184"/>
      <c r="F44"/>
    </row>
    <row r="45" spans="1:6" x14ac:dyDescent="0.2">
      <c r="A45" s="130">
        <f>+'10-precios'!B45</f>
        <v>43466</v>
      </c>
      <c r="B45" s="132"/>
      <c r="C45" s="132"/>
      <c r="D45" s="131"/>
      <c r="E45" s="132"/>
      <c r="F45"/>
    </row>
    <row r="46" spans="1:6" x14ac:dyDescent="0.2">
      <c r="A46" s="134">
        <f>+'10-precios'!B46</f>
        <v>43497</v>
      </c>
      <c r="B46" s="118"/>
      <c r="C46" s="118"/>
      <c r="D46" s="135"/>
      <c r="E46" s="118"/>
      <c r="F46"/>
    </row>
    <row r="47" spans="1:6" x14ac:dyDescent="0.2">
      <c r="A47" s="134">
        <f>+'10-precios'!B47</f>
        <v>43525</v>
      </c>
      <c r="B47" s="118"/>
      <c r="C47" s="118"/>
      <c r="D47" s="135"/>
      <c r="E47" s="118"/>
      <c r="F47"/>
    </row>
    <row r="48" spans="1:6" x14ac:dyDescent="0.2">
      <c r="A48" s="134">
        <f>+'10-precios'!B48</f>
        <v>43556</v>
      </c>
      <c r="B48" s="118"/>
      <c r="C48" s="118"/>
      <c r="D48" s="135"/>
      <c r="E48" s="118"/>
      <c r="F48"/>
    </row>
    <row r="49" spans="1:6" x14ac:dyDescent="0.2">
      <c r="A49" s="134">
        <f>+'10-precios'!B49</f>
        <v>43586</v>
      </c>
      <c r="B49" s="118"/>
      <c r="C49" s="118"/>
      <c r="D49" s="135"/>
      <c r="E49" s="118"/>
      <c r="F49"/>
    </row>
    <row r="50" spans="1:6" x14ac:dyDescent="0.2">
      <c r="A50" s="134">
        <f>+'10-precios'!B50</f>
        <v>43617</v>
      </c>
      <c r="B50" s="118"/>
      <c r="C50" s="118"/>
      <c r="D50" s="135"/>
      <c r="E50" s="118"/>
      <c r="F50"/>
    </row>
    <row r="51" spans="1:6" x14ac:dyDescent="0.2">
      <c r="A51" s="134">
        <f>+'10-precios'!B51</f>
        <v>43647</v>
      </c>
      <c r="B51" s="118"/>
      <c r="C51" s="118"/>
      <c r="D51" s="135"/>
      <c r="E51" s="118"/>
      <c r="F51"/>
    </row>
    <row r="52" spans="1:6" x14ac:dyDescent="0.2">
      <c r="A52" s="134">
        <f>+'10-precios'!B52</f>
        <v>43678</v>
      </c>
      <c r="B52" s="118"/>
      <c r="C52" s="118"/>
      <c r="D52" s="135"/>
      <c r="E52" s="118"/>
      <c r="F52"/>
    </row>
    <row r="53" spans="1:6" x14ac:dyDescent="0.2">
      <c r="A53" s="134">
        <f>+'10-precios'!B53</f>
        <v>43709</v>
      </c>
      <c r="B53" s="118"/>
      <c r="C53" s="118"/>
      <c r="D53" s="135"/>
      <c r="E53" s="118"/>
      <c r="F53"/>
    </row>
    <row r="54" spans="1:6" x14ac:dyDescent="0.2">
      <c r="A54" s="134">
        <f>+'10-precios'!B54</f>
        <v>43739</v>
      </c>
      <c r="B54" s="118"/>
      <c r="C54" s="118"/>
      <c r="D54" s="135"/>
      <c r="E54" s="118"/>
      <c r="F54"/>
    </row>
    <row r="55" spans="1:6" x14ac:dyDescent="0.2">
      <c r="A55" s="134">
        <f>+'10-precios'!B55</f>
        <v>43770</v>
      </c>
      <c r="B55" s="118"/>
      <c r="C55" s="118"/>
      <c r="D55" s="135"/>
      <c r="E55" s="118"/>
      <c r="F55"/>
    </row>
    <row r="56" spans="1:6" ht="13.5" thickBot="1" x14ac:dyDescent="0.25">
      <c r="A56" s="136">
        <f>+'10-precios'!B56</f>
        <v>43800</v>
      </c>
      <c r="B56" s="136"/>
      <c r="C56" s="136"/>
      <c r="D56" s="136"/>
      <c r="E56" s="136"/>
      <c r="F56"/>
    </row>
    <row r="57" spans="1:6" x14ac:dyDescent="0.2">
      <c r="A57" s="372">
        <f>+'10-precios'!B57</f>
        <v>43831</v>
      </c>
      <c r="B57" s="373"/>
      <c r="C57" s="373"/>
      <c r="D57" s="373"/>
      <c r="E57" s="374"/>
      <c r="F57"/>
    </row>
    <row r="58" spans="1:6" x14ac:dyDescent="0.2">
      <c r="A58" s="375">
        <f>+'10-precios'!B58</f>
        <v>43862</v>
      </c>
      <c r="B58" s="359"/>
      <c r="C58" s="359"/>
      <c r="D58" s="359"/>
      <c r="E58" s="376"/>
      <c r="F58"/>
    </row>
    <row r="59" spans="1:6" x14ac:dyDescent="0.2">
      <c r="A59" s="375">
        <f>+'10-precios'!B59</f>
        <v>43891</v>
      </c>
      <c r="B59" s="359"/>
      <c r="C59" s="359"/>
      <c r="D59" s="359"/>
      <c r="E59" s="376"/>
      <c r="F59"/>
    </row>
    <row r="60" spans="1:6" ht="13.5" hidden="1" thickBot="1" x14ac:dyDescent="0.25">
      <c r="A60" s="377">
        <f>+'10-precios'!B60</f>
        <v>43922</v>
      </c>
      <c r="B60" s="378"/>
      <c r="C60" s="378"/>
      <c r="D60" s="378"/>
      <c r="E60" s="379"/>
      <c r="F60"/>
    </row>
    <row r="61" spans="1:6" s="145" customFormat="1" ht="13.5" thickBot="1" x14ac:dyDescent="0.25">
      <c r="A61" s="150"/>
      <c r="B61" s="367"/>
      <c r="C61" s="367"/>
      <c r="D61" s="367"/>
      <c r="E61" s="367"/>
      <c r="F61" s="368"/>
    </row>
    <row r="62" spans="1:6" x14ac:dyDescent="0.2">
      <c r="A62" s="147">
        <f>+'10-precios'!B62</f>
        <v>2013</v>
      </c>
      <c r="B62" s="147"/>
      <c r="C62" s="147"/>
      <c r="D62" s="147"/>
      <c r="E62" s="147"/>
      <c r="F62"/>
    </row>
    <row r="63" spans="1:6" x14ac:dyDescent="0.2">
      <c r="A63" s="148">
        <f>+'10-precios'!B63</f>
        <v>2014</v>
      </c>
      <c r="B63" s="148"/>
      <c r="C63" s="148"/>
      <c r="D63" s="148"/>
      <c r="E63" s="148"/>
      <c r="F63"/>
    </row>
    <row r="64" spans="1:6" x14ac:dyDescent="0.2">
      <c r="A64" s="148">
        <f>+'10-precios'!B64</f>
        <v>2015</v>
      </c>
      <c r="B64" s="148"/>
      <c r="C64" s="148"/>
      <c r="D64" s="148"/>
      <c r="E64" s="148"/>
      <c r="F64"/>
    </row>
    <row r="65" spans="1:6" ht="13.5" thickBot="1" x14ac:dyDescent="0.25">
      <c r="A65" s="149">
        <f>+'10-precios'!B65</f>
        <v>2016</v>
      </c>
      <c r="B65" s="149"/>
      <c r="C65" s="149"/>
      <c r="D65" s="149"/>
      <c r="E65" s="149"/>
      <c r="F65"/>
    </row>
    <row r="66" spans="1:6" x14ac:dyDescent="0.2">
      <c r="A66" s="369">
        <f>+'10-precios'!B66</f>
        <v>2017</v>
      </c>
      <c r="B66" s="147"/>
      <c r="C66" s="147"/>
      <c r="D66" s="147"/>
      <c r="E66" s="147"/>
      <c r="F66"/>
    </row>
    <row r="67" spans="1:6" x14ac:dyDescent="0.2">
      <c r="A67" s="370">
        <f>+'10-precios'!B67</f>
        <v>2018</v>
      </c>
      <c r="B67" s="148"/>
      <c r="C67" s="148"/>
      <c r="D67" s="148"/>
      <c r="E67" s="148"/>
      <c r="F67"/>
    </row>
    <row r="68" spans="1:6" ht="13.5" thickBot="1" x14ac:dyDescent="0.25">
      <c r="A68" s="371">
        <f>+'10-precios'!B68</f>
        <v>2019</v>
      </c>
      <c r="B68" s="137"/>
      <c r="C68" s="137"/>
      <c r="D68" s="137"/>
      <c r="E68" s="137"/>
      <c r="F68"/>
    </row>
    <row r="69" spans="1:6" ht="13.5" thickBot="1" x14ac:dyDescent="0.25">
      <c r="A69" s="150"/>
      <c r="B69" s="145"/>
      <c r="C69" s="145"/>
      <c r="D69" s="145"/>
      <c r="E69" s="145"/>
      <c r="F69"/>
    </row>
    <row r="70" spans="1:6" x14ac:dyDescent="0.2">
      <c r="A70" s="380" t="str">
        <f>+'10-precios'!B70</f>
        <v>ene-mar 2019</v>
      </c>
      <c r="B70" s="381"/>
      <c r="C70" s="381"/>
      <c r="D70" s="381"/>
      <c r="E70" s="381"/>
      <c r="F70"/>
    </row>
    <row r="71" spans="1:6" ht="13.5" thickBot="1" x14ac:dyDescent="0.25">
      <c r="A71" s="364" t="str">
        <f>+'10-precios'!B71</f>
        <v>ene-mar 2020</v>
      </c>
      <c r="B71" s="382"/>
      <c r="C71" s="382"/>
      <c r="D71" s="382"/>
      <c r="E71" s="382"/>
      <c r="F71"/>
    </row>
    <row r="72" spans="1:6" x14ac:dyDescent="0.2">
      <c r="A72" s="51" t="s">
        <v>187</v>
      </c>
      <c r="B72" s="145"/>
      <c r="C72" s="145"/>
      <c r="D72" s="145"/>
      <c r="E72" s="145"/>
      <c r="F72" s="145"/>
    </row>
    <row r="73" spans="1:6" x14ac:dyDescent="0.2">
      <c r="A73" s="187"/>
      <c r="B73" s="145"/>
      <c r="C73" s="145"/>
      <c r="D73" s="145"/>
      <c r="E73" s="145"/>
      <c r="F73" s="145"/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82" orientation="portrait" verticalDpi="300" r:id="rId1"/>
  <headerFooter alignWithMargins="0">
    <oddHeader>&amp;R2020 - Año del General Manuel Belgrano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H71"/>
  <sheetViews>
    <sheetView showGridLines="0" zoomScale="90" zoomScaleNormal="90" workbookViewId="0">
      <selection activeCell="A60" sqref="A60:IV60"/>
    </sheetView>
  </sheetViews>
  <sheetFormatPr baseColWidth="10" defaultRowHeight="12.75" x14ac:dyDescent="0.2"/>
  <cols>
    <col min="1" max="1" width="14.5703125" style="51" customWidth="1"/>
    <col min="2" max="2" width="31.5703125" style="51" customWidth="1"/>
    <col min="3" max="3" width="22.85546875" style="51" customWidth="1"/>
    <col min="4" max="4" width="19.42578125" style="51" customWidth="1"/>
    <col min="5" max="5" width="20" style="51" customWidth="1"/>
    <col min="6" max="6" width="14.140625" style="51" customWidth="1"/>
    <col min="7" max="9" width="2.85546875" style="51" customWidth="1"/>
    <col min="10" max="16384" width="11.42578125" style="51"/>
  </cols>
  <sheetData>
    <row r="1" spans="1:8" x14ac:dyDescent="0.2">
      <c r="A1" s="487" t="s">
        <v>247</v>
      </c>
      <c r="B1" s="487"/>
      <c r="C1" s="487"/>
      <c r="D1" s="487"/>
      <c r="E1" s="487"/>
      <c r="F1" s="487"/>
      <c r="G1" s="177"/>
      <c r="H1" s="177"/>
    </row>
    <row r="2" spans="1:8" x14ac:dyDescent="0.2">
      <c r="A2" s="106" t="s">
        <v>84</v>
      </c>
      <c r="B2" s="107"/>
      <c r="C2" s="107"/>
      <c r="D2" s="107"/>
      <c r="E2" s="107"/>
      <c r="F2" s="107"/>
    </row>
    <row r="3" spans="1:8" x14ac:dyDescent="0.2">
      <c r="A3" s="366" t="s">
        <v>246</v>
      </c>
      <c r="B3" s="308"/>
      <c r="C3" s="308"/>
      <c r="D3" s="308"/>
      <c r="E3" s="308"/>
      <c r="F3" s="308"/>
      <c r="G3" s="54"/>
    </row>
    <row r="4" spans="1:8" x14ac:dyDescent="0.2">
      <c r="A4" s="106" t="s">
        <v>85</v>
      </c>
      <c r="B4" s="107"/>
      <c r="C4" s="107"/>
      <c r="D4" s="107"/>
      <c r="E4" s="107"/>
      <c r="F4" s="107"/>
    </row>
    <row r="5" spans="1:8" ht="13.5" thickBot="1" x14ac:dyDescent="0.25">
      <c r="A5" s="106" t="s">
        <v>86</v>
      </c>
      <c r="B5" s="107"/>
      <c r="C5" s="107"/>
      <c r="D5" s="107"/>
      <c r="E5" s="107"/>
      <c r="F5" s="107"/>
    </row>
    <row r="6" spans="1:8" ht="12.75" customHeight="1" x14ac:dyDescent="0.2">
      <c r="A6" s="122" t="s">
        <v>9</v>
      </c>
      <c r="B6" s="122" t="s">
        <v>87</v>
      </c>
      <c r="C6" s="122" t="s">
        <v>88</v>
      </c>
      <c r="D6" s="122" t="s">
        <v>19</v>
      </c>
      <c r="E6" s="122" t="s">
        <v>104</v>
      </c>
      <c r="F6"/>
    </row>
    <row r="7" spans="1:8" ht="13.5" thickBot="1" x14ac:dyDescent="0.25">
      <c r="A7" s="129" t="s">
        <v>10</v>
      </c>
      <c r="B7" s="129" t="s">
        <v>89</v>
      </c>
      <c r="C7" s="129" t="s">
        <v>90</v>
      </c>
      <c r="D7" s="129" t="s">
        <v>91</v>
      </c>
      <c r="E7" s="129" t="s">
        <v>91</v>
      </c>
      <c r="F7"/>
    </row>
    <row r="8" spans="1:8" hidden="1" x14ac:dyDescent="0.2">
      <c r="A8" s="130">
        <f>+'10-precios'!B9</f>
        <v>42370</v>
      </c>
      <c r="B8" s="131"/>
      <c r="C8" s="132"/>
      <c r="D8" s="133"/>
      <c r="E8" s="132"/>
      <c r="F8"/>
    </row>
    <row r="9" spans="1:8" hidden="1" x14ac:dyDescent="0.2">
      <c r="A9" s="134">
        <f>+'10-precios'!B10</f>
        <v>42401</v>
      </c>
      <c r="B9" s="135"/>
      <c r="C9" s="118"/>
      <c r="D9" s="119"/>
      <c r="E9" s="118"/>
      <c r="F9"/>
    </row>
    <row r="10" spans="1:8" hidden="1" x14ac:dyDescent="0.2">
      <c r="A10" s="134">
        <f>+'10-precios'!B11</f>
        <v>42430</v>
      </c>
      <c r="B10" s="135"/>
      <c r="C10" s="118"/>
      <c r="D10" s="119"/>
      <c r="E10" s="118"/>
      <c r="F10"/>
    </row>
    <row r="11" spans="1:8" hidden="1" x14ac:dyDescent="0.2">
      <c r="A11" s="134">
        <f>+'10-precios'!B12</f>
        <v>42461</v>
      </c>
      <c r="B11" s="135"/>
      <c r="C11" s="118"/>
      <c r="D11" s="119"/>
      <c r="E11" s="118"/>
      <c r="F11"/>
    </row>
    <row r="12" spans="1:8" hidden="1" x14ac:dyDescent="0.2">
      <c r="A12" s="134">
        <f>+'10-precios'!B13</f>
        <v>42491</v>
      </c>
      <c r="B12" s="118"/>
      <c r="C12" s="118"/>
      <c r="D12" s="119"/>
      <c r="E12" s="118"/>
      <c r="F12"/>
    </row>
    <row r="13" spans="1:8" hidden="1" x14ac:dyDescent="0.2">
      <c r="A13" s="134">
        <f>+'10-precios'!B14</f>
        <v>42522</v>
      </c>
      <c r="B13" s="135"/>
      <c r="C13" s="118"/>
      <c r="D13" s="119"/>
      <c r="E13" s="118"/>
      <c r="F13"/>
    </row>
    <row r="14" spans="1:8" hidden="1" x14ac:dyDescent="0.2">
      <c r="A14" s="134">
        <f>+'10-precios'!B15</f>
        <v>42552</v>
      </c>
      <c r="B14" s="118"/>
      <c r="C14" s="118"/>
      <c r="D14" s="119"/>
      <c r="E14" s="118"/>
      <c r="F14"/>
    </row>
    <row r="15" spans="1:8" hidden="1" x14ac:dyDescent="0.2">
      <c r="A15" s="134">
        <f>+'10-precios'!B16</f>
        <v>42583</v>
      </c>
      <c r="B15" s="118"/>
      <c r="C15" s="118"/>
      <c r="D15" s="119"/>
      <c r="E15" s="118"/>
      <c r="F15"/>
    </row>
    <row r="16" spans="1:8" hidden="1" x14ac:dyDescent="0.2">
      <c r="A16" s="134">
        <f>+'10-precios'!B17</f>
        <v>42614</v>
      </c>
      <c r="B16" s="118"/>
      <c r="C16" s="118"/>
      <c r="D16" s="119"/>
      <c r="E16" s="118"/>
      <c r="F16"/>
    </row>
    <row r="17" spans="1:6" hidden="1" x14ac:dyDescent="0.2">
      <c r="A17" s="134">
        <f>+'10-precios'!B18</f>
        <v>42644</v>
      </c>
      <c r="B17" s="118"/>
      <c r="C17" s="118"/>
      <c r="D17" s="119"/>
      <c r="E17" s="118"/>
      <c r="F17"/>
    </row>
    <row r="18" spans="1:6" hidden="1" x14ac:dyDescent="0.2">
      <c r="A18" s="134">
        <f>+'10-precios'!B19</f>
        <v>42675</v>
      </c>
      <c r="B18" s="118"/>
      <c r="C18" s="118"/>
      <c r="D18" s="119"/>
      <c r="E18" s="118"/>
      <c r="F18"/>
    </row>
    <row r="19" spans="1:6" ht="13.5" hidden="1" thickBot="1" x14ac:dyDescent="0.25">
      <c r="A19" s="136">
        <f>+'10-precios'!B20</f>
        <v>42705</v>
      </c>
      <c r="B19" s="137"/>
      <c r="C19" s="137"/>
      <c r="D19" s="138"/>
      <c r="E19" s="137"/>
      <c r="F19"/>
    </row>
    <row r="20" spans="1:6" x14ac:dyDescent="0.2">
      <c r="A20" s="130">
        <f>+'10-precios'!B21</f>
        <v>42736</v>
      </c>
      <c r="B20" s="132"/>
      <c r="C20" s="132"/>
      <c r="D20" s="119"/>
      <c r="E20" s="132"/>
      <c r="F20"/>
    </row>
    <row r="21" spans="1:6" x14ac:dyDescent="0.2">
      <c r="A21" s="134">
        <f>+'10-precios'!B22</f>
        <v>42767</v>
      </c>
      <c r="B21" s="118"/>
      <c r="C21" s="118"/>
      <c r="D21" s="139"/>
      <c r="E21" s="118"/>
      <c r="F21"/>
    </row>
    <row r="22" spans="1:6" x14ac:dyDescent="0.2">
      <c r="A22" s="134">
        <f>+'10-precios'!B23</f>
        <v>42795</v>
      </c>
      <c r="B22" s="118"/>
      <c r="C22" s="118"/>
      <c r="D22" s="119"/>
      <c r="E22" s="118"/>
      <c r="F22"/>
    </row>
    <row r="23" spans="1:6" x14ac:dyDescent="0.2">
      <c r="A23" s="134">
        <f>+'10-precios'!B24</f>
        <v>42826</v>
      </c>
      <c r="B23" s="118"/>
      <c r="C23" s="118"/>
      <c r="D23" s="119"/>
      <c r="E23" s="118"/>
      <c r="F23"/>
    </row>
    <row r="24" spans="1:6" x14ac:dyDescent="0.2">
      <c r="A24" s="134">
        <f>+'10-precios'!B25</f>
        <v>42856</v>
      </c>
      <c r="B24" s="118"/>
      <c r="C24" s="118"/>
      <c r="D24" s="119"/>
      <c r="E24" s="118"/>
      <c r="F24"/>
    </row>
    <row r="25" spans="1:6" x14ac:dyDescent="0.2">
      <c r="A25" s="134">
        <f>+'10-precios'!B26</f>
        <v>42887</v>
      </c>
      <c r="B25" s="118"/>
      <c r="C25" s="118"/>
      <c r="D25" s="119"/>
      <c r="E25" s="118"/>
      <c r="F25"/>
    </row>
    <row r="26" spans="1:6" x14ac:dyDescent="0.2">
      <c r="A26" s="134">
        <f>+'10-precios'!B27</f>
        <v>42917</v>
      </c>
      <c r="B26" s="118"/>
      <c r="C26" s="118"/>
      <c r="D26" s="119"/>
      <c r="E26" s="118"/>
      <c r="F26"/>
    </row>
    <row r="27" spans="1:6" x14ac:dyDescent="0.2">
      <c r="A27" s="134">
        <f>+'10-precios'!B28</f>
        <v>42948</v>
      </c>
      <c r="B27" s="118"/>
      <c r="C27" s="118"/>
      <c r="D27" s="119"/>
      <c r="E27" s="118"/>
      <c r="F27"/>
    </row>
    <row r="28" spans="1:6" x14ac:dyDescent="0.2">
      <c r="A28" s="134">
        <f>+'10-precios'!B29</f>
        <v>42979</v>
      </c>
      <c r="B28" s="118"/>
      <c r="C28" s="118"/>
      <c r="D28" s="119"/>
      <c r="E28" s="118"/>
      <c r="F28"/>
    </row>
    <row r="29" spans="1:6" x14ac:dyDescent="0.2">
      <c r="A29" s="134">
        <f>+'10-precios'!B30</f>
        <v>43009</v>
      </c>
      <c r="B29" s="118"/>
      <c r="C29" s="118"/>
      <c r="D29" s="119"/>
      <c r="E29" s="118"/>
      <c r="F29"/>
    </row>
    <row r="30" spans="1:6" x14ac:dyDescent="0.2">
      <c r="A30" s="134">
        <f>+'10-precios'!B31</f>
        <v>43040</v>
      </c>
      <c r="B30" s="118"/>
      <c r="C30" s="118"/>
      <c r="D30" s="119"/>
      <c r="E30" s="118"/>
      <c r="F30"/>
    </row>
    <row r="31" spans="1:6" ht="13.5" thickBot="1" x14ac:dyDescent="0.25">
      <c r="A31" s="136">
        <f>+'10-precios'!B32</f>
        <v>43070</v>
      </c>
      <c r="B31" s="137"/>
      <c r="C31" s="137"/>
      <c r="D31" s="140"/>
      <c r="E31" s="137"/>
      <c r="F31"/>
    </row>
    <row r="32" spans="1:6" x14ac:dyDescent="0.2">
      <c r="A32" s="130">
        <f>+'10-precios'!B33</f>
        <v>43101</v>
      </c>
      <c r="B32" s="132"/>
      <c r="C32" s="141"/>
      <c r="D32" s="131"/>
      <c r="E32" s="132"/>
      <c r="F32"/>
    </row>
    <row r="33" spans="1:6" x14ac:dyDescent="0.2">
      <c r="A33" s="134">
        <f>+'10-precios'!B34</f>
        <v>43132</v>
      </c>
      <c r="B33" s="118"/>
      <c r="C33" s="94"/>
      <c r="D33" s="135"/>
      <c r="E33" s="118"/>
      <c r="F33"/>
    </row>
    <row r="34" spans="1:6" x14ac:dyDescent="0.2">
      <c r="A34" s="134">
        <f>+'10-precios'!B35</f>
        <v>43160</v>
      </c>
      <c r="B34" s="118"/>
      <c r="C34" s="94"/>
      <c r="D34" s="135"/>
      <c r="E34" s="118"/>
      <c r="F34"/>
    </row>
    <row r="35" spans="1:6" x14ac:dyDescent="0.2">
      <c r="A35" s="134">
        <f>+'10-precios'!B36</f>
        <v>43191</v>
      </c>
      <c r="B35" s="118"/>
      <c r="C35" s="94"/>
      <c r="D35" s="135"/>
      <c r="E35" s="118"/>
      <c r="F35"/>
    </row>
    <row r="36" spans="1:6" x14ac:dyDescent="0.2">
      <c r="A36" s="134">
        <f>+'10-precios'!B37</f>
        <v>43221</v>
      </c>
      <c r="B36" s="118"/>
      <c r="C36" s="94"/>
      <c r="D36" s="135"/>
      <c r="E36" s="118"/>
      <c r="F36"/>
    </row>
    <row r="37" spans="1:6" x14ac:dyDescent="0.2">
      <c r="A37" s="134">
        <f>+'10-precios'!B38</f>
        <v>43252</v>
      </c>
      <c r="B37" s="118"/>
      <c r="C37" s="94"/>
      <c r="D37" s="135"/>
      <c r="E37" s="118"/>
      <c r="F37"/>
    </row>
    <row r="38" spans="1:6" x14ac:dyDescent="0.2">
      <c r="A38" s="134">
        <f>+'10-precios'!B39</f>
        <v>43282</v>
      </c>
      <c r="B38" s="118"/>
      <c r="C38" s="94"/>
      <c r="D38" s="135"/>
      <c r="E38" s="118"/>
      <c r="F38"/>
    </row>
    <row r="39" spans="1:6" x14ac:dyDescent="0.2">
      <c r="A39" s="134">
        <f>+'10-precios'!B40</f>
        <v>43313</v>
      </c>
      <c r="B39" s="118"/>
      <c r="C39" s="94"/>
      <c r="D39" s="135"/>
      <c r="E39" s="118"/>
      <c r="F39"/>
    </row>
    <row r="40" spans="1:6" x14ac:dyDescent="0.2">
      <c r="A40" s="134">
        <f>+'10-precios'!B41</f>
        <v>43344</v>
      </c>
      <c r="B40" s="118"/>
      <c r="C40" s="94"/>
      <c r="D40" s="135"/>
      <c r="E40" s="118"/>
      <c r="F40"/>
    </row>
    <row r="41" spans="1:6" x14ac:dyDescent="0.2">
      <c r="A41" s="134">
        <f>+'10-precios'!B42</f>
        <v>43374</v>
      </c>
      <c r="B41" s="118"/>
      <c r="C41" s="94"/>
      <c r="D41" s="135"/>
      <c r="E41" s="118"/>
      <c r="F41"/>
    </row>
    <row r="42" spans="1:6" x14ac:dyDescent="0.2">
      <c r="A42" s="134">
        <f>+'10-precios'!B43</f>
        <v>43405</v>
      </c>
      <c r="B42" s="118"/>
      <c r="C42" s="94"/>
      <c r="D42" s="135"/>
      <c r="E42" s="118"/>
      <c r="F42"/>
    </row>
    <row r="43" spans="1:6" ht="13.5" thickBot="1" x14ac:dyDescent="0.25">
      <c r="A43" s="183">
        <f>+'10-precios'!B44</f>
        <v>43435</v>
      </c>
      <c r="B43" s="184"/>
      <c r="C43" s="185"/>
      <c r="D43" s="178"/>
      <c r="E43" s="184"/>
      <c r="F43"/>
    </row>
    <row r="44" spans="1:6" x14ac:dyDescent="0.2">
      <c r="A44" s="130">
        <f>+'10-precios'!B45</f>
        <v>43466</v>
      </c>
      <c r="B44" s="132"/>
      <c r="C44" s="132"/>
      <c r="D44" s="131"/>
      <c r="E44" s="132"/>
      <c r="F44"/>
    </row>
    <row r="45" spans="1:6" x14ac:dyDescent="0.2">
      <c r="A45" s="134">
        <f>+'10-precios'!B46</f>
        <v>43497</v>
      </c>
      <c r="B45" s="118"/>
      <c r="C45" s="118"/>
      <c r="D45" s="135"/>
      <c r="E45" s="118"/>
      <c r="F45"/>
    </row>
    <row r="46" spans="1:6" x14ac:dyDescent="0.2">
      <c r="A46" s="134">
        <f>+'10-precios'!B47</f>
        <v>43525</v>
      </c>
      <c r="B46" s="118"/>
      <c r="C46" s="118"/>
      <c r="D46" s="135"/>
      <c r="E46" s="118"/>
      <c r="F46"/>
    </row>
    <row r="47" spans="1:6" x14ac:dyDescent="0.2">
      <c r="A47" s="134">
        <f>+'10-precios'!B48</f>
        <v>43556</v>
      </c>
      <c r="B47" s="118"/>
      <c r="C47" s="118"/>
      <c r="D47" s="135"/>
      <c r="E47" s="118"/>
      <c r="F47"/>
    </row>
    <row r="48" spans="1:6" x14ac:dyDescent="0.2">
      <c r="A48" s="134">
        <f>+'10-precios'!B49</f>
        <v>43586</v>
      </c>
      <c r="B48" s="118"/>
      <c r="C48" s="118"/>
      <c r="D48" s="135"/>
      <c r="E48" s="118"/>
      <c r="F48"/>
    </row>
    <row r="49" spans="1:6" x14ac:dyDescent="0.2">
      <c r="A49" s="134">
        <f>+'10-precios'!B50</f>
        <v>43617</v>
      </c>
      <c r="B49" s="118"/>
      <c r="C49" s="118"/>
      <c r="D49" s="135"/>
      <c r="E49" s="118"/>
      <c r="F49"/>
    </row>
    <row r="50" spans="1:6" x14ac:dyDescent="0.2">
      <c r="A50" s="134">
        <f>+'10-precios'!B51</f>
        <v>43647</v>
      </c>
      <c r="B50" s="118"/>
      <c r="C50" s="118"/>
      <c r="D50" s="135"/>
      <c r="E50" s="118"/>
      <c r="F50"/>
    </row>
    <row r="51" spans="1:6" x14ac:dyDescent="0.2">
      <c r="A51" s="134">
        <f>+'10-precios'!B52</f>
        <v>43678</v>
      </c>
      <c r="B51" s="118"/>
      <c r="C51" s="118"/>
      <c r="D51" s="135"/>
      <c r="E51" s="118"/>
      <c r="F51"/>
    </row>
    <row r="52" spans="1:6" x14ac:dyDescent="0.2">
      <c r="A52" s="134">
        <f>+'10-precios'!B53</f>
        <v>43709</v>
      </c>
      <c r="B52" s="118"/>
      <c r="C52" s="118"/>
      <c r="D52" s="135"/>
      <c r="E52" s="118"/>
      <c r="F52"/>
    </row>
    <row r="53" spans="1:6" x14ac:dyDescent="0.2">
      <c r="A53" s="134">
        <f>+'10-precios'!B54</f>
        <v>43739</v>
      </c>
      <c r="B53" s="118"/>
      <c r="C53" s="118"/>
      <c r="D53" s="135"/>
      <c r="E53" s="118"/>
      <c r="F53"/>
    </row>
    <row r="54" spans="1:6" x14ac:dyDescent="0.2">
      <c r="A54" s="134">
        <f>+'10-precios'!B55</f>
        <v>43770</v>
      </c>
      <c r="B54" s="118"/>
      <c r="C54" s="118"/>
      <c r="D54" s="135"/>
      <c r="E54" s="118"/>
      <c r="F54"/>
    </row>
    <row r="55" spans="1:6" ht="13.5" thickBot="1" x14ac:dyDescent="0.25">
      <c r="A55" s="136">
        <f>+'10-precios'!B56</f>
        <v>43800</v>
      </c>
      <c r="B55" s="136"/>
      <c r="C55" s="136"/>
      <c r="D55" s="136"/>
      <c r="E55" s="136"/>
      <c r="F55"/>
    </row>
    <row r="56" spans="1:6" x14ac:dyDescent="0.2">
      <c r="A56" s="372">
        <f>+'10-precios'!B57</f>
        <v>43831</v>
      </c>
      <c r="B56" s="373"/>
      <c r="C56" s="373"/>
      <c r="D56" s="373"/>
      <c r="E56" s="374"/>
      <c r="F56"/>
    </row>
    <row r="57" spans="1:6" x14ac:dyDescent="0.2">
      <c r="A57" s="375">
        <f>+'10-precios'!B58</f>
        <v>43862</v>
      </c>
      <c r="B57" s="359"/>
      <c r="C57" s="359"/>
      <c r="D57" s="359"/>
      <c r="E57" s="376"/>
      <c r="F57"/>
    </row>
    <row r="58" spans="1:6" x14ac:dyDescent="0.2">
      <c r="A58" s="375">
        <f>+'10-precios'!B59</f>
        <v>43891</v>
      </c>
      <c r="B58" s="359"/>
      <c r="C58" s="359"/>
      <c r="D58" s="359"/>
      <c r="E58" s="376"/>
      <c r="F58"/>
    </row>
    <row r="59" spans="1:6" ht="13.5" hidden="1" thickBot="1" x14ac:dyDescent="0.25">
      <c r="A59" s="377">
        <f>+'10-precios'!B60</f>
        <v>43922</v>
      </c>
      <c r="B59" s="378"/>
      <c r="C59" s="378"/>
      <c r="D59" s="378"/>
      <c r="E59" s="379"/>
      <c r="F59"/>
    </row>
    <row r="60" spans="1:6" ht="13.5" thickBot="1" x14ac:dyDescent="0.25">
      <c r="A60" s="150"/>
      <c r="B60" s="367"/>
      <c r="C60" s="367"/>
      <c r="D60" s="367"/>
      <c r="E60" s="367"/>
      <c r="F60"/>
    </row>
    <row r="61" spans="1:6" x14ac:dyDescent="0.2">
      <c r="A61" s="147">
        <f>+'10-precios'!B62</f>
        <v>2013</v>
      </c>
      <c r="B61" s="147"/>
      <c r="C61" s="147"/>
      <c r="D61" s="147"/>
      <c r="E61" s="147"/>
      <c r="F61"/>
    </row>
    <row r="62" spans="1:6" x14ac:dyDescent="0.2">
      <c r="A62" s="148">
        <f>+'10-precios'!B63</f>
        <v>2014</v>
      </c>
      <c r="B62" s="148"/>
      <c r="C62" s="148"/>
      <c r="D62" s="148"/>
      <c r="E62" s="148"/>
      <c r="F62"/>
    </row>
    <row r="63" spans="1:6" x14ac:dyDescent="0.2">
      <c r="A63" s="148">
        <f>+'10-precios'!B64</f>
        <v>2015</v>
      </c>
      <c r="B63" s="148"/>
      <c r="C63" s="148"/>
      <c r="D63" s="148"/>
      <c r="E63" s="148"/>
      <c r="F63"/>
    </row>
    <row r="64" spans="1:6" ht="13.5" thickBot="1" x14ac:dyDescent="0.25">
      <c r="A64" s="149">
        <f>+'10-precios'!B65</f>
        <v>2016</v>
      </c>
      <c r="B64" s="149"/>
      <c r="C64" s="149"/>
      <c r="D64" s="149"/>
      <c r="E64" s="149"/>
      <c r="F64"/>
    </row>
    <row r="65" spans="1:6" x14ac:dyDescent="0.2">
      <c r="A65" s="369">
        <f>+'10-precios'!B66</f>
        <v>2017</v>
      </c>
      <c r="B65" s="147"/>
      <c r="C65" s="147"/>
      <c r="D65" s="147"/>
      <c r="E65" s="147"/>
      <c r="F65"/>
    </row>
    <row r="66" spans="1:6" x14ac:dyDescent="0.2">
      <c r="A66" s="370">
        <f>+'10-precios'!B67</f>
        <v>2018</v>
      </c>
      <c r="B66" s="148"/>
      <c r="C66" s="148"/>
      <c r="D66" s="148"/>
      <c r="E66" s="148"/>
      <c r="F66" s="145"/>
    </row>
    <row r="67" spans="1:6" ht="13.5" thickBot="1" x14ac:dyDescent="0.25">
      <c r="A67" s="371">
        <f>+'10-precios'!B68</f>
        <v>2019</v>
      </c>
      <c r="B67" s="137"/>
      <c r="C67" s="137"/>
      <c r="D67" s="137"/>
      <c r="E67" s="137"/>
      <c r="F67" s="145"/>
    </row>
    <row r="68" spans="1:6" ht="13.5" thickBot="1" x14ac:dyDescent="0.25">
      <c r="A68" s="150"/>
      <c r="B68" s="145"/>
      <c r="C68" s="145"/>
      <c r="D68" s="145"/>
      <c r="E68" s="145"/>
    </row>
    <row r="69" spans="1:6" x14ac:dyDescent="0.2">
      <c r="A69" s="380" t="str">
        <f>+'10-precios'!B70</f>
        <v>ene-mar 2019</v>
      </c>
      <c r="B69" s="381"/>
      <c r="C69" s="381"/>
      <c r="D69" s="381"/>
      <c r="E69" s="381"/>
    </row>
    <row r="70" spans="1:6" ht="13.5" thickBot="1" x14ac:dyDescent="0.25">
      <c r="A70" s="364" t="str">
        <f>+'10-precios'!B71</f>
        <v>ene-mar 2020</v>
      </c>
      <c r="B70" s="382"/>
      <c r="C70" s="382"/>
      <c r="D70" s="382"/>
      <c r="E70" s="382"/>
    </row>
    <row r="71" spans="1:6" x14ac:dyDescent="0.2">
      <c r="A71" s="51" t="s">
        <v>187</v>
      </c>
      <c r="B71" s="145"/>
      <c r="C71" s="145"/>
      <c r="D71" s="145"/>
      <c r="E71" s="145"/>
    </row>
  </sheetData>
  <sheetProtection formatCells="0" formatColumns="0" formatRows="0"/>
  <mergeCells count="1">
    <mergeCell ref="A1:F1"/>
  </mergeCells>
  <printOptions horizontalCentered="1" verticalCentered="1"/>
  <pageMargins left="0.36" right="0.36" top="0.21" bottom="0.33" header="0.511811023622047" footer="0.511811023622047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4"/>
  <sheetViews>
    <sheetView showGridLines="0" topLeftCell="A33" zoomScale="75" workbookViewId="0">
      <selection activeCell="F26" sqref="F26:F27"/>
    </sheetView>
  </sheetViews>
  <sheetFormatPr baseColWidth="10" defaultRowHeight="12.75" x14ac:dyDescent="0.2"/>
  <cols>
    <col min="1" max="1" width="17.42578125" style="51" customWidth="1"/>
    <col min="2" max="3" width="14.5703125" style="51" customWidth="1"/>
    <col min="4" max="7" width="13.85546875" style="51" customWidth="1"/>
    <col min="8" max="8" width="16.140625" style="51" customWidth="1"/>
    <col min="9" max="9" width="16.42578125" style="51" customWidth="1"/>
    <col min="10" max="16384" width="11.42578125" style="51"/>
  </cols>
  <sheetData>
    <row r="1" spans="1:9" x14ac:dyDescent="0.2">
      <c r="A1" s="106" t="s">
        <v>277</v>
      </c>
      <c r="B1" s="106"/>
      <c r="C1" s="106"/>
      <c r="D1" s="159"/>
      <c r="E1" s="159"/>
      <c r="F1" s="160"/>
      <c r="G1" s="160"/>
      <c r="H1" s="160"/>
      <c r="I1" s="160"/>
    </row>
    <row r="2" spans="1:9" x14ac:dyDescent="0.2">
      <c r="A2" s="106" t="s">
        <v>14</v>
      </c>
      <c r="B2" s="106"/>
      <c r="C2" s="106"/>
      <c r="D2" s="160"/>
      <c r="E2" s="160"/>
      <c r="F2" s="160"/>
      <c r="G2" s="160"/>
      <c r="H2" s="160"/>
      <c r="I2" s="160"/>
    </row>
    <row r="3" spans="1:9" s="54" customFormat="1" x14ac:dyDescent="0.2">
      <c r="A3" s="366" t="s">
        <v>272</v>
      </c>
      <c r="B3" s="383"/>
      <c r="C3" s="383"/>
      <c r="D3" s="384"/>
      <c r="E3" s="384"/>
      <c r="F3" s="384"/>
      <c r="G3" s="384"/>
      <c r="H3" s="384"/>
      <c r="I3" s="384"/>
    </row>
    <row r="4" spans="1:9" x14ac:dyDescent="0.2">
      <c r="A4" s="106" t="s">
        <v>15</v>
      </c>
      <c r="B4" s="106"/>
      <c r="C4" s="106"/>
      <c r="D4" s="160"/>
      <c r="E4" s="160"/>
      <c r="F4" s="160"/>
      <c r="G4" s="160"/>
      <c r="H4" s="160"/>
      <c r="I4" s="160"/>
    </row>
    <row r="5" spans="1:9" s="54" customFormat="1" x14ac:dyDescent="0.2">
      <c r="A5" s="365" t="s">
        <v>250</v>
      </c>
      <c r="B5" s="365"/>
      <c r="C5" s="365"/>
      <c r="D5" s="384"/>
      <c r="E5" s="384"/>
      <c r="F5" s="384"/>
      <c r="G5" s="384"/>
      <c r="H5" s="384"/>
      <c r="I5" s="384"/>
    </row>
    <row r="6" spans="1:9" ht="13.5" thickBot="1" x14ac:dyDescent="0.25">
      <c r="D6" s="146"/>
      <c r="E6" s="160"/>
      <c r="F6" s="160"/>
      <c r="G6" s="160"/>
      <c r="H6" s="160"/>
      <c r="I6" s="160"/>
    </row>
    <row r="7" spans="1:9" x14ac:dyDescent="0.2">
      <c r="A7" s="122" t="s">
        <v>9</v>
      </c>
      <c r="B7" s="517" t="str">
        <f>+'14 - existencias'!B7</f>
        <v>CHINA</v>
      </c>
      <c r="C7" s="518"/>
      <c r="D7" s="161" t="s">
        <v>16</v>
      </c>
      <c r="E7" s="162"/>
      <c r="F7" s="161" t="s">
        <v>16</v>
      </c>
      <c r="G7" s="162"/>
      <c r="H7" s="161" t="s">
        <v>16</v>
      </c>
      <c r="I7" s="162"/>
    </row>
    <row r="8" spans="1:9" ht="13.5" thickBot="1" x14ac:dyDescent="0.25">
      <c r="A8" s="163" t="s">
        <v>10</v>
      </c>
      <c r="B8" s="164" t="s">
        <v>17</v>
      </c>
      <c r="C8" s="165" t="s">
        <v>18</v>
      </c>
      <c r="D8" s="166" t="s">
        <v>17</v>
      </c>
      <c r="E8" s="167" t="s">
        <v>18</v>
      </c>
      <c r="F8" s="166" t="s">
        <v>17</v>
      </c>
      <c r="G8" s="167" t="s">
        <v>18</v>
      </c>
      <c r="H8" s="166" t="s">
        <v>17</v>
      </c>
      <c r="I8" s="167" t="s">
        <v>18</v>
      </c>
    </row>
    <row r="9" spans="1:9" hidden="1" x14ac:dyDescent="0.2">
      <c r="A9" s="130">
        <f>+'11- impo '!A9</f>
        <v>42370</v>
      </c>
      <c r="B9" s="130"/>
      <c r="C9" s="130"/>
      <c r="D9" s="131"/>
      <c r="E9" s="132"/>
      <c r="F9" s="131"/>
      <c r="G9" s="132"/>
      <c r="H9" s="131"/>
      <c r="I9" s="132"/>
    </row>
    <row r="10" spans="1:9" hidden="1" x14ac:dyDescent="0.2">
      <c r="A10" s="134">
        <f>+'11- impo '!A10</f>
        <v>42401</v>
      </c>
      <c r="B10" s="134"/>
      <c r="C10" s="134"/>
      <c r="D10" s="135"/>
      <c r="E10" s="118"/>
      <c r="F10" s="135"/>
      <c r="G10" s="118"/>
      <c r="H10" s="135"/>
      <c r="I10" s="118"/>
    </row>
    <row r="11" spans="1:9" hidden="1" x14ac:dyDescent="0.2">
      <c r="A11" s="134">
        <f>+'11- impo '!A11</f>
        <v>42430</v>
      </c>
      <c r="B11" s="134"/>
      <c r="C11" s="134"/>
      <c r="D11" s="135"/>
      <c r="E11" s="118"/>
      <c r="F11" s="135"/>
      <c r="G11" s="118"/>
      <c r="H11" s="135"/>
      <c r="I11" s="118"/>
    </row>
    <row r="12" spans="1:9" hidden="1" x14ac:dyDescent="0.2">
      <c r="A12" s="134">
        <f>+'11- impo '!A12</f>
        <v>42461</v>
      </c>
      <c r="B12" s="134"/>
      <c r="C12" s="134"/>
      <c r="D12" s="135"/>
      <c r="E12" s="118"/>
      <c r="F12" s="135"/>
      <c r="G12" s="118"/>
      <c r="H12" s="135"/>
      <c r="I12" s="118"/>
    </row>
    <row r="13" spans="1:9" hidden="1" x14ac:dyDescent="0.2">
      <c r="A13" s="134">
        <f>+'11- impo '!A13</f>
        <v>42491</v>
      </c>
      <c r="B13" s="134"/>
      <c r="C13" s="134"/>
      <c r="D13" s="118"/>
      <c r="E13" s="118"/>
      <c r="F13" s="118"/>
      <c r="G13" s="118"/>
      <c r="H13" s="118"/>
      <c r="I13" s="118"/>
    </row>
    <row r="14" spans="1:9" hidden="1" x14ac:dyDescent="0.2">
      <c r="A14" s="134">
        <f>+'11- impo '!A14</f>
        <v>42522</v>
      </c>
      <c r="B14" s="134"/>
      <c r="C14" s="134"/>
      <c r="D14" s="135"/>
      <c r="E14" s="118"/>
      <c r="F14" s="135"/>
      <c r="G14" s="118"/>
      <c r="H14" s="135"/>
      <c r="I14" s="118"/>
    </row>
    <row r="15" spans="1:9" hidden="1" x14ac:dyDescent="0.2">
      <c r="A15" s="134">
        <f>+'11- impo '!A15</f>
        <v>42552</v>
      </c>
      <c r="B15" s="134"/>
      <c r="C15" s="134"/>
      <c r="D15" s="118"/>
      <c r="E15" s="118"/>
      <c r="F15" s="118"/>
      <c r="G15" s="118"/>
      <c r="H15" s="118"/>
      <c r="I15" s="118"/>
    </row>
    <row r="16" spans="1:9" hidden="1" x14ac:dyDescent="0.2">
      <c r="A16" s="134">
        <f>+'11- impo '!A16</f>
        <v>42583</v>
      </c>
      <c r="B16" s="134"/>
      <c r="C16" s="134"/>
      <c r="D16" s="118"/>
      <c r="E16" s="118"/>
      <c r="F16" s="118"/>
      <c r="G16" s="118"/>
      <c r="H16" s="118"/>
      <c r="I16" s="118"/>
    </row>
    <row r="17" spans="1:9" hidden="1" x14ac:dyDescent="0.2">
      <c r="A17" s="134">
        <f>+'11- impo '!A17</f>
        <v>42614</v>
      </c>
      <c r="B17" s="134"/>
      <c r="C17" s="134"/>
      <c r="D17" s="118"/>
      <c r="E17" s="118"/>
      <c r="F17" s="118"/>
      <c r="G17" s="118"/>
      <c r="H17" s="118"/>
      <c r="I17" s="118"/>
    </row>
    <row r="18" spans="1:9" hidden="1" x14ac:dyDescent="0.2">
      <c r="A18" s="134">
        <f>+'11- impo '!A18</f>
        <v>42644</v>
      </c>
      <c r="B18" s="134"/>
      <c r="C18" s="134"/>
      <c r="D18" s="118"/>
      <c r="E18" s="118"/>
      <c r="F18" s="118"/>
      <c r="G18" s="118"/>
      <c r="H18" s="118"/>
      <c r="I18" s="118"/>
    </row>
    <row r="19" spans="1:9" hidden="1" x14ac:dyDescent="0.2">
      <c r="A19" s="134">
        <f>+'11- impo '!A19</f>
        <v>42675</v>
      </c>
      <c r="B19" s="134"/>
      <c r="C19" s="134"/>
      <c r="D19" s="118"/>
      <c r="E19" s="118"/>
      <c r="F19" s="118"/>
      <c r="G19" s="118"/>
      <c r="H19" s="118"/>
      <c r="I19" s="118"/>
    </row>
    <row r="20" spans="1:9" ht="13.5" hidden="1" thickBot="1" x14ac:dyDescent="0.25">
      <c r="A20" s="136">
        <f>+'11- impo '!A20</f>
        <v>42705</v>
      </c>
      <c r="B20" s="136"/>
      <c r="C20" s="136"/>
      <c r="D20" s="137"/>
      <c r="E20" s="137"/>
      <c r="F20" s="137"/>
      <c r="G20" s="137"/>
      <c r="H20" s="137"/>
      <c r="I20" s="137"/>
    </row>
    <row r="21" spans="1:9" x14ac:dyDescent="0.2">
      <c r="A21" s="130">
        <f>+'11- impo '!A21</f>
        <v>42736</v>
      </c>
      <c r="B21" s="130"/>
      <c r="C21" s="130"/>
      <c r="D21" s="132"/>
      <c r="E21" s="132"/>
      <c r="F21" s="132"/>
      <c r="G21" s="132"/>
      <c r="H21" s="132"/>
      <c r="I21" s="132"/>
    </row>
    <row r="22" spans="1:9" x14ac:dyDescent="0.2">
      <c r="A22" s="134">
        <f>+'11- impo '!A22</f>
        <v>42767</v>
      </c>
      <c r="B22" s="134"/>
      <c r="C22" s="134"/>
      <c r="D22" s="118"/>
      <c r="E22" s="118"/>
      <c r="F22" s="118"/>
      <c r="G22" s="118"/>
      <c r="H22" s="118"/>
      <c r="I22" s="118"/>
    </row>
    <row r="23" spans="1:9" x14ac:dyDescent="0.2">
      <c r="A23" s="134">
        <f>+'11- impo '!A23</f>
        <v>42795</v>
      </c>
      <c r="B23" s="134"/>
      <c r="C23" s="134"/>
      <c r="D23" s="118"/>
      <c r="E23" s="118"/>
      <c r="F23" s="118"/>
      <c r="G23" s="118"/>
      <c r="H23" s="118"/>
      <c r="I23" s="118"/>
    </row>
    <row r="24" spans="1:9" x14ac:dyDescent="0.2">
      <c r="A24" s="134">
        <f>+'11- impo '!A24</f>
        <v>42826</v>
      </c>
      <c r="B24" s="134"/>
      <c r="C24" s="134"/>
      <c r="D24" s="118"/>
      <c r="E24" s="118"/>
      <c r="F24" s="118"/>
      <c r="G24" s="118"/>
      <c r="H24" s="118"/>
      <c r="I24" s="118"/>
    </row>
    <row r="25" spans="1:9" x14ac:dyDescent="0.2">
      <c r="A25" s="134">
        <f>+'11- impo '!A25</f>
        <v>42856</v>
      </c>
      <c r="B25" s="134"/>
      <c r="C25" s="134"/>
      <c r="D25" s="118"/>
      <c r="E25" s="118"/>
      <c r="F25" s="118"/>
      <c r="G25" s="118"/>
      <c r="H25" s="118"/>
      <c r="I25" s="118"/>
    </row>
    <row r="26" spans="1:9" x14ac:dyDescent="0.2">
      <c r="A26" s="134">
        <f>+'11- impo '!A26</f>
        <v>42887</v>
      </c>
      <c r="B26" s="134"/>
      <c r="C26" s="134"/>
      <c r="D26" s="118"/>
      <c r="E26" s="118"/>
      <c r="F26" s="118"/>
      <c r="G26" s="118"/>
      <c r="H26" s="118"/>
      <c r="I26" s="118"/>
    </row>
    <row r="27" spans="1:9" x14ac:dyDescent="0.2">
      <c r="A27" s="134">
        <f>+'11- impo '!A27</f>
        <v>42917</v>
      </c>
      <c r="B27" s="134"/>
      <c r="C27" s="134"/>
      <c r="D27" s="118"/>
      <c r="E27" s="118"/>
      <c r="F27" s="118"/>
      <c r="G27" s="118"/>
      <c r="H27" s="118"/>
      <c r="I27" s="118"/>
    </row>
    <row r="28" spans="1:9" x14ac:dyDescent="0.2">
      <c r="A28" s="134">
        <f>+'11- impo '!A28</f>
        <v>42948</v>
      </c>
      <c r="B28" s="134"/>
      <c r="C28" s="134"/>
      <c r="D28" s="118"/>
      <c r="E28" s="118"/>
      <c r="F28" s="118"/>
      <c r="G28" s="118"/>
      <c r="H28" s="118"/>
      <c r="I28" s="118"/>
    </row>
    <row r="29" spans="1:9" x14ac:dyDescent="0.2">
      <c r="A29" s="134">
        <f>+'11- impo '!A29</f>
        <v>42979</v>
      </c>
      <c r="B29" s="134"/>
      <c r="C29" s="134"/>
      <c r="D29" s="118"/>
      <c r="E29" s="118"/>
      <c r="F29" s="118"/>
      <c r="G29" s="118"/>
      <c r="H29" s="118"/>
      <c r="I29" s="118"/>
    </row>
    <row r="30" spans="1:9" x14ac:dyDescent="0.2">
      <c r="A30" s="134">
        <f>+'11- impo '!A30</f>
        <v>43009</v>
      </c>
      <c r="B30" s="134"/>
      <c r="C30" s="134"/>
      <c r="D30" s="118"/>
      <c r="E30" s="118"/>
      <c r="F30" s="118"/>
      <c r="G30" s="118"/>
      <c r="H30" s="118"/>
      <c r="I30" s="118"/>
    </row>
    <row r="31" spans="1:9" x14ac:dyDescent="0.2">
      <c r="A31" s="134">
        <f>+'11- impo '!A31</f>
        <v>43040</v>
      </c>
      <c r="B31" s="134"/>
      <c r="C31" s="134"/>
      <c r="D31" s="118"/>
      <c r="E31" s="118"/>
      <c r="F31" s="118"/>
      <c r="G31" s="118"/>
      <c r="H31" s="118"/>
      <c r="I31" s="118"/>
    </row>
    <row r="32" spans="1:9" ht="13.5" thickBot="1" x14ac:dyDescent="0.25">
      <c r="A32" s="136">
        <f>+'11- impo '!A32</f>
        <v>43070</v>
      </c>
      <c r="B32" s="136"/>
      <c r="C32" s="136"/>
      <c r="D32" s="137"/>
      <c r="E32" s="137"/>
      <c r="F32" s="137"/>
      <c r="G32" s="137"/>
      <c r="H32" s="137"/>
      <c r="I32" s="137"/>
    </row>
    <row r="33" spans="1:9" x14ac:dyDescent="0.2">
      <c r="A33" s="130">
        <f>+'11- impo '!A33</f>
        <v>43101</v>
      </c>
      <c r="B33" s="130"/>
      <c r="C33" s="130"/>
      <c r="D33" s="132"/>
      <c r="E33" s="132"/>
      <c r="F33" s="132"/>
      <c r="G33" s="132"/>
      <c r="H33" s="132"/>
      <c r="I33" s="132"/>
    </row>
    <row r="34" spans="1:9" x14ac:dyDescent="0.2">
      <c r="A34" s="134">
        <f>+'11- impo '!A34</f>
        <v>43132</v>
      </c>
      <c r="B34" s="134"/>
      <c r="C34" s="134"/>
      <c r="D34" s="118"/>
      <c r="E34" s="118"/>
      <c r="F34" s="118"/>
      <c r="G34" s="118"/>
      <c r="H34" s="118"/>
      <c r="I34" s="118"/>
    </row>
    <row r="35" spans="1:9" x14ac:dyDescent="0.2">
      <c r="A35" s="134">
        <f>+'11- impo '!A35</f>
        <v>43160</v>
      </c>
      <c r="B35" s="134"/>
      <c r="C35" s="134"/>
      <c r="D35" s="118"/>
      <c r="E35" s="118"/>
      <c r="F35" s="118"/>
      <c r="G35" s="118"/>
      <c r="H35" s="118"/>
      <c r="I35" s="118"/>
    </row>
    <row r="36" spans="1:9" x14ac:dyDescent="0.2">
      <c r="A36" s="134">
        <f>+'11- impo '!A36</f>
        <v>43191</v>
      </c>
      <c r="B36" s="134"/>
      <c r="C36" s="134"/>
      <c r="D36" s="118"/>
      <c r="E36" s="118"/>
      <c r="F36" s="118"/>
      <c r="G36" s="118"/>
      <c r="H36" s="118"/>
      <c r="I36" s="118"/>
    </row>
    <row r="37" spans="1:9" x14ac:dyDescent="0.2">
      <c r="A37" s="134">
        <f>+'11- impo '!A37</f>
        <v>43221</v>
      </c>
      <c r="B37" s="134"/>
      <c r="C37" s="134"/>
      <c r="D37" s="118"/>
      <c r="E37" s="118"/>
      <c r="F37" s="118"/>
      <c r="G37" s="118"/>
      <c r="H37" s="118"/>
      <c r="I37" s="118"/>
    </row>
    <row r="38" spans="1:9" x14ac:dyDescent="0.2">
      <c r="A38" s="134">
        <f>+'11- impo '!A38</f>
        <v>43252</v>
      </c>
      <c r="B38" s="134"/>
      <c r="C38" s="134"/>
      <c r="D38" s="118"/>
      <c r="E38" s="118"/>
      <c r="F38" s="118"/>
      <c r="G38" s="118"/>
      <c r="H38" s="118"/>
      <c r="I38" s="118"/>
    </row>
    <row r="39" spans="1:9" x14ac:dyDescent="0.2">
      <c r="A39" s="134">
        <f>+'11- impo '!A39</f>
        <v>43282</v>
      </c>
      <c r="B39" s="134"/>
      <c r="C39" s="134"/>
      <c r="D39" s="118"/>
      <c r="E39" s="118"/>
      <c r="F39" s="118"/>
      <c r="G39" s="118"/>
      <c r="H39" s="118"/>
      <c r="I39" s="118"/>
    </row>
    <row r="40" spans="1:9" x14ac:dyDescent="0.2">
      <c r="A40" s="134">
        <f>+'11- impo '!A40</f>
        <v>43313</v>
      </c>
      <c r="B40" s="134"/>
      <c r="C40" s="134"/>
      <c r="D40" s="118"/>
      <c r="E40" s="118"/>
      <c r="F40" s="118"/>
      <c r="G40" s="118"/>
      <c r="H40" s="118"/>
      <c r="I40" s="118"/>
    </row>
    <row r="41" spans="1:9" x14ac:dyDescent="0.2">
      <c r="A41" s="134">
        <f>+'11- impo '!A41</f>
        <v>43344</v>
      </c>
      <c r="B41" s="134"/>
      <c r="C41" s="134"/>
      <c r="D41" s="118"/>
      <c r="E41" s="118"/>
      <c r="F41" s="118"/>
      <c r="G41" s="118"/>
      <c r="H41" s="118"/>
      <c r="I41" s="118"/>
    </row>
    <row r="42" spans="1:9" x14ac:dyDescent="0.2">
      <c r="A42" s="134">
        <f>+'11- impo '!A42</f>
        <v>43374</v>
      </c>
      <c r="B42" s="134"/>
      <c r="C42" s="134"/>
      <c r="D42" s="118"/>
      <c r="E42" s="118"/>
      <c r="F42" s="118"/>
      <c r="G42" s="118"/>
      <c r="H42" s="118"/>
      <c r="I42" s="118"/>
    </row>
    <row r="43" spans="1:9" x14ac:dyDescent="0.2">
      <c r="A43" s="134">
        <f>+'11- impo '!A43</f>
        <v>43405</v>
      </c>
      <c r="B43" s="134"/>
      <c r="C43" s="134"/>
      <c r="D43" s="118"/>
      <c r="E43" s="118"/>
      <c r="F43" s="118"/>
      <c r="G43" s="118"/>
      <c r="H43" s="118"/>
      <c r="I43" s="118"/>
    </row>
    <row r="44" spans="1:9" ht="13.5" thickBot="1" x14ac:dyDescent="0.25">
      <c r="A44" s="136">
        <f>+'11- impo '!A44</f>
        <v>43435</v>
      </c>
      <c r="B44" s="136"/>
      <c r="C44" s="136"/>
      <c r="D44" s="137"/>
      <c r="E44" s="137"/>
      <c r="F44" s="137"/>
      <c r="G44" s="137"/>
      <c r="H44" s="137"/>
      <c r="I44" s="137"/>
    </row>
    <row r="45" spans="1:9" x14ac:dyDescent="0.2">
      <c r="A45" s="130">
        <f>+'11- impo '!A45</f>
        <v>43466</v>
      </c>
      <c r="B45" s="130"/>
      <c r="C45" s="130"/>
      <c r="D45" s="132"/>
      <c r="E45" s="132"/>
      <c r="F45" s="132"/>
      <c r="G45" s="132"/>
      <c r="H45" s="132"/>
      <c r="I45" s="132"/>
    </row>
    <row r="46" spans="1:9" x14ac:dyDescent="0.2">
      <c r="A46" s="134">
        <f>+'11- impo '!A46</f>
        <v>43497</v>
      </c>
      <c r="B46" s="134"/>
      <c r="C46" s="134"/>
      <c r="D46" s="118"/>
      <c r="E46" s="118"/>
      <c r="F46" s="118"/>
      <c r="G46" s="118"/>
      <c r="H46" s="118"/>
      <c r="I46" s="118"/>
    </row>
    <row r="47" spans="1:9" x14ac:dyDescent="0.2">
      <c r="A47" s="134">
        <f>+'11- impo '!A47</f>
        <v>43525</v>
      </c>
      <c r="B47" s="134"/>
      <c r="C47" s="134"/>
      <c r="D47" s="118"/>
      <c r="E47" s="118"/>
      <c r="F47" s="118"/>
      <c r="G47" s="118"/>
      <c r="H47" s="118"/>
      <c r="I47" s="118"/>
    </row>
    <row r="48" spans="1:9" x14ac:dyDescent="0.2">
      <c r="A48" s="134">
        <f>+'11- impo '!A48</f>
        <v>43556</v>
      </c>
      <c r="B48" s="134"/>
      <c r="C48" s="134"/>
      <c r="D48" s="118"/>
      <c r="E48" s="118"/>
      <c r="F48" s="118"/>
      <c r="G48" s="118"/>
      <c r="H48" s="118"/>
      <c r="I48" s="118"/>
    </row>
    <row r="49" spans="1:9" x14ac:dyDescent="0.2">
      <c r="A49" s="134">
        <f>+'11- impo '!A49</f>
        <v>43586</v>
      </c>
      <c r="B49" s="134"/>
      <c r="C49" s="134"/>
      <c r="D49" s="118"/>
      <c r="E49" s="118"/>
      <c r="F49" s="118"/>
      <c r="G49" s="118"/>
      <c r="H49" s="118"/>
      <c r="I49" s="118"/>
    </row>
    <row r="50" spans="1:9" x14ac:dyDescent="0.2">
      <c r="A50" s="134">
        <f>+'11- impo '!A50</f>
        <v>43617</v>
      </c>
      <c r="B50" s="134"/>
      <c r="C50" s="134"/>
      <c r="D50" s="118"/>
      <c r="E50" s="118"/>
      <c r="F50" s="118"/>
      <c r="G50" s="118"/>
      <c r="H50" s="118"/>
      <c r="I50" s="118"/>
    </row>
    <row r="51" spans="1:9" x14ac:dyDescent="0.2">
      <c r="A51" s="134">
        <f>+'11- impo '!A51</f>
        <v>43647</v>
      </c>
      <c r="B51" s="134"/>
      <c r="C51" s="134"/>
      <c r="D51" s="118"/>
      <c r="E51" s="118"/>
      <c r="F51" s="118"/>
      <c r="G51" s="118"/>
      <c r="H51" s="118"/>
      <c r="I51" s="118"/>
    </row>
    <row r="52" spans="1:9" x14ac:dyDescent="0.2">
      <c r="A52" s="134">
        <f>+'11- impo '!A52</f>
        <v>43678</v>
      </c>
      <c r="B52" s="134"/>
      <c r="C52" s="134"/>
      <c r="D52" s="118"/>
      <c r="E52" s="118"/>
      <c r="F52" s="118"/>
      <c r="G52" s="118"/>
      <c r="H52" s="118"/>
      <c r="I52" s="118"/>
    </row>
    <row r="53" spans="1:9" x14ac:dyDescent="0.2">
      <c r="A53" s="134">
        <f>+'11- impo '!A53</f>
        <v>43709</v>
      </c>
      <c r="B53" s="134"/>
      <c r="C53" s="134"/>
      <c r="D53" s="118"/>
      <c r="E53" s="118"/>
      <c r="F53" s="118"/>
      <c r="G53" s="118"/>
      <c r="H53" s="118"/>
      <c r="I53" s="118"/>
    </row>
    <row r="54" spans="1:9" x14ac:dyDescent="0.2">
      <c r="A54" s="134">
        <f>+'11- impo '!A54</f>
        <v>43739</v>
      </c>
      <c r="B54" s="134"/>
      <c r="C54" s="134"/>
      <c r="D54" s="118"/>
      <c r="E54" s="118"/>
      <c r="F54" s="118"/>
      <c r="G54" s="118"/>
      <c r="H54" s="118"/>
      <c r="I54" s="118"/>
    </row>
    <row r="55" spans="1:9" x14ac:dyDescent="0.2">
      <c r="A55" s="134">
        <f>+'11- impo '!A55</f>
        <v>43770</v>
      </c>
      <c r="B55" s="134"/>
      <c r="C55" s="134"/>
      <c r="D55" s="118"/>
      <c r="E55" s="118"/>
      <c r="F55" s="118"/>
      <c r="G55" s="118"/>
      <c r="H55" s="118"/>
      <c r="I55" s="118"/>
    </row>
    <row r="56" spans="1:9" ht="13.5" thickBot="1" x14ac:dyDescent="0.25">
      <c r="A56" s="183">
        <f>+'11- impo '!A56</f>
        <v>43800</v>
      </c>
      <c r="B56" s="183"/>
      <c r="C56" s="183"/>
      <c r="D56" s="184"/>
      <c r="E56" s="184"/>
      <c r="F56" s="184"/>
      <c r="G56" s="184"/>
      <c r="H56" s="184"/>
      <c r="I56" s="184"/>
    </row>
    <row r="57" spans="1:9" x14ac:dyDescent="0.2">
      <c r="A57" s="130">
        <f>+'11- impo '!A57</f>
        <v>43831</v>
      </c>
      <c r="B57" s="130"/>
      <c r="C57" s="130"/>
      <c r="D57" s="132"/>
      <c r="E57" s="132"/>
      <c r="F57" s="132"/>
      <c r="G57" s="132"/>
      <c r="H57" s="132"/>
      <c r="I57" s="132"/>
    </row>
    <row r="58" spans="1:9" x14ac:dyDescent="0.2">
      <c r="A58" s="134">
        <f>+'11- impo '!A58</f>
        <v>43862</v>
      </c>
      <c r="B58" s="134"/>
      <c r="C58" s="134"/>
      <c r="D58" s="118"/>
      <c r="E58" s="118"/>
      <c r="F58" s="118"/>
      <c r="G58" s="118"/>
      <c r="H58" s="118"/>
      <c r="I58" s="118"/>
    </row>
    <row r="59" spans="1:9" x14ac:dyDescent="0.2">
      <c r="A59" s="134">
        <f>+'11- impo '!A59</f>
        <v>43891</v>
      </c>
      <c r="B59" s="134"/>
      <c r="C59" s="134"/>
      <c r="D59" s="118"/>
      <c r="E59" s="118"/>
      <c r="F59" s="118"/>
      <c r="G59" s="118"/>
      <c r="H59" s="118"/>
      <c r="I59" s="118"/>
    </row>
    <row r="60" spans="1:9" ht="13.5" hidden="1" thickBot="1" x14ac:dyDescent="0.25">
      <c r="A60" s="136">
        <f>+'11- impo '!A60</f>
        <v>43922</v>
      </c>
      <c r="B60" s="136"/>
      <c r="C60" s="136"/>
      <c r="D60" s="137"/>
      <c r="E60" s="137"/>
      <c r="F60" s="137"/>
      <c r="G60" s="137"/>
      <c r="H60" s="137"/>
      <c r="I60" s="137"/>
    </row>
    <row r="61" spans="1:9" x14ac:dyDescent="0.2">
      <c r="A61" s="150"/>
      <c r="B61" s="150"/>
      <c r="C61" s="150"/>
      <c r="D61" s="145"/>
      <c r="E61" s="145"/>
      <c r="F61" s="145"/>
      <c r="G61" s="145"/>
      <c r="H61" s="145"/>
      <c r="I61" s="145"/>
    </row>
    <row r="62" spans="1:9" ht="13.5" thickBot="1" x14ac:dyDescent="0.25">
      <c r="A62" s="150"/>
      <c r="B62" s="150"/>
      <c r="C62" s="150"/>
      <c r="D62" s="145"/>
      <c r="E62" s="145"/>
      <c r="F62" s="145"/>
      <c r="G62" s="145"/>
      <c r="H62" s="145"/>
      <c r="I62" s="145"/>
    </row>
    <row r="63" spans="1:9" x14ac:dyDescent="0.2">
      <c r="A63" s="147">
        <f>+'11- impo '!A62</f>
        <v>2013</v>
      </c>
      <c r="B63" s="168"/>
      <c r="C63" s="168"/>
      <c r="D63" s="169"/>
      <c r="E63" s="169"/>
      <c r="F63" s="169"/>
      <c r="G63" s="169"/>
      <c r="H63" s="169"/>
      <c r="I63" s="169"/>
    </row>
    <row r="64" spans="1:9" x14ac:dyDescent="0.2">
      <c r="A64" s="148">
        <f>+'11- impo '!A63</f>
        <v>2014</v>
      </c>
      <c r="B64" s="170"/>
      <c r="C64" s="170"/>
      <c r="D64" s="171"/>
      <c r="E64" s="171"/>
      <c r="F64" s="171"/>
      <c r="G64" s="171"/>
      <c r="H64" s="171"/>
      <c r="I64" s="171"/>
    </row>
    <row r="65" spans="1:9" x14ac:dyDescent="0.2">
      <c r="A65" s="148">
        <f>+'11- impo '!A64</f>
        <v>2015</v>
      </c>
      <c r="B65" s="170"/>
      <c r="C65" s="170"/>
      <c r="D65" s="171"/>
      <c r="E65" s="171"/>
      <c r="F65" s="171"/>
      <c r="G65" s="171"/>
      <c r="H65" s="171"/>
      <c r="I65" s="171"/>
    </row>
    <row r="66" spans="1:9" ht="13.5" thickBot="1" x14ac:dyDescent="0.25">
      <c r="A66" s="361">
        <f>+'11- impo '!A65</f>
        <v>2016</v>
      </c>
      <c r="B66" s="387"/>
      <c r="C66" s="387"/>
      <c r="D66" s="388"/>
      <c r="E66" s="388"/>
      <c r="F66" s="388"/>
      <c r="G66" s="388"/>
      <c r="H66" s="388"/>
      <c r="I66" s="388"/>
    </row>
    <row r="67" spans="1:9" x14ac:dyDescent="0.2">
      <c r="A67" s="147">
        <f>+'11- impo '!A66</f>
        <v>2017</v>
      </c>
      <c r="B67" s="168"/>
      <c r="C67" s="168"/>
      <c r="D67" s="169"/>
      <c r="E67" s="169"/>
      <c r="F67" s="169"/>
      <c r="G67" s="169"/>
      <c r="H67" s="169"/>
      <c r="I67" s="169"/>
    </row>
    <row r="68" spans="1:9" x14ac:dyDescent="0.2">
      <c r="A68" s="148">
        <f>+'11- impo '!A67</f>
        <v>2018</v>
      </c>
      <c r="B68" s="170"/>
      <c r="C68" s="170"/>
      <c r="D68" s="171"/>
      <c r="E68" s="171"/>
      <c r="F68" s="171"/>
      <c r="G68" s="171"/>
      <c r="H68" s="171"/>
      <c r="I68" s="171"/>
    </row>
    <row r="69" spans="1:9" ht="13.5" thickBot="1" x14ac:dyDescent="0.25">
      <c r="A69" s="149">
        <f>+'11- impo '!A68</f>
        <v>2019</v>
      </c>
      <c r="B69" s="172"/>
      <c r="C69" s="172"/>
      <c r="D69" s="173"/>
      <c r="E69" s="173"/>
      <c r="F69" s="173"/>
      <c r="G69" s="173"/>
      <c r="H69" s="173"/>
      <c r="I69" s="173"/>
    </row>
    <row r="70" spans="1:9" ht="13.5" thickBot="1" x14ac:dyDescent="0.25">
      <c r="A70" s="150"/>
      <c r="B70" s="174"/>
      <c r="C70" s="174"/>
      <c r="D70" s="68"/>
      <c r="E70" s="68"/>
      <c r="F70" s="68"/>
      <c r="G70" s="68"/>
      <c r="H70" s="68"/>
      <c r="I70" s="68"/>
    </row>
    <row r="71" spans="1:9" x14ac:dyDescent="0.2">
      <c r="A71" s="130" t="str">
        <f>+'11- impo '!A70</f>
        <v>ene-mar 2019</v>
      </c>
      <c r="B71" s="175"/>
      <c r="C71" s="175"/>
      <c r="D71" s="169"/>
      <c r="E71" s="169"/>
      <c r="F71" s="169"/>
      <c r="G71" s="169"/>
      <c r="H71" s="169"/>
      <c r="I71" s="169"/>
    </row>
    <row r="72" spans="1:9" ht="13.5" thickBot="1" x14ac:dyDescent="0.25">
      <c r="A72" s="136" t="str">
        <f>+'11- impo '!A71</f>
        <v>ene-mar 2020</v>
      </c>
      <c r="B72" s="176"/>
      <c r="C72" s="176"/>
      <c r="D72" s="173"/>
      <c r="E72" s="173"/>
      <c r="F72" s="173"/>
      <c r="G72" s="173"/>
      <c r="H72" s="173"/>
      <c r="I72" s="173"/>
    </row>
    <row r="73" spans="1:9" x14ac:dyDescent="0.2">
      <c r="A73" s="144"/>
      <c r="B73" s="144"/>
      <c r="C73" s="144"/>
    </row>
    <row r="74" spans="1:9" x14ac:dyDescent="0.2">
      <c r="A74" s="144"/>
      <c r="B74" s="144"/>
      <c r="C74" s="144"/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3622047244094491" right="0.27559055118110237" top="0.9055118110236221" bottom="0.59055118110236227" header="0.19685039370078741" footer="0.51181102362204722"/>
  <pageSetup paperSize="9" scale="75" orientation="portrait" verticalDpi="300" r:id="rId1"/>
  <headerFooter alignWithMargins="0">
    <oddHeader>&amp;R2020 - Año del General Manuel Belgrano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I74"/>
  <sheetViews>
    <sheetView showGridLines="0" zoomScale="75" workbookViewId="0">
      <selection activeCell="A60" sqref="A60:IV60"/>
    </sheetView>
  </sheetViews>
  <sheetFormatPr baseColWidth="10" defaultRowHeight="12.75" x14ac:dyDescent="0.2"/>
  <cols>
    <col min="1" max="3" width="14.5703125" style="51" customWidth="1"/>
    <col min="4" max="9" width="13.85546875" style="51" customWidth="1"/>
    <col min="10" max="16384" width="11.42578125" style="51"/>
  </cols>
  <sheetData>
    <row r="1" spans="1:9" x14ac:dyDescent="0.2">
      <c r="A1" s="106" t="s">
        <v>251</v>
      </c>
      <c r="B1" s="106"/>
      <c r="C1" s="106"/>
      <c r="D1" s="159"/>
      <c r="E1" s="159"/>
      <c r="F1" s="160"/>
      <c r="G1" s="160"/>
      <c r="H1" s="160"/>
      <c r="I1" s="160"/>
    </row>
    <row r="2" spans="1:9" x14ac:dyDescent="0.2">
      <c r="A2" s="106" t="s">
        <v>14</v>
      </c>
      <c r="B2" s="106"/>
      <c r="C2" s="106"/>
      <c r="D2" s="160"/>
      <c r="E2" s="160"/>
      <c r="F2" s="160"/>
      <c r="G2" s="160"/>
      <c r="H2" s="160"/>
      <c r="I2" s="160"/>
    </row>
    <row r="3" spans="1:9" s="54" customFormat="1" x14ac:dyDescent="0.2">
      <c r="A3" s="366" t="s">
        <v>246</v>
      </c>
      <c r="B3" s="383"/>
      <c r="C3" s="383"/>
      <c r="D3" s="384"/>
      <c r="E3" s="384"/>
      <c r="F3" s="384"/>
      <c r="G3" s="384"/>
      <c r="H3" s="384"/>
      <c r="I3" s="384"/>
    </row>
    <row r="4" spans="1:9" x14ac:dyDescent="0.2">
      <c r="A4" s="106" t="s">
        <v>15</v>
      </c>
      <c r="B4" s="106"/>
      <c r="C4" s="106"/>
      <c r="D4" s="160"/>
      <c r="E4" s="160"/>
      <c r="F4" s="160"/>
      <c r="G4" s="160"/>
      <c r="H4" s="160"/>
      <c r="I4" s="160"/>
    </row>
    <row r="5" spans="1:9" s="54" customFormat="1" x14ac:dyDescent="0.2">
      <c r="A5" s="365" t="s">
        <v>250</v>
      </c>
      <c r="B5" s="365"/>
      <c r="C5" s="365"/>
      <c r="D5" s="384"/>
      <c r="E5" s="384"/>
      <c r="F5" s="384"/>
      <c r="G5" s="384"/>
      <c r="H5" s="384"/>
      <c r="I5" s="384"/>
    </row>
    <row r="6" spans="1:9" ht="13.5" thickBot="1" x14ac:dyDescent="0.25">
      <c r="D6" s="146"/>
      <c r="E6" s="160"/>
      <c r="F6" s="160"/>
      <c r="G6" s="160"/>
      <c r="H6" s="160"/>
      <c r="I6" s="160"/>
    </row>
    <row r="7" spans="1:9" x14ac:dyDescent="0.2">
      <c r="A7" s="122" t="s">
        <v>9</v>
      </c>
      <c r="B7" s="517" t="str">
        <f>+'14 - existencias'!B7</f>
        <v>CHINA</v>
      </c>
      <c r="C7" s="518"/>
      <c r="D7" s="161" t="s">
        <v>16</v>
      </c>
      <c r="E7" s="162"/>
      <c r="F7" s="161" t="s">
        <v>16</v>
      </c>
      <c r="G7" s="162"/>
      <c r="H7" s="161" t="s">
        <v>16</v>
      </c>
      <c r="I7" s="162"/>
    </row>
    <row r="8" spans="1:9" ht="13.5" thickBot="1" x14ac:dyDescent="0.25">
      <c r="A8" s="163" t="s">
        <v>10</v>
      </c>
      <c r="B8" s="164" t="s">
        <v>17</v>
      </c>
      <c r="C8" s="165" t="s">
        <v>18</v>
      </c>
      <c r="D8" s="166" t="s">
        <v>17</v>
      </c>
      <c r="E8" s="167" t="s">
        <v>18</v>
      </c>
      <c r="F8" s="166" t="s">
        <v>17</v>
      </c>
      <c r="G8" s="167" t="s">
        <v>18</v>
      </c>
      <c r="H8" s="166" t="s">
        <v>17</v>
      </c>
      <c r="I8" s="167" t="s">
        <v>18</v>
      </c>
    </row>
    <row r="9" spans="1:9" hidden="1" x14ac:dyDescent="0.2">
      <c r="A9" s="130">
        <f>+'11- impo '!A9</f>
        <v>42370</v>
      </c>
      <c r="B9" s="130"/>
      <c r="C9" s="130"/>
      <c r="D9" s="131"/>
      <c r="E9" s="132"/>
      <c r="F9" s="131"/>
      <c r="G9" s="132"/>
      <c r="H9" s="131"/>
      <c r="I9" s="132"/>
    </row>
    <row r="10" spans="1:9" hidden="1" x14ac:dyDescent="0.2">
      <c r="A10" s="134">
        <f>+'11- impo '!A10</f>
        <v>42401</v>
      </c>
      <c r="B10" s="134"/>
      <c r="C10" s="134"/>
      <c r="D10" s="135"/>
      <c r="E10" s="118"/>
      <c r="F10" s="135"/>
      <c r="G10" s="118"/>
      <c r="H10" s="135"/>
      <c r="I10" s="118"/>
    </row>
    <row r="11" spans="1:9" hidden="1" x14ac:dyDescent="0.2">
      <c r="A11" s="134">
        <f>+'11- impo '!A11</f>
        <v>42430</v>
      </c>
      <c r="B11" s="134"/>
      <c r="C11" s="134"/>
      <c r="D11" s="135"/>
      <c r="E11" s="118"/>
      <c r="F11" s="135"/>
      <c r="G11" s="118"/>
      <c r="H11" s="135"/>
      <c r="I11" s="118"/>
    </row>
    <row r="12" spans="1:9" hidden="1" x14ac:dyDescent="0.2">
      <c r="A12" s="134">
        <f>+'11- impo '!A12</f>
        <v>42461</v>
      </c>
      <c r="B12" s="134"/>
      <c r="C12" s="134"/>
      <c r="D12" s="135"/>
      <c r="E12" s="118"/>
      <c r="F12" s="135"/>
      <c r="G12" s="118"/>
      <c r="H12" s="135"/>
      <c r="I12" s="118"/>
    </row>
    <row r="13" spans="1:9" hidden="1" x14ac:dyDescent="0.2">
      <c r="A13" s="134">
        <f>+'11- impo '!A13</f>
        <v>42491</v>
      </c>
      <c r="B13" s="134"/>
      <c r="C13" s="134"/>
      <c r="D13" s="118"/>
      <c r="E13" s="118"/>
      <c r="F13" s="118"/>
      <c r="G13" s="118"/>
      <c r="H13" s="118"/>
      <c r="I13" s="118"/>
    </row>
    <row r="14" spans="1:9" hidden="1" x14ac:dyDescent="0.2">
      <c r="A14" s="134">
        <f>+'11- impo '!A14</f>
        <v>42522</v>
      </c>
      <c r="B14" s="134"/>
      <c r="C14" s="134"/>
      <c r="D14" s="135"/>
      <c r="E14" s="118"/>
      <c r="F14" s="135"/>
      <c r="G14" s="118"/>
      <c r="H14" s="135"/>
      <c r="I14" s="118"/>
    </row>
    <row r="15" spans="1:9" hidden="1" x14ac:dyDescent="0.2">
      <c r="A15" s="134">
        <f>+'11- impo '!A15</f>
        <v>42552</v>
      </c>
      <c r="B15" s="134"/>
      <c r="C15" s="134"/>
      <c r="D15" s="118"/>
      <c r="E15" s="118"/>
      <c r="F15" s="118"/>
      <c r="G15" s="118"/>
      <c r="H15" s="118"/>
      <c r="I15" s="118"/>
    </row>
    <row r="16" spans="1:9" hidden="1" x14ac:dyDescent="0.2">
      <c r="A16" s="134">
        <f>+'11- impo '!A16</f>
        <v>42583</v>
      </c>
      <c r="B16" s="134"/>
      <c r="C16" s="134"/>
      <c r="D16" s="118"/>
      <c r="E16" s="118"/>
      <c r="F16" s="118"/>
      <c r="G16" s="118"/>
      <c r="H16" s="118"/>
      <c r="I16" s="118"/>
    </row>
    <row r="17" spans="1:9" hidden="1" x14ac:dyDescent="0.2">
      <c r="A17" s="134">
        <f>+'11- impo '!A17</f>
        <v>42614</v>
      </c>
      <c r="B17" s="134"/>
      <c r="C17" s="134"/>
      <c r="D17" s="118"/>
      <c r="E17" s="118"/>
      <c r="F17" s="118"/>
      <c r="G17" s="118"/>
      <c r="H17" s="118"/>
      <c r="I17" s="118"/>
    </row>
    <row r="18" spans="1:9" hidden="1" x14ac:dyDescent="0.2">
      <c r="A18" s="134">
        <f>+'11- impo '!A18</f>
        <v>42644</v>
      </c>
      <c r="B18" s="134"/>
      <c r="C18" s="134"/>
      <c r="D18" s="118"/>
      <c r="E18" s="118"/>
      <c r="F18" s="118"/>
      <c r="G18" s="118"/>
      <c r="H18" s="118"/>
      <c r="I18" s="118"/>
    </row>
    <row r="19" spans="1:9" hidden="1" x14ac:dyDescent="0.2">
      <c r="A19" s="134">
        <f>+'11- impo '!A19</f>
        <v>42675</v>
      </c>
      <c r="B19" s="134"/>
      <c r="C19" s="134"/>
      <c r="D19" s="118"/>
      <c r="E19" s="118"/>
      <c r="F19" s="118"/>
      <c r="G19" s="118"/>
      <c r="H19" s="118"/>
      <c r="I19" s="118"/>
    </row>
    <row r="20" spans="1:9" ht="13.5" hidden="1" thickBot="1" x14ac:dyDescent="0.25">
      <c r="A20" s="136">
        <f>+'11- impo '!A20</f>
        <v>42705</v>
      </c>
      <c r="B20" s="136"/>
      <c r="C20" s="136"/>
      <c r="D20" s="137"/>
      <c r="E20" s="137"/>
      <c r="F20" s="137"/>
      <c r="G20" s="137"/>
      <c r="H20" s="137"/>
      <c r="I20" s="137"/>
    </row>
    <row r="21" spans="1:9" x14ac:dyDescent="0.2">
      <c r="A21" s="130">
        <f>+'11- impo '!A21</f>
        <v>42736</v>
      </c>
      <c r="B21" s="130"/>
      <c r="C21" s="130"/>
      <c r="D21" s="132"/>
      <c r="E21" s="132"/>
      <c r="F21" s="132"/>
      <c r="G21" s="132"/>
      <c r="H21" s="132"/>
      <c r="I21" s="132"/>
    </row>
    <row r="22" spans="1:9" x14ac:dyDescent="0.2">
      <c r="A22" s="134">
        <f>+'11- impo '!A22</f>
        <v>42767</v>
      </c>
      <c r="B22" s="134"/>
      <c r="C22" s="134"/>
      <c r="D22" s="118"/>
      <c r="E22" s="118"/>
      <c r="F22" s="118"/>
      <c r="G22" s="118"/>
      <c r="H22" s="118"/>
      <c r="I22" s="118"/>
    </row>
    <row r="23" spans="1:9" x14ac:dyDescent="0.2">
      <c r="A23" s="134">
        <f>+'11- impo '!A23</f>
        <v>42795</v>
      </c>
      <c r="B23" s="134"/>
      <c r="C23" s="134"/>
      <c r="D23" s="118"/>
      <c r="E23" s="118"/>
      <c r="F23" s="118"/>
      <c r="G23" s="118"/>
      <c r="H23" s="118"/>
      <c r="I23" s="118"/>
    </row>
    <row r="24" spans="1:9" x14ac:dyDescent="0.2">
      <c r="A24" s="134">
        <f>+'11- impo '!A24</f>
        <v>42826</v>
      </c>
      <c r="B24" s="134"/>
      <c r="C24" s="134"/>
      <c r="D24" s="118"/>
      <c r="E24" s="118"/>
      <c r="F24" s="118"/>
      <c r="G24" s="118"/>
      <c r="H24" s="118"/>
      <c r="I24" s="118"/>
    </row>
    <row r="25" spans="1:9" x14ac:dyDescent="0.2">
      <c r="A25" s="134">
        <f>+'11- impo '!A25</f>
        <v>42856</v>
      </c>
      <c r="B25" s="134"/>
      <c r="C25" s="134"/>
      <c r="D25" s="118"/>
      <c r="E25" s="118"/>
      <c r="F25" s="118"/>
      <c r="G25" s="118"/>
      <c r="H25" s="118"/>
      <c r="I25" s="118"/>
    </row>
    <row r="26" spans="1:9" x14ac:dyDescent="0.2">
      <c r="A26" s="134">
        <f>+'11- impo '!A26</f>
        <v>42887</v>
      </c>
      <c r="B26" s="134"/>
      <c r="C26" s="134"/>
      <c r="D26" s="118"/>
      <c r="E26" s="118"/>
      <c r="F26" s="118"/>
      <c r="G26" s="118"/>
      <c r="H26" s="118"/>
      <c r="I26" s="118"/>
    </row>
    <row r="27" spans="1:9" x14ac:dyDescent="0.2">
      <c r="A27" s="134">
        <f>+'11- impo '!A27</f>
        <v>42917</v>
      </c>
      <c r="B27" s="134"/>
      <c r="C27" s="134"/>
      <c r="D27" s="118"/>
      <c r="E27" s="118"/>
      <c r="F27" s="118"/>
      <c r="G27" s="118"/>
      <c r="H27" s="118"/>
      <c r="I27" s="118"/>
    </row>
    <row r="28" spans="1:9" x14ac:dyDescent="0.2">
      <c r="A28" s="134">
        <f>+'11- impo '!A28</f>
        <v>42948</v>
      </c>
      <c r="B28" s="134"/>
      <c r="C28" s="134"/>
      <c r="D28" s="118"/>
      <c r="E28" s="118"/>
      <c r="F28" s="118"/>
      <c r="G28" s="118"/>
      <c r="H28" s="118"/>
      <c r="I28" s="118"/>
    </row>
    <row r="29" spans="1:9" x14ac:dyDescent="0.2">
      <c r="A29" s="134">
        <f>+'11- impo '!A29</f>
        <v>42979</v>
      </c>
      <c r="B29" s="134"/>
      <c r="C29" s="134"/>
      <c r="D29" s="118"/>
      <c r="E29" s="118"/>
      <c r="F29" s="118"/>
      <c r="G29" s="118"/>
      <c r="H29" s="118"/>
      <c r="I29" s="118"/>
    </row>
    <row r="30" spans="1:9" x14ac:dyDescent="0.2">
      <c r="A30" s="134">
        <f>+'11- impo '!A30</f>
        <v>43009</v>
      </c>
      <c r="B30" s="134"/>
      <c r="C30" s="134"/>
      <c r="D30" s="118"/>
      <c r="E30" s="118"/>
      <c r="F30" s="118"/>
      <c r="G30" s="118"/>
      <c r="H30" s="118"/>
      <c r="I30" s="118"/>
    </row>
    <row r="31" spans="1:9" x14ac:dyDescent="0.2">
      <c r="A31" s="134">
        <f>+'11- impo '!A31</f>
        <v>43040</v>
      </c>
      <c r="B31" s="134"/>
      <c r="C31" s="134"/>
      <c r="D31" s="118"/>
      <c r="E31" s="118"/>
      <c r="F31" s="118"/>
      <c r="G31" s="118"/>
      <c r="H31" s="118"/>
      <c r="I31" s="118"/>
    </row>
    <row r="32" spans="1:9" ht="13.5" thickBot="1" x14ac:dyDescent="0.25">
      <c r="A32" s="136">
        <f>+'11- impo '!A32</f>
        <v>43070</v>
      </c>
      <c r="B32" s="136"/>
      <c r="C32" s="136"/>
      <c r="D32" s="137"/>
      <c r="E32" s="137"/>
      <c r="F32" s="137"/>
      <c r="G32" s="137"/>
      <c r="H32" s="137"/>
      <c r="I32" s="137"/>
    </row>
    <row r="33" spans="1:9" x14ac:dyDescent="0.2">
      <c r="A33" s="130">
        <f>+'11- impo '!A33</f>
        <v>43101</v>
      </c>
      <c r="B33" s="130"/>
      <c r="C33" s="130"/>
      <c r="D33" s="132"/>
      <c r="E33" s="132"/>
      <c r="F33" s="132"/>
      <c r="G33" s="132"/>
      <c r="H33" s="132"/>
      <c r="I33" s="132"/>
    </row>
    <row r="34" spans="1:9" x14ac:dyDescent="0.2">
      <c r="A34" s="134">
        <f>+'11- impo '!A34</f>
        <v>43132</v>
      </c>
      <c r="B34" s="134"/>
      <c r="C34" s="134"/>
      <c r="D34" s="118"/>
      <c r="E34" s="118"/>
      <c r="F34" s="118"/>
      <c r="G34" s="118"/>
      <c r="H34" s="118"/>
      <c r="I34" s="118"/>
    </row>
    <row r="35" spans="1:9" x14ac:dyDescent="0.2">
      <c r="A35" s="134">
        <f>+'11- impo '!A35</f>
        <v>43160</v>
      </c>
      <c r="B35" s="134"/>
      <c r="C35" s="134"/>
      <c r="D35" s="118"/>
      <c r="E35" s="118"/>
      <c r="F35" s="118"/>
      <c r="G35" s="118"/>
      <c r="H35" s="118"/>
      <c r="I35" s="118"/>
    </row>
    <row r="36" spans="1:9" x14ac:dyDescent="0.2">
      <c r="A36" s="134">
        <f>+'11- impo '!A36</f>
        <v>43191</v>
      </c>
      <c r="B36" s="134"/>
      <c r="C36" s="134"/>
      <c r="D36" s="118"/>
      <c r="E36" s="118"/>
      <c r="F36" s="118"/>
      <c r="G36" s="118"/>
      <c r="H36" s="118"/>
      <c r="I36" s="118"/>
    </row>
    <row r="37" spans="1:9" x14ac:dyDescent="0.2">
      <c r="A37" s="134">
        <f>+'11- impo '!A37</f>
        <v>43221</v>
      </c>
      <c r="B37" s="134"/>
      <c r="C37" s="134"/>
      <c r="D37" s="118"/>
      <c r="E37" s="118"/>
      <c r="F37" s="118"/>
      <c r="G37" s="118"/>
      <c r="H37" s="118"/>
      <c r="I37" s="118"/>
    </row>
    <row r="38" spans="1:9" x14ac:dyDescent="0.2">
      <c r="A38" s="134">
        <f>+'11- impo '!A38</f>
        <v>43252</v>
      </c>
      <c r="B38" s="134"/>
      <c r="C38" s="134"/>
      <c r="D38" s="118"/>
      <c r="E38" s="118"/>
      <c r="F38" s="118"/>
      <c r="G38" s="118"/>
      <c r="H38" s="118"/>
      <c r="I38" s="118"/>
    </row>
    <row r="39" spans="1:9" x14ac:dyDescent="0.2">
      <c r="A39" s="134">
        <f>+'11- impo '!A39</f>
        <v>43282</v>
      </c>
      <c r="B39" s="134"/>
      <c r="C39" s="134"/>
      <c r="D39" s="118"/>
      <c r="E39" s="118"/>
      <c r="F39" s="118"/>
      <c r="G39" s="118"/>
      <c r="H39" s="118"/>
      <c r="I39" s="118"/>
    </row>
    <row r="40" spans="1:9" x14ac:dyDescent="0.2">
      <c r="A40" s="134">
        <f>+'11- impo '!A40</f>
        <v>43313</v>
      </c>
      <c r="B40" s="134"/>
      <c r="C40" s="134"/>
      <c r="D40" s="118"/>
      <c r="E40" s="118"/>
      <c r="F40" s="118"/>
      <c r="G40" s="118"/>
      <c r="H40" s="118"/>
      <c r="I40" s="118"/>
    </row>
    <row r="41" spans="1:9" x14ac:dyDescent="0.2">
      <c r="A41" s="134">
        <f>+'11- impo '!A41</f>
        <v>43344</v>
      </c>
      <c r="B41" s="134"/>
      <c r="C41" s="134"/>
      <c r="D41" s="118"/>
      <c r="E41" s="118"/>
      <c r="F41" s="118"/>
      <c r="G41" s="118"/>
      <c r="H41" s="118"/>
      <c r="I41" s="118"/>
    </row>
    <row r="42" spans="1:9" x14ac:dyDescent="0.2">
      <c r="A42" s="134">
        <f>+'11- impo '!A42</f>
        <v>43374</v>
      </c>
      <c r="B42" s="134"/>
      <c r="C42" s="134"/>
      <c r="D42" s="118"/>
      <c r="E42" s="118"/>
      <c r="F42" s="118"/>
      <c r="G42" s="118"/>
      <c r="H42" s="118"/>
      <c r="I42" s="118"/>
    </row>
    <row r="43" spans="1:9" x14ac:dyDescent="0.2">
      <c r="A43" s="134">
        <f>+'11- impo '!A43</f>
        <v>43405</v>
      </c>
      <c r="B43" s="134"/>
      <c r="C43" s="134"/>
      <c r="D43" s="118"/>
      <c r="E43" s="118"/>
      <c r="F43" s="118"/>
      <c r="G43" s="118"/>
      <c r="H43" s="118"/>
      <c r="I43" s="118"/>
    </row>
    <row r="44" spans="1:9" ht="13.5" thickBot="1" x14ac:dyDescent="0.25">
      <c r="A44" s="136">
        <f>+'11- impo '!A44</f>
        <v>43435</v>
      </c>
      <c r="B44" s="136"/>
      <c r="C44" s="136"/>
      <c r="D44" s="137"/>
      <c r="E44" s="137"/>
      <c r="F44" s="137"/>
      <c r="G44" s="137"/>
      <c r="H44" s="137"/>
      <c r="I44" s="137"/>
    </row>
    <row r="45" spans="1:9" x14ac:dyDescent="0.2">
      <c r="A45" s="130">
        <f>+'11- impo '!A45</f>
        <v>43466</v>
      </c>
      <c r="B45" s="130"/>
      <c r="C45" s="130"/>
      <c r="D45" s="132"/>
      <c r="E45" s="132"/>
      <c r="F45" s="132"/>
      <c r="G45" s="132"/>
      <c r="H45" s="132"/>
      <c r="I45" s="132"/>
    </row>
    <row r="46" spans="1:9" x14ac:dyDescent="0.2">
      <c r="A46" s="134">
        <f>+'11- impo '!A46</f>
        <v>43497</v>
      </c>
      <c r="B46" s="134"/>
      <c r="C46" s="134"/>
      <c r="D46" s="118"/>
      <c r="E46" s="118"/>
      <c r="F46" s="118"/>
      <c r="G46" s="118"/>
      <c r="H46" s="118"/>
      <c r="I46" s="118"/>
    </row>
    <row r="47" spans="1:9" x14ac:dyDescent="0.2">
      <c r="A47" s="134">
        <f>+'11- impo '!A47</f>
        <v>43525</v>
      </c>
      <c r="B47" s="134"/>
      <c r="C47" s="134"/>
      <c r="D47" s="118"/>
      <c r="E47" s="118"/>
      <c r="F47" s="118"/>
      <c r="G47" s="118"/>
      <c r="H47" s="118"/>
      <c r="I47" s="118"/>
    </row>
    <row r="48" spans="1:9" x14ac:dyDescent="0.2">
      <c r="A48" s="134">
        <f>+'11- impo '!A48</f>
        <v>43556</v>
      </c>
      <c r="B48" s="134"/>
      <c r="C48" s="134"/>
      <c r="D48" s="118"/>
      <c r="E48" s="118"/>
      <c r="F48" s="118"/>
      <c r="G48" s="118"/>
      <c r="H48" s="118"/>
      <c r="I48" s="118"/>
    </row>
    <row r="49" spans="1:9" x14ac:dyDescent="0.2">
      <c r="A49" s="134">
        <f>+'11- impo '!A49</f>
        <v>43586</v>
      </c>
      <c r="B49" s="134"/>
      <c r="C49" s="134"/>
      <c r="D49" s="118"/>
      <c r="E49" s="118"/>
      <c r="F49" s="118"/>
      <c r="G49" s="118"/>
      <c r="H49" s="118"/>
      <c r="I49" s="118"/>
    </row>
    <row r="50" spans="1:9" x14ac:dyDescent="0.2">
      <c r="A50" s="134">
        <f>+'11- impo '!A50</f>
        <v>43617</v>
      </c>
      <c r="B50" s="134"/>
      <c r="C50" s="134"/>
      <c r="D50" s="118"/>
      <c r="E50" s="118"/>
      <c r="F50" s="118"/>
      <c r="G50" s="118"/>
      <c r="H50" s="118"/>
      <c r="I50" s="118"/>
    </row>
    <row r="51" spans="1:9" x14ac:dyDescent="0.2">
      <c r="A51" s="134">
        <f>+'11- impo '!A51</f>
        <v>43647</v>
      </c>
      <c r="B51" s="134"/>
      <c r="C51" s="134"/>
      <c r="D51" s="118"/>
      <c r="E51" s="118"/>
      <c r="F51" s="118"/>
      <c r="G51" s="118"/>
      <c r="H51" s="118"/>
      <c r="I51" s="118"/>
    </row>
    <row r="52" spans="1:9" x14ac:dyDescent="0.2">
      <c r="A52" s="134">
        <f>+'11- impo '!A52</f>
        <v>43678</v>
      </c>
      <c r="B52" s="134"/>
      <c r="C52" s="134"/>
      <c r="D52" s="118"/>
      <c r="E52" s="118"/>
      <c r="F52" s="118"/>
      <c r="G52" s="118"/>
      <c r="H52" s="118"/>
      <c r="I52" s="118"/>
    </row>
    <row r="53" spans="1:9" x14ac:dyDescent="0.2">
      <c r="A53" s="134">
        <f>+'11- impo '!A53</f>
        <v>43709</v>
      </c>
      <c r="B53" s="134"/>
      <c r="C53" s="134"/>
      <c r="D53" s="118"/>
      <c r="E53" s="118"/>
      <c r="F53" s="118"/>
      <c r="G53" s="118"/>
      <c r="H53" s="118"/>
      <c r="I53" s="118"/>
    </row>
    <row r="54" spans="1:9" x14ac:dyDescent="0.2">
      <c r="A54" s="134">
        <f>+'11- impo '!A54</f>
        <v>43739</v>
      </c>
      <c r="B54" s="134"/>
      <c r="C54" s="134"/>
      <c r="D54" s="118"/>
      <c r="E54" s="118"/>
      <c r="F54" s="118"/>
      <c r="G54" s="118"/>
      <c r="H54" s="118"/>
      <c r="I54" s="118"/>
    </row>
    <row r="55" spans="1:9" x14ac:dyDescent="0.2">
      <c r="A55" s="134">
        <f>+'11- impo '!A55</f>
        <v>43770</v>
      </c>
      <c r="B55" s="134"/>
      <c r="C55" s="134"/>
      <c r="D55" s="118"/>
      <c r="E55" s="118"/>
      <c r="F55" s="118"/>
      <c r="G55" s="118"/>
      <c r="H55" s="118"/>
      <c r="I55" s="118"/>
    </row>
    <row r="56" spans="1:9" ht="13.5" thickBot="1" x14ac:dyDescent="0.25">
      <c r="A56" s="183">
        <f>+'11- impo '!A56</f>
        <v>43800</v>
      </c>
      <c r="B56" s="183"/>
      <c r="C56" s="183"/>
      <c r="D56" s="184"/>
      <c r="E56" s="184"/>
      <c r="F56" s="184"/>
      <c r="G56" s="184"/>
      <c r="H56" s="184"/>
      <c r="I56" s="184"/>
    </row>
    <row r="57" spans="1:9" x14ac:dyDescent="0.2">
      <c r="A57" s="130">
        <f>+'11- impo '!A57</f>
        <v>43831</v>
      </c>
      <c r="B57" s="130"/>
      <c r="C57" s="130"/>
      <c r="D57" s="132"/>
      <c r="E57" s="132"/>
      <c r="F57" s="132"/>
      <c r="G57" s="132"/>
      <c r="H57" s="132"/>
      <c r="I57" s="132"/>
    </row>
    <row r="58" spans="1:9" x14ac:dyDescent="0.2">
      <c r="A58" s="134">
        <f>+'11- impo '!A58</f>
        <v>43862</v>
      </c>
      <c r="B58" s="134"/>
      <c r="C58" s="134"/>
      <c r="D58" s="118"/>
      <c r="E58" s="118"/>
      <c r="F58" s="118"/>
      <c r="G58" s="118"/>
      <c r="H58" s="118"/>
      <c r="I58" s="118"/>
    </row>
    <row r="59" spans="1:9" x14ac:dyDescent="0.2">
      <c r="A59" s="134">
        <f>+'11- impo '!A59</f>
        <v>43891</v>
      </c>
      <c r="B59" s="134"/>
      <c r="C59" s="134"/>
      <c r="D59" s="118"/>
      <c r="E59" s="118"/>
      <c r="F59" s="118"/>
      <c r="G59" s="118"/>
      <c r="H59" s="118"/>
      <c r="I59" s="118"/>
    </row>
    <row r="60" spans="1:9" ht="13.5" hidden="1" thickBot="1" x14ac:dyDescent="0.25">
      <c r="A60" s="136">
        <f>+'11- impo '!A60</f>
        <v>43922</v>
      </c>
      <c r="B60" s="136"/>
      <c r="C60" s="136"/>
      <c r="D60" s="137"/>
      <c r="E60" s="137"/>
      <c r="F60" s="137"/>
      <c r="G60" s="137"/>
      <c r="H60" s="137"/>
      <c r="I60" s="137"/>
    </row>
    <row r="61" spans="1:9" x14ac:dyDescent="0.2">
      <c r="A61" s="150"/>
      <c r="B61" s="150"/>
      <c r="C61" s="150"/>
      <c r="D61" s="145"/>
      <c r="E61" s="145"/>
      <c r="F61" s="145"/>
      <c r="G61" s="145"/>
      <c r="H61" s="145"/>
      <c r="I61" s="145"/>
    </row>
    <row r="62" spans="1:9" ht="13.5" thickBot="1" x14ac:dyDescent="0.25">
      <c r="A62" s="150"/>
      <c r="B62" s="150"/>
      <c r="C62" s="150"/>
      <c r="D62" s="145"/>
      <c r="E62" s="145"/>
      <c r="F62" s="145"/>
      <c r="G62" s="145"/>
      <c r="H62" s="145"/>
      <c r="I62" s="145"/>
    </row>
    <row r="63" spans="1:9" x14ac:dyDescent="0.2">
      <c r="A63" s="147">
        <f>+'11- impo '!A62</f>
        <v>2013</v>
      </c>
      <c r="B63" s="168"/>
      <c r="C63" s="168"/>
      <c r="D63" s="169"/>
      <c r="E63" s="169"/>
      <c r="F63" s="169"/>
      <c r="G63" s="169"/>
      <c r="H63" s="169"/>
      <c r="I63" s="169"/>
    </row>
    <row r="64" spans="1:9" x14ac:dyDescent="0.2">
      <c r="A64" s="148">
        <f>+'11- impo '!A63</f>
        <v>2014</v>
      </c>
      <c r="B64" s="170"/>
      <c r="C64" s="170"/>
      <c r="D64" s="171"/>
      <c r="E64" s="171"/>
      <c r="F64" s="171"/>
      <c r="G64" s="171"/>
      <c r="H64" s="171"/>
      <c r="I64" s="171"/>
    </row>
    <row r="65" spans="1:9" x14ac:dyDescent="0.2">
      <c r="A65" s="148">
        <f>+'11- impo '!A64</f>
        <v>2015</v>
      </c>
      <c r="B65" s="170"/>
      <c r="C65" s="170"/>
      <c r="D65" s="171"/>
      <c r="E65" s="171"/>
      <c r="F65" s="171"/>
      <c r="G65" s="171"/>
      <c r="H65" s="171"/>
      <c r="I65" s="171"/>
    </row>
    <row r="66" spans="1:9" ht="13.5" thickBot="1" x14ac:dyDescent="0.25">
      <c r="A66" s="361">
        <f>+'11- impo '!A65</f>
        <v>2016</v>
      </c>
      <c r="B66" s="387"/>
      <c r="C66" s="387"/>
      <c r="D66" s="388"/>
      <c r="E66" s="388"/>
      <c r="F66" s="388"/>
      <c r="G66" s="388"/>
      <c r="H66" s="388"/>
      <c r="I66" s="388"/>
    </row>
    <row r="67" spans="1:9" x14ac:dyDescent="0.2">
      <c r="A67" s="147">
        <f>+'11- impo '!A66</f>
        <v>2017</v>
      </c>
      <c r="B67" s="168"/>
      <c r="C67" s="168"/>
      <c r="D67" s="169"/>
      <c r="E67" s="169"/>
      <c r="F67" s="169"/>
      <c r="G67" s="169"/>
      <c r="H67" s="169"/>
      <c r="I67" s="169"/>
    </row>
    <row r="68" spans="1:9" x14ac:dyDescent="0.2">
      <c r="A68" s="148">
        <f>+'11- impo '!A67</f>
        <v>2018</v>
      </c>
      <c r="B68" s="170"/>
      <c r="C68" s="170"/>
      <c r="D68" s="171"/>
      <c r="E68" s="171"/>
      <c r="F68" s="171"/>
      <c r="G68" s="171"/>
      <c r="H68" s="171"/>
      <c r="I68" s="171"/>
    </row>
    <row r="69" spans="1:9" ht="13.5" thickBot="1" x14ac:dyDescent="0.25">
      <c r="A69" s="149">
        <f>+'11- impo '!A68</f>
        <v>2019</v>
      </c>
      <c r="B69" s="172"/>
      <c r="C69" s="172"/>
      <c r="D69" s="173"/>
      <c r="E69" s="173"/>
      <c r="F69" s="173"/>
      <c r="G69" s="173"/>
      <c r="H69" s="173"/>
      <c r="I69" s="173"/>
    </row>
    <row r="70" spans="1:9" ht="13.5" thickBot="1" x14ac:dyDescent="0.25">
      <c r="A70" s="150"/>
      <c r="B70" s="174"/>
      <c r="C70" s="174"/>
      <c r="D70" s="68"/>
      <c r="E70" s="68"/>
      <c r="F70" s="68"/>
      <c r="G70" s="68"/>
      <c r="H70" s="68"/>
      <c r="I70" s="68"/>
    </row>
    <row r="71" spans="1:9" x14ac:dyDescent="0.2">
      <c r="A71" s="130" t="str">
        <f>+'11- impo '!A70</f>
        <v>ene-mar 2019</v>
      </c>
      <c r="B71" s="175"/>
      <c r="C71" s="175"/>
      <c r="D71" s="169"/>
      <c r="E71" s="169"/>
      <c r="F71" s="169"/>
      <c r="G71" s="169"/>
      <c r="H71" s="169"/>
      <c r="I71" s="169"/>
    </row>
    <row r="72" spans="1:9" ht="13.5" thickBot="1" x14ac:dyDescent="0.25">
      <c r="A72" s="136" t="str">
        <f>+'11- impo '!A71</f>
        <v>ene-mar 2020</v>
      </c>
      <c r="B72" s="176"/>
      <c r="C72" s="176"/>
      <c r="D72" s="173"/>
      <c r="E72" s="173"/>
      <c r="F72" s="173"/>
      <c r="G72" s="173"/>
      <c r="H72" s="173"/>
      <c r="I72" s="173"/>
    </row>
    <row r="73" spans="1:9" x14ac:dyDescent="0.2">
      <c r="A73" s="144"/>
      <c r="B73" s="144"/>
      <c r="C73" s="144"/>
    </row>
    <row r="74" spans="1:9" x14ac:dyDescent="0.2">
      <c r="A74" s="144"/>
      <c r="B74" s="144"/>
      <c r="C74" s="144"/>
    </row>
  </sheetData>
  <sheetProtection formatCells="0" formatColumns="0" formatRows="0"/>
  <mergeCells count="1">
    <mergeCell ref="B7:C7"/>
  </mergeCells>
  <printOptions horizontalCentered="1" verticalCentered="1" gridLinesSet="0"/>
  <pageMargins left="0.24" right="0.34" top="0.24" bottom="0.42" header="0" footer="0"/>
  <pageSetup paperSize="9" scale="78" orientation="portrait" horizontalDpi="4294967292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topLeftCell="A2" zoomScaleNormal="100" workbookViewId="0">
      <selection activeCell="F26" sqref="F26:F27"/>
    </sheetView>
  </sheetViews>
  <sheetFormatPr baseColWidth="10" defaultRowHeight="12.75" x14ac:dyDescent="0.2"/>
  <cols>
    <col min="1" max="1" width="36.42578125" style="302" customWidth="1"/>
    <col min="2" max="4" width="22.42578125" style="302" customWidth="1"/>
    <col min="5" max="5" width="32.28515625" style="409" customWidth="1"/>
    <col min="6" max="16384" width="11.42578125" style="302"/>
  </cols>
  <sheetData>
    <row r="1" spans="1:5" x14ac:dyDescent="0.2">
      <c r="A1" s="389" t="s">
        <v>276</v>
      </c>
      <c r="B1" s="390"/>
      <c r="C1" s="390"/>
      <c r="D1" s="390"/>
      <c r="E1" s="390"/>
    </row>
    <row r="2" spans="1:5" x14ac:dyDescent="0.2">
      <c r="A2" s="389" t="s">
        <v>203</v>
      </c>
      <c r="B2" s="390"/>
      <c r="C2" s="390"/>
      <c r="D2" s="390"/>
      <c r="E2" s="390"/>
    </row>
    <row r="3" spans="1:5" x14ac:dyDescent="0.2">
      <c r="A3" s="389" t="s">
        <v>273</v>
      </c>
      <c r="B3" s="454"/>
      <c r="C3" s="391"/>
      <c r="D3" s="391"/>
      <c r="E3" s="390"/>
    </row>
    <row r="4" spans="1:5" s="303" customFormat="1" x14ac:dyDescent="0.2">
      <c r="A4" s="412" t="s">
        <v>239</v>
      </c>
      <c r="B4" s="392"/>
      <c r="C4" s="392"/>
      <c r="D4" s="392"/>
      <c r="E4" s="392"/>
    </row>
    <row r="5" spans="1:5" ht="13.5" thickBot="1" x14ac:dyDescent="0.25">
      <c r="A5" s="389" t="s">
        <v>204</v>
      </c>
      <c r="B5" s="390"/>
      <c r="C5" s="390"/>
      <c r="D5" s="390"/>
      <c r="E5" s="390"/>
    </row>
    <row r="6" spans="1:5" ht="13.5" thickBot="1" x14ac:dyDescent="0.25">
      <c r="A6" s="393" t="s">
        <v>205</v>
      </c>
      <c r="B6" s="394" t="s">
        <v>194</v>
      </c>
      <c r="C6" s="394" t="s">
        <v>195</v>
      </c>
      <c r="D6" s="394" t="s">
        <v>233</v>
      </c>
      <c r="E6" s="455" t="str">
        <f>+'9.b -adicional costos (2)'!F7</f>
        <v>promedio ene-mar 2020</v>
      </c>
    </row>
    <row r="7" spans="1:5" s="304" customFormat="1" ht="13.5" thickBot="1" x14ac:dyDescent="0.25">
      <c r="A7" s="395"/>
      <c r="B7" s="411" t="s">
        <v>206</v>
      </c>
      <c r="C7" s="396" t="s">
        <v>206</v>
      </c>
      <c r="D7" s="396" t="s">
        <v>206</v>
      </c>
      <c r="E7" s="456" t="s">
        <v>206</v>
      </c>
    </row>
    <row r="8" spans="1:5" s="304" customFormat="1" x14ac:dyDescent="0.2">
      <c r="A8" s="397" t="s">
        <v>207</v>
      </c>
      <c r="B8" s="410"/>
      <c r="C8" s="398"/>
      <c r="D8" s="398"/>
      <c r="E8" s="398"/>
    </row>
    <row r="9" spans="1:5" x14ac:dyDescent="0.2">
      <c r="A9" s="399" t="s">
        <v>208</v>
      </c>
      <c r="B9" s="400"/>
      <c r="C9" s="400"/>
      <c r="D9" s="400"/>
      <c r="E9" s="400"/>
    </row>
    <row r="10" spans="1:5" x14ac:dyDescent="0.2">
      <c r="A10" s="401" t="s">
        <v>209</v>
      </c>
      <c r="B10" s="400"/>
      <c r="C10" s="400"/>
      <c r="D10" s="400"/>
      <c r="E10" s="400"/>
    </row>
    <row r="11" spans="1:5" x14ac:dyDescent="0.2">
      <c r="A11" s="401" t="s">
        <v>210</v>
      </c>
      <c r="B11" s="400"/>
      <c r="C11" s="400"/>
      <c r="D11" s="400"/>
      <c r="E11" s="400"/>
    </row>
    <row r="12" spans="1:5" x14ac:dyDescent="0.2">
      <c r="A12" s="399" t="s">
        <v>211</v>
      </c>
      <c r="B12" s="400"/>
      <c r="C12" s="400"/>
      <c r="D12" s="400"/>
      <c r="E12" s="400"/>
    </row>
    <row r="13" spans="1:5" x14ac:dyDescent="0.2">
      <c r="A13" s="401" t="s">
        <v>212</v>
      </c>
      <c r="B13" s="400"/>
      <c r="C13" s="400"/>
      <c r="D13" s="400"/>
      <c r="E13" s="400"/>
    </row>
    <row r="14" spans="1:5" x14ac:dyDescent="0.2">
      <c r="A14" s="401" t="s">
        <v>213</v>
      </c>
      <c r="B14" s="400"/>
      <c r="C14" s="400"/>
      <c r="D14" s="400"/>
      <c r="E14" s="400"/>
    </row>
    <row r="15" spans="1:5" x14ac:dyDescent="0.2">
      <c r="A15" s="401" t="s">
        <v>214</v>
      </c>
      <c r="B15" s="400"/>
      <c r="C15" s="400"/>
      <c r="D15" s="400"/>
      <c r="E15" s="400"/>
    </row>
    <row r="16" spans="1:5" x14ac:dyDescent="0.2">
      <c r="A16" s="401" t="s">
        <v>215</v>
      </c>
      <c r="B16" s="400"/>
      <c r="C16" s="400"/>
      <c r="D16" s="400"/>
      <c r="E16" s="400"/>
    </row>
    <row r="17" spans="1:5" x14ac:dyDescent="0.2">
      <c r="A17" s="401" t="s">
        <v>216</v>
      </c>
      <c r="B17" s="400"/>
      <c r="C17" s="400"/>
      <c r="D17" s="400"/>
      <c r="E17" s="400"/>
    </row>
    <row r="18" spans="1:5" x14ac:dyDescent="0.2">
      <c r="A18" s="401" t="s">
        <v>217</v>
      </c>
      <c r="B18" s="400"/>
      <c r="C18" s="400"/>
      <c r="D18" s="400"/>
      <c r="E18" s="400"/>
    </row>
    <row r="19" spans="1:5" x14ac:dyDescent="0.2">
      <c r="A19" s="399" t="s">
        <v>218</v>
      </c>
      <c r="B19" s="400"/>
      <c r="C19" s="400"/>
      <c r="D19" s="400"/>
      <c r="E19" s="400"/>
    </row>
    <row r="20" spans="1:5" x14ac:dyDescent="0.2">
      <c r="A20" s="401" t="s">
        <v>219</v>
      </c>
      <c r="B20" s="400"/>
      <c r="C20" s="400"/>
      <c r="D20" s="400"/>
      <c r="E20" s="400"/>
    </row>
    <row r="21" spans="1:5" x14ac:dyDescent="0.2">
      <c r="A21" s="401" t="s">
        <v>220</v>
      </c>
      <c r="B21" s="400"/>
      <c r="C21" s="400"/>
      <c r="D21" s="400"/>
      <c r="E21" s="400"/>
    </row>
    <row r="22" spans="1:5" x14ac:dyDescent="0.2">
      <c r="A22" s="401" t="s">
        <v>221</v>
      </c>
      <c r="B22" s="400"/>
      <c r="C22" s="400"/>
      <c r="D22" s="400"/>
      <c r="E22" s="400"/>
    </row>
    <row r="23" spans="1:5" x14ac:dyDescent="0.2">
      <c r="A23" s="399" t="s">
        <v>222</v>
      </c>
      <c r="B23" s="400"/>
      <c r="C23" s="400"/>
      <c r="D23" s="400"/>
      <c r="E23" s="400"/>
    </row>
    <row r="24" spans="1:5" x14ac:dyDescent="0.2">
      <c r="A24" s="402" t="s">
        <v>223</v>
      </c>
      <c r="B24" s="403"/>
      <c r="C24" s="403"/>
      <c r="D24" s="403"/>
      <c r="E24" s="403"/>
    </row>
    <row r="25" spans="1:5" x14ac:dyDescent="0.2">
      <c r="A25" s="404" t="s">
        <v>224</v>
      </c>
      <c r="B25" s="405"/>
      <c r="C25" s="405"/>
      <c r="D25" s="405"/>
      <c r="E25" s="405"/>
    </row>
    <row r="26" spans="1:5" x14ac:dyDescent="0.2">
      <c r="A26" s="406" t="s">
        <v>225</v>
      </c>
      <c r="B26" s="407"/>
      <c r="C26" s="407"/>
      <c r="D26" s="407"/>
      <c r="E26" s="407"/>
    </row>
    <row r="27" spans="1:5" x14ac:dyDescent="0.2">
      <c r="A27" s="402" t="s">
        <v>226</v>
      </c>
      <c r="B27" s="403"/>
      <c r="C27" s="403"/>
      <c r="D27" s="403"/>
      <c r="E27" s="403"/>
    </row>
    <row r="28" spans="1:5" x14ac:dyDescent="0.2">
      <c r="A28" s="404" t="s">
        <v>224</v>
      </c>
      <c r="B28" s="405"/>
      <c r="C28" s="405"/>
      <c r="D28" s="405"/>
      <c r="E28" s="405"/>
    </row>
    <row r="29" spans="1:5" x14ac:dyDescent="0.2">
      <c r="A29" s="406" t="s">
        <v>225</v>
      </c>
      <c r="B29" s="407"/>
      <c r="C29" s="407"/>
      <c r="D29" s="407"/>
      <c r="E29" s="407"/>
    </row>
    <row r="30" spans="1:5" x14ac:dyDescent="0.2">
      <c r="A30" s="402" t="s">
        <v>227</v>
      </c>
      <c r="B30" s="403"/>
      <c r="C30" s="403"/>
      <c r="D30" s="403"/>
      <c r="E30" s="403"/>
    </row>
    <row r="31" spans="1:5" x14ac:dyDescent="0.2">
      <c r="A31" s="404" t="s">
        <v>224</v>
      </c>
      <c r="B31" s="405"/>
      <c r="C31" s="405"/>
      <c r="D31" s="405"/>
      <c r="E31" s="405"/>
    </row>
    <row r="32" spans="1:5" x14ac:dyDescent="0.2">
      <c r="A32" s="406" t="s">
        <v>225</v>
      </c>
      <c r="B32" s="407"/>
      <c r="C32" s="407"/>
      <c r="D32" s="407"/>
      <c r="E32" s="407"/>
    </row>
    <row r="33" spans="1:5" x14ac:dyDescent="0.2">
      <c r="A33" s="402" t="s">
        <v>228</v>
      </c>
      <c r="B33" s="403"/>
      <c r="C33" s="403"/>
      <c r="D33" s="403"/>
      <c r="E33" s="403"/>
    </row>
    <row r="34" spans="1:5" x14ac:dyDescent="0.2">
      <c r="A34" s="404" t="s">
        <v>224</v>
      </c>
      <c r="B34" s="405"/>
      <c r="C34" s="405"/>
      <c r="D34" s="405"/>
      <c r="E34" s="405"/>
    </row>
    <row r="35" spans="1:5" x14ac:dyDescent="0.2">
      <c r="A35" s="406" t="s">
        <v>225</v>
      </c>
      <c r="B35" s="407"/>
      <c r="C35" s="407"/>
      <c r="D35" s="407"/>
      <c r="E35" s="407"/>
    </row>
    <row r="36" spans="1:5" x14ac:dyDescent="0.2">
      <c r="A36" s="399" t="s">
        <v>229</v>
      </c>
      <c r="B36" s="400"/>
      <c r="C36" s="400"/>
      <c r="D36" s="400"/>
      <c r="E36" s="400"/>
    </row>
    <row r="37" spans="1:5" x14ac:dyDescent="0.2">
      <c r="A37" s="399" t="s">
        <v>230</v>
      </c>
      <c r="B37" s="400"/>
      <c r="C37" s="400"/>
      <c r="D37" s="400"/>
      <c r="E37" s="400"/>
    </row>
    <row r="38" spans="1:5" x14ac:dyDescent="0.2">
      <c r="A38" s="408"/>
      <c r="B38" s="408"/>
      <c r="C38" s="408"/>
      <c r="D38" s="408"/>
      <c r="E38" s="408"/>
    </row>
    <row r="39" spans="1:5" x14ac:dyDescent="0.2">
      <c r="A39" s="408"/>
      <c r="B39" s="408"/>
      <c r="C39" s="408"/>
      <c r="D39" s="408"/>
      <c r="E39" s="408"/>
    </row>
    <row r="40" spans="1:5" x14ac:dyDescent="0.2">
      <c r="A40" s="408"/>
      <c r="B40" s="408"/>
      <c r="C40" s="408"/>
      <c r="D40" s="408"/>
      <c r="E40" s="408"/>
    </row>
    <row r="41" spans="1:5" x14ac:dyDescent="0.2">
      <c r="A41" s="409"/>
      <c r="B41" s="409"/>
      <c r="C41" s="409"/>
      <c r="D41" s="409"/>
    </row>
    <row r="42" spans="1:5" x14ac:dyDescent="0.2">
      <c r="A42" s="409"/>
      <c r="B42" s="409"/>
      <c r="C42" s="409"/>
      <c r="D42" s="409"/>
    </row>
  </sheetData>
  <printOptions horizontalCentered="1" verticalCentered="1"/>
  <pageMargins left="0.23622047244094491" right="0.27559055118110237" top="0.9055118110236221" bottom="0.59055118110236227" header="0.19685039370078741" footer="0.51181102362204722"/>
  <pageSetup paperSize="9" orientation="landscape" r:id="rId1"/>
  <headerFooter alignWithMargins="0">
    <oddHeader>&amp;R2020 - Año del General Manuel Belgrano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zoomScale="75" workbookViewId="0">
      <selection activeCell="A60" sqref="A60:IV60"/>
    </sheetView>
  </sheetViews>
  <sheetFormatPr baseColWidth="10" defaultRowHeight="12.75" x14ac:dyDescent="0.2"/>
  <cols>
    <col min="1" max="1" width="36.42578125" style="302" customWidth="1"/>
    <col min="2" max="4" width="22.42578125" style="302" customWidth="1"/>
    <col min="5" max="5" width="22.42578125" style="409" customWidth="1"/>
    <col min="6" max="16384" width="11.42578125" style="302"/>
  </cols>
  <sheetData>
    <row r="1" spans="1:5" x14ac:dyDescent="0.2">
      <c r="A1" s="389" t="s">
        <v>252</v>
      </c>
      <c r="B1" s="390"/>
      <c r="C1" s="390"/>
      <c r="D1" s="390"/>
      <c r="E1" s="390"/>
    </row>
    <row r="2" spans="1:5" x14ac:dyDescent="0.2">
      <c r="A2" s="389" t="s">
        <v>203</v>
      </c>
      <c r="B2" s="390"/>
      <c r="C2" s="390"/>
      <c r="D2" s="390"/>
      <c r="E2" s="390"/>
    </row>
    <row r="3" spans="1:5" x14ac:dyDescent="0.2">
      <c r="A3" s="389" t="s">
        <v>253</v>
      </c>
      <c r="B3" s="391"/>
      <c r="C3" s="391"/>
      <c r="D3" s="391"/>
      <c r="E3" s="390"/>
    </row>
    <row r="4" spans="1:5" s="303" customFormat="1" x14ac:dyDescent="0.2">
      <c r="A4" s="412" t="s">
        <v>239</v>
      </c>
      <c r="B4" s="392"/>
      <c r="C4" s="392"/>
      <c r="D4" s="392"/>
      <c r="E4" s="392"/>
    </row>
    <row r="5" spans="1:5" ht="13.5" thickBot="1" x14ac:dyDescent="0.25">
      <c r="A5" s="389" t="s">
        <v>204</v>
      </c>
      <c r="B5" s="390"/>
      <c r="C5" s="390"/>
      <c r="D5" s="390"/>
      <c r="E5" s="390"/>
    </row>
    <row r="6" spans="1:5" ht="13.5" thickBot="1" x14ac:dyDescent="0.25">
      <c r="A6" s="393" t="s">
        <v>205</v>
      </c>
      <c r="B6" s="394" t="s">
        <v>194</v>
      </c>
      <c r="C6" s="394" t="s">
        <v>195</v>
      </c>
      <c r="D6" s="394" t="s">
        <v>233</v>
      </c>
      <c r="E6" s="394" t="str">
        <f>+'13- costos nac'!E6</f>
        <v>promedio ene-mar 2020</v>
      </c>
    </row>
    <row r="7" spans="1:5" s="304" customFormat="1" ht="13.5" thickBot="1" x14ac:dyDescent="0.25">
      <c r="A7" s="395"/>
      <c r="B7" s="411" t="s">
        <v>206</v>
      </c>
      <c r="C7" s="396" t="s">
        <v>206</v>
      </c>
      <c r="D7" s="396" t="s">
        <v>206</v>
      </c>
      <c r="E7" s="396" t="s">
        <v>206</v>
      </c>
    </row>
    <row r="8" spans="1:5" s="304" customFormat="1" x14ac:dyDescent="0.2">
      <c r="A8" s="397" t="s">
        <v>207</v>
      </c>
      <c r="B8" s="410"/>
      <c r="C8" s="398"/>
      <c r="D8" s="398"/>
      <c r="E8" s="398"/>
    </row>
    <row r="9" spans="1:5" x14ac:dyDescent="0.2">
      <c r="A9" s="399" t="s">
        <v>208</v>
      </c>
      <c r="B9" s="400"/>
      <c r="C9" s="400"/>
      <c r="D9" s="400"/>
      <c r="E9" s="400"/>
    </row>
    <row r="10" spans="1:5" x14ac:dyDescent="0.2">
      <c r="A10" s="401" t="s">
        <v>209</v>
      </c>
      <c r="B10" s="400"/>
      <c r="C10" s="400"/>
      <c r="D10" s="400"/>
      <c r="E10" s="400"/>
    </row>
    <row r="11" spans="1:5" x14ac:dyDescent="0.2">
      <c r="A11" s="401" t="s">
        <v>210</v>
      </c>
      <c r="B11" s="400"/>
      <c r="C11" s="400"/>
      <c r="D11" s="400"/>
      <c r="E11" s="400"/>
    </row>
    <row r="12" spans="1:5" x14ac:dyDescent="0.2">
      <c r="A12" s="399" t="s">
        <v>211</v>
      </c>
      <c r="B12" s="400"/>
      <c r="C12" s="400"/>
      <c r="D12" s="400"/>
      <c r="E12" s="400"/>
    </row>
    <row r="13" spans="1:5" x14ac:dyDescent="0.2">
      <c r="A13" s="401" t="s">
        <v>212</v>
      </c>
      <c r="B13" s="400"/>
      <c r="C13" s="400"/>
      <c r="D13" s="400"/>
      <c r="E13" s="400"/>
    </row>
    <row r="14" spans="1:5" x14ac:dyDescent="0.2">
      <c r="A14" s="401" t="s">
        <v>213</v>
      </c>
      <c r="B14" s="400"/>
      <c r="C14" s="400"/>
      <c r="D14" s="400"/>
      <c r="E14" s="400"/>
    </row>
    <row r="15" spans="1:5" x14ac:dyDescent="0.2">
      <c r="A15" s="401" t="s">
        <v>214</v>
      </c>
      <c r="B15" s="400"/>
      <c r="C15" s="400"/>
      <c r="D15" s="400"/>
      <c r="E15" s="400"/>
    </row>
    <row r="16" spans="1:5" x14ac:dyDescent="0.2">
      <c r="A16" s="401" t="s">
        <v>215</v>
      </c>
      <c r="B16" s="400"/>
      <c r="C16" s="400"/>
      <c r="D16" s="400"/>
      <c r="E16" s="400"/>
    </row>
    <row r="17" spans="1:5" x14ac:dyDescent="0.2">
      <c r="A17" s="401" t="s">
        <v>216</v>
      </c>
      <c r="B17" s="400"/>
      <c r="C17" s="400"/>
      <c r="D17" s="400"/>
      <c r="E17" s="400"/>
    </row>
    <row r="18" spans="1:5" x14ac:dyDescent="0.2">
      <c r="A18" s="401" t="s">
        <v>217</v>
      </c>
      <c r="B18" s="400"/>
      <c r="C18" s="400"/>
      <c r="D18" s="400"/>
      <c r="E18" s="400"/>
    </row>
    <row r="19" spans="1:5" x14ac:dyDescent="0.2">
      <c r="A19" s="399" t="s">
        <v>218</v>
      </c>
      <c r="B19" s="400"/>
      <c r="C19" s="400"/>
      <c r="D19" s="400"/>
      <c r="E19" s="400"/>
    </row>
    <row r="20" spans="1:5" x14ac:dyDescent="0.2">
      <c r="A20" s="401" t="s">
        <v>219</v>
      </c>
      <c r="B20" s="400"/>
      <c r="C20" s="400"/>
      <c r="D20" s="400"/>
      <c r="E20" s="400"/>
    </row>
    <row r="21" spans="1:5" x14ac:dyDescent="0.2">
      <c r="A21" s="401" t="s">
        <v>220</v>
      </c>
      <c r="B21" s="400"/>
      <c r="C21" s="400"/>
      <c r="D21" s="400"/>
      <c r="E21" s="400"/>
    </row>
    <row r="22" spans="1:5" x14ac:dyDescent="0.2">
      <c r="A22" s="401" t="s">
        <v>221</v>
      </c>
      <c r="B22" s="400"/>
      <c r="C22" s="400"/>
      <c r="D22" s="400"/>
      <c r="E22" s="400"/>
    </row>
    <row r="23" spans="1:5" x14ac:dyDescent="0.2">
      <c r="A23" s="399" t="s">
        <v>222</v>
      </c>
      <c r="B23" s="400"/>
      <c r="C23" s="400"/>
      <c r="D23" s="400"/>
      <c r="E23" s="400"/>
    </row>
    <row r="24" spans="1:5" x14ac:dyDescent="0.2">
      <c r="A24" s="402" t="s">
        <v>223</v>
      </c>
      <c r="B24" s="403"/>
      <c r="C24" s="403"/>
      <c r="D24" s="403"/>
      <c r="E24" s="403"/>
    </row>
    <row r="25" spans="1:5" x14ac:dyDescent="0.2">
      <c r="A25" s="404" t="s">
        <v>224</v>
      </c>
      <c r="B25" s="405"/>
      <c r="C25" s="405"/>
      <c r="D25" s="405"/>
      <c r="E25" s="405"/>
    </row>
    <row r="26" spans="1:5" x14ac:dyDescent="0.2">
      <c r="A26" s="406" t="s">
        <v>225</v>
      </c>
      <c r="B26" s="407"/>
      <c r="C26" s="407"/>
      <c r="D26" s="407"/>
      <c r="E26" s="407"/>
    </row>
    <row r="27" spans="1:5" x14ac:dyDescent="0.2">
      <c r="A27" s="402" t="s">
        <v>226</v>
      </c>
      <c r="B27" s="403"/>
      <c r="C27" s="403"/>
      <c r="D27" s="403"/>
      <c r="E27" s="403"/>
    </row>
    <row r="28" spans="1:5" x14ac:dyDescent="0.2">
      <c r="A28" s="404" t="s">
        <v>224</v>
      </c>
      <c r="B28" s="405"/>
      <c r="C28" s="405"/>
      <c r="D28" s="405"/>
      <c r="E28" s="405"/>
    </row>
    <row r="29" spans="1:5" x14ac:dyDescent="0.2">
      <c r="A29" s="406" t="s">
        <v>225</v>
      </c>
      <c r="B29" s="407"/>
      <c r="C29" s="407"/>
      <c r="D29" s="407"/>
      <c r="E29" s="407"/>
    </row>
    <row r="30" spans="1:5" x14ac:dyDescent="0.2">
      <c r="A30" s="402" t="s">
        <v>227</v>
      </c>
      <c r="B30" s="403"/>
      <c r="C30" s="403"/>
      <c r="D30" s="403"/>
      <c r="E30" s="403"/>
    </row>
    <row r="31" spans="1:5" x14ac:dyDescent="0.2">
      <c r="A31" s="404" t="s">
        <v>224</v>
      </c>
      <c r="B31" s="405"/>
      <c r="C31" s="405"/>
      <c r="D31" s="405"/>
      <c r="E31" s="405"/>
    </row>
    <row r="32" spans="1:5" x14ac:dyDescent="0.2">
      <c r="A32" s="406" t="s">
        <v>225</v>
      </c>
      <c r="B32" s="407"/>
      <c r="C32" s="407"/>
      <c r="D32" s="407"/>
      <c r="E32" s="407"/>
    </row>
    <row r="33" spans="1:5" x14ac:dyDescent="0.2">
      <c r="A33" s="402" t="s">
        <v>228</v>
      </c>
      <c r="B33" s="403"/>
      <c r="C33" s="403"/>
      <c r="D33" s="403"/>
      <c r="E33" s="403"/>
    </row>
    <row r="34" spans="1:5" x14ac:dyDescent="0.2">
      <c r="A34" s="404" t="s">
        <v>224</v>
      </c>
      <c r="B34" s="405"/>
      <c r="C34" s="405"/>
      <c r="D34" s="405"/>
      <c r="E34" s="405"/>
    </row>
    <row r="35" spans="1:5" x14ac:dyDescent="0.2">
      <c r="A35" s="406" t="s">
        <v>225</v>
      </c>
      <c r="B35" s="407"/>
      <c r="C35" s="407"/>
      <c r="D35" s="407"/>
      <c r="E35" s="407"/>
    </row>
    <row r="36" spans="1:5" x14ac:dyDescent="0.2">
      <c r="A36" s="399" t="s">
        <v>229</v>
      </c>
      <c r="B36" s="400"/>
      <c r="C36" s="400"/>
      <c r="D36" s="400"/>
      <c r="E36" s="400"/>
    </row>
    <row r="37" spans="1:5" x14ac:dyDescent="0.2">
      <c r="A37" s="399" t="s">
        <v>230</v>
      </c>
      <c r="B37" s="400"/>
      <c r="C37" s="400"/>
      <c r="D37" s="400"/>
      <c r="E37" s="400"/>
    </row>
    <row r="38" spans="1:5" x14ac:dyDescent="0.2">
      <c r="A38" s="408"/>
      <c r="B38" s="408"/>
      <c r="C38" s="408"/>
      <c r="D38" s="408"/>
      <c r="E38" s="408"/>
    </row>
    <row r="39" spans="1:5" x14ac:dyDescent="0.2">
      <c r="A39" s="408"/>
      <c r="B39" s="408"/>
      <c r="C39" s="408"/>
      <c r="D39" s="408"/>
      <c r="E39" s="408"/>
    </row>
    <row r="40" spans="1:5" x14ac:dyDescent="0.2">
      <c r="A40" s="408"/>
      <c r="B40" s="408"/>
      <c r="C40" s="408"/>
      <c r="D40" s="408"/>
      <c r="E40" s="408"/>
    </row>
    <row r="41" spans="1:5" x14ac:dyDescent="0.2">
      <c r="A41" s="409"/>
      <c r="B41" s="409"/>
      <c r="C41" s="409"/>
      <c r="D41" s="409"/>
    </row>
    <row r="42" spans="1:5" x14ac:dyDescent="0.2">
      <c r="A42" s="409"/>
      <c r="B42" s="409"/>
      <c r="C42" s="409"/>
      <c r="D42" s="409"/>
    </row>
  </sheetData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9"/>
  <sheetViews>
    <sheetView showGridLines="0" zoomScaleNormal="100" workbookViewId="0">
      <selection activeCell="F26" sqref="F26:F27"/>
    </sheetView>
  </sheetViews>
  <sheetFormatPr baseColWidth="10" defaultRowHeight="12.75" x14ac:dyDescent="0.2"/>
  <cols>
    <col min="1" max="1" width="13.42578125" style="51" customWidth="1"/>
    <col min="2" max="2" width="22.7109375" style="51" customWidth="1"/>
    <col min="3" max="3" width="28.5703125" style="51" customWidth="1"/>
    <col min="4" max="4" width="32" style="51" customWidth="1"/>
    <col min="5" max="5" width="33.7109375" style="51" customWidth="1"/>
    <col min="6" max="16384" width="11.42578125" style="51"/>
  </cols>
  <sheetData>
    <row r="1" spans="1:5" x14ac:dyDescent="0.2">
      <c r="A1" s="121" t="s">
        <v>275</v>
      </c>
      <c r="B1" s="107"/>
      <c r="C1" s="107"/>
      <c r="D1" s="107"/>
      <c r="E1" s="107"/>
    </row>
    <row r="2" spans="1:5" hidden="1" x14ac:dyDescent="0.2">
      <c r="A2" s="106"/>
      <c r="B2" s="107"/>
      <c r="C2" s="107"/>
      <c r="D2" s="107"/>
      <c r="E2" s="107"/>
    </row>
    <row r="3" spans="1:5" s="54" customFormat="1" x14ac:dyDescent="0.2">
      <c r="A3" s="366" t="s">
        <v>282</v>
      </c>
      <c r="B3" s="308"/>
      <c r="C3" s="308"/>
      <c r="D3" s="308"/>
      <c r="E3" s="308"/>
    </row>
    <row r="4" spans="1:5" s="54" customFormat="1" x14ac:dyDescent="0.2">
      <c r="A4" s="366" t="s">
        <v>283</v>
      </c>
      <c r="B4" s="308"/>
      <c r="C4" s="308"/>
      <c r="D4" s="308"/>
      <c r="E4" s="308"/>
    </row>
    <row r="5" spans="1:5" ht="13.5" thickBot="1" x14ac:dyDescent="0.25">
      <c r="A5" s="58"/>
      <c r="B5" s="58"/>
      <c r="C5" s="58"/>
      <c r="D5" s="58"/>
      <c r="E5" s="58"/>
    </row>
    <row r="6" spans="1:5" ht="13.5" thickBot="1" x14ac:dyDescent="0.25">
      <c r="A6" s="121"/>
      <c r="B6" s="121"/>
      <c r="C6" s="278" t="s">
        <v>185</v>
      </c>
      <c r="D6" s="152"/>
      <c r="E6" s="153"/>
    </row>
    <row r="7" spans="1:5" ht="13.5" thickBot="1" x14ac:dyDescent="0.25">
      <c r="A7" s="385" t="s">
        <v>10</v>
      </c>
      <c r="B7" s="424" t="s">
        <v>249</v>
      </c>
      <c r="C7" s="425" t="s">
        <v>23</v>
      </c>
      <c r="D7" s="426" t="s">
        <v>23</v>
      </c>
      <c r="E7" s="427" t="s">
        <v>23</v>
      </c>
    </row>
    <row r="8" spans="1:5" x14ac:dyDescent="0.2">
      <c r="A8" s="419">
        <v>41274</v>
      </c>
      <c r="B8" s="428"/>
      <c r="C8" s="431"/>
      <c r="D8" s="431"/>
      <c r="E8" s="431"/>
    </row>
    <row r="9" spans="1:5" x14ac:dyDescent="0.2">
      <c r="A9" s="420">
        <v>41639</v>
      </c>
      <c r="B9" s="429"/>
      <c r="C9" s="429"/>
      <c r="D9" s="429"/>
      <c r="E9" s="429"/>
    </row>
    <row r="10" spans="1:5" x14ac:dyDescent="0.2">
      <c r="A10" s="420">
        <v>42004</v>
      </c>
      <c r="B10" s="429"/>
      <c r="C10" s="429"/>
      <c r="D10" s="429"/>
      <c r="E10" s="429"/>
    </row>
    <row r="11" spans="1:5" ht="13.5" thickBot="1" x14ac:dyDescent="0.25">
      <c r="A11" s="421">
        <v>42369</v>
      </c>
      <c r="B11" s="429"/>
      <c r="C11" s="429"/>
      <c r="D11" s="429"/>
      <c r="E11" s="429"/>
    </row>
    <row r="12" spans="1:5" ht="13.5" thickBot="1" x14ac:dyDescent="0.25">
      <c r="A12" s="436">
        <v>42735</v>
      </c>
      <c r="B12" s="433"/>
      <c r="C12" s="434"/>
      <c r="D12" s="434"/>
      <c r="E12" s="434"/>
    </row>
    <row r="13" spans="1:5" x14ac:dyDescent="0.2">
      <c r="A13" s="154">
        <v>43100</v>
      </c>
      <c r="B13" s="435"/>
      <c r="C13" s="432"/>
      <c r="D13" s="432"/>
      <c r="E13" s="432"/>
    </row>
    <row r="14" spans="1:5" x14ac:dyDescent="0.2">
      <c r="A14" s="155">
        <v>43465</v>
      </c>
      <c r="B14" s="422"/>
      <c r="C14" s="429"/>
      <c r="D14" s="429"/>
      <c r="E14" s="429"/>
    </row>
    <row r="15" spans="1:5" x14ac:dyDescent="0.2">
      <c r="A15" s="155">
        <v>43830</v>
      </c>
      <c r="B15" s="422"/>
      <c r="C15" s="429"/>
      <c r="D15" s="429"/>
      <c r="E15" s="429"/>
    </row>
    <row r="16" spans="1:5" ht="13.5" thickBot="1" x14ac:dyDescent="0.25">
      <c r="A16" s="386">
        <v>43920</v>
      </c>
      <c r="B16" s="423"/>
      <c r="C16" s="430"/>
      <c r="D16" s="430"/>
      <c r="E16" s="430"/>
    </row>
    <row r="17" spans="1:5" x14ac:dyDescent="0.2">
      <c r="A17" s="54"/>
      <c r="B17" s="54"/>
      <c r="C17" s="54"/>
      <c r="D17" s="54"/>
      <c r="E17" s="54"/>
    </row>
    <row r="19" spans="1:5" x14ac:dyDescent="0.2">
      <c r="A19" s="145"/>
      <c r="B19" s="145"/>
    </row>
  </sheetData>
  <sheetProtection formatCells="0" formatColumns="0" formatRows="0"/>
  <phoneticPr fontId="0" type="noConversion"/>
  <printOptions horizontalCentered="1" verticalCentered="1" gridLinesSet="0"/>
  <pageMargins left="0.23622047244094491" right="0.27559055118110237" top="0.9055118110236221" bottom="0.59055118110236227" header="0.19685039370078741" footer="0.51181102362204722"/>
  <pageSetup paperSize="9" orientation="landscape" verticalDpi="300" r:id="rId1"/>
  <headerFooter alignWithMargins="0">
    <oddHeader>&amp;R2020 - Año del General Manuel Belgrano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E19"/>
  <sheetViews>
    <sheetView showGridLines="0" zoomScale="75" workbookViewId="0">
      <selection activeCell="A60" sqref="A60:IV60"/>
    </sheetView>
  </sheetViews>
  <sheetFormatPr baseColWidth="10" defaultRowHeight="12.75" x14ac:dyDescent="0.2"/>
  <cols>
    <col min="1" max="1" width="13.42578125" style="51" customWidth="1"/>
    <col min="2" max="2" width="22.7109375" style="51" customWidth="1"/>
    <col min="3" max="3" width="28.5703125" style="51" customWidth="1"/>
    <col min="4" max="4" width="32" style="51" customWidth="1"/>
    <col min="5" max="5" width="33.7109375" style="51" customWidth="1"/>
    <col min="6" max="16384" width="11.42578125" style="51"/>
  </cols>
  <sheetData>
    <row r="1" spans="1:5" x14ac:dyDescent="0.2">
      <c r="A1" s="121" t="s">
        <v>262</v>
      </c>
      <c r="B1" s="107"/>
      <c r="C1" s="107"/>
      <c r="D1" s="107"/>
      <c r="E1" s="107"/>
    </row>
    <row r="2" spans="1:5" x14ac:dyDescent="0.2">
      <c r="A2" s="106" t="s">
        <v>20</v>
      </c>
      <c r="B2" s="107"/>
      <c r="C2" s="107"/>
      <c r="D2" s="107"/>
      <c r="E2" s="107"/>
    </row>
    <row r="3" spans="1:5" s="54" customFormat="1" x14ac:dyDescent="0.2">
      <c r="A3" s="366" t="s">
        <v>263</v>
      </c>
      <c r="B3" s="308"/>
      <c r="C3" s="308"/>
      <c r="D3" s="308"/>
      <c r="E3" s="308"/>
    </row>
    <row r="4" spans="1:5" s="54" customFormat="1" x14ac:dyDescent="0.2">
      <c r="A4" s="366" t="s">
        <v>248</v>
      </c>
      <c r="B4" s="308"/>
      <c r="C4" s="308"/>
      <c r="D4" s="308"/>
      <c r="E4" s="308"/>
    </row>
    <row r="5" spans="1:5" ht="13.5" thickBot="1" x14ac:dyDescent="0.25">
      <c r="A5" s="58"/>
      <c r="B5" s="58"/>
      <c r="C5" s="58"/>
      <c r="D5" s="58"/>
      <c r="E5" s="58"/>
    </row>
    <row r="6" spans="1:5" ht="13.5" thickBot="1" x14ac:dyDescent="0.25">
      <c r="A6" s="121"/>
      <c r="B6" s="121"/>
      <c r="C6" s="278" t="s">
        <v>185</v>
      </c>
      <c r="D6" s="152"/>
      <c r="E6" s="153"/>
    </row>
    <row r="7" spans="1:5" ht="13.5" thickBot="1" x14ac:dyDescent="0.25">
      <c r="A7" s="385" t="s">
        <v>10</v>
      </c>
      <c r="B7" s="424" t="s">
        <v>249</v>
      </c>
      <c r="C7" s="425" t="s">
        <v>23</v>
      </c>
      <c r="D7" s="426" t="s">
        <v>23</v>
      </c>
      <c r="E7" s="427" t="s">
        <v>23</v>
      </c>
    </row>
    <row r="8" spans="1:5" x14ac:dyDescent="0.2">
      <c r="A8" s="419">
        <f>+'14 - existencias'!A8</f>
        <v>41274</v>
      </c>
      <c r="B8" s="428"/>
      <c r="C8" s="431"/>
      <c r="D8" s="431"/>
      <c r="E8" s="431"/>
    </row>
    <row r="9" spans="1:5" x14ac:dyDescent="0.2">
      <c r="A9" s="420">
        <f>+'14 - existencias'!A9</f>
        <v>41639</v>
      </c>
      <c r="B9" s="429"/>
      <c r="C9" s="429"/>
      <c r="D9" s="429"/>
      <c r="E9" s="429"/>
    </row>
    <row r="10" spans="1:5" x14ac:dyDescent="0.2">
      <c r="A10" s="420">
        <f>+'14 - existencias'!A10</f>
        <v>42004</v>
      </c>
      <c r="B10" s="429"/>
      <c r="C10" s="429"/>
      <c r="D10" s="429"/>
      <c r="E10" s="429"/>
    </row>
    <row r="11" spans="1:5" ht="13.5" thickBot="1" x14ac:dyDescent="0.25">
      <c r="A11" s="421">
        <f>+'14 - existencias'!A11</f>
        <v>42369</v>
      </c>
      <c r="B11" s="429"/>
      <c r="C11" s="429"/>
      <c r="D11" s="429"/>
      <c r="E11" s="429"/>
    </row>
    <row r="12" spans="1:5" ht="13.5" thickBot="1" x14ac:dyDescent="0.25">
      <c r="A12" s="436">
        <f>+'14 - existencias'!A12</f>
        <v>42735</v>
      </c>
      <c r="B12" s="433"/>
      <c r="C12" s="434"/>
      <c r="D12" s="434"/>
      <c r="E12" s="434"/>
    </row>
    <row r="13" spans="1:5" x14ac:dyDescent="0.2">
      <c r="A13" s="154">
        <f>+'14 - existencias'!A13</f>
        <v>43100</v>
      </c>
      <c r="B13" s="435"/>
      <c r="C13" s="432"/>
      <c r="D13" s="432"/>
      <c r="E13" s="432"/>
    </row>
    <row r="14" spans="1:5" x14ac:dyDescent="0.2">
      <c r="A14" s="155">
        <f>+'14 - existencias'!A14</f>
        <v>43465</v>
      </c>
      <c r="B14" s="422"/>
      <c r="C14" s="429"/>
      <c r="D14" s="429"/>
      <c r="E14" s="429"/>
    </row>
    <row r="15" spans="1:5" x14ac:dyDescent="0.2">
      <c r="A15" s="155">
        <f>+'14 - existencias'!A15</f>
        <v>43830</v>
      </c>
      <c r="B15" s="422"/>
      <c r="C15" s="429"/>
      <c r="D15" s="429"/>
      <c r="E15" s="429"/>
    </row>
    <row r="16" spans="1:5" ht="13.5" thickBot="1" x14ac:dyDescent="0.25">
      <c r="A16" s="386">
        <f>+'14 - existencias'!A16</f>
        <v>43920</v>
      </c>
      <c r="B16" s="423"/>
      <c r="C16" s="430"/>
      <c r="D16" s="430"/>
      <c r="E16" s="430"/>
    </row>
    <row r="17" spans="1:5" x14ac:dyDescent="0.2">
      <c r="A17" s="54"/>
      <c r="B17" s="54"/>
      <c r="C17" s="54"/>
      <c r="D17" s="54"/>
      <c r="E17" s="54"/>
    </row>
    <row r="19" spans="1:5" x14ac:dyDescent="0.2">
      <c r="A19" s="145"/>
      <c r="B19" s="145"/>
    </row>
  </sheetData>
  <sheetProtection formatCells="0" formatColumns="0" formatRows="0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F26" sqref="F26:F27"/>
    </sheetView>
  </sheetViews>
  <sheetFormatPr baseColWidth="10" defaultRowHeight="12.75" x14ac:dyDescent="0.2"/>
  <cols>
    <col min="1" max="1" width="5" customWidth="1"/>
    <col min="2" max="2" width="18.140625" customWidth="1"/>
    <col min="3" max="3" width="15.85546875" customWidth="1"/>
    <col min="4" max="4" width="20.42578125" customWidth="1"/>
    <col min="5" max="5" width="20.85546875" customWidth="1"/>
  </cols>
  <sheetData>
    <row r="1" spans="1:5" x14ac:dyDescent="0.2">
      <c r="A1" s="126"/>
      <c r="B1" s="106" t="s">
        <v>274</v>
      </c>
      <c r="C1" s="106"/>
      <c r="D1" s="106"/>
      <c r="E1" s="106"/>
    </row>
    <row r="2" spans="1:5" x14ac:dyDescent="0.2">
      <c r="A2" s="126"/>
      <c r="B2" s="106" t="s">
        <v>78</v>
      </c>
      <c r="C2" s="106"/>
      <c r="D2" s="106"/>
      <c r="E2" s="106"/>
    </row>
    <row r="3" spans="1:5" x14ac:dyDescent="0.2">
      <c r="A3" s="126"/>
      <c r="B3" s="365" t="s">
        <v>278</v>
      </c>
      <c r="C3" s="307"/>
      <c r="D3" s="307"/>
      <c r="E3" s="307"/>
    </row>
    <row r="4" spans="1:5" x14ac:dyDescent="0.2">
      <c r="A4" s="126"/>
      <c r="B4" s="475" t="s">
        <v>243</v>
      </c>
      <c r="C4" s="475"/>
      <c r="D4" s="475"/>
      <c r="E4" s="475"/>
    </row>
    <row r="5" spans="1:5" x14ac:dyDescent="0.2">
      <c r="A5" s="51"/>
      <c r="B5" s="477" t="s">
        <v>279</v>
      </c>
      <c r="C5" s="477"/>
      <c r="D5" s="477"/>
      <c r="E5" s="477"/>
    </row>
    <row r="6" spans="1:5" ht="13.5" thickBot="1" x14ac:dyDescent="0.25">
      <c r="A6" s="51"/>
      <c r="B6" s="51"/>
      <c r="C6" s="160"/>
      <c r="D6" s="160"/>
      <c r="E6" s="160"/>
    </row>
    <row r="7" spans="1:5" x14ac:dyDescent="0.2">
      <c r="A7" s="51"/>
      <c r="B7" s="179" t="s">
        <v>9</v>
      </c>
      <c r="C7" s="180" t="s">
        <v>79</v>
      </c>
      <c r="D7" s="122" t="s">
        <v>13</v>
      </c>
      <c r="E7" s="181" t="s">
        <v>80</v>
      </c>
    </row>
    <row r="8" spans="1:5" ht="13.5" thickBot="1" x14ac:dyDescent="0.25">
      <c r="A8" s="51"/>
      <c r="B8" s="164" t="s">
        <v>10</v>
      </c>
      <c r="C8" s="182" t="s">
        <v>81</v>
      </c>
      <c r="D8" s="129" t="s">
        <v>82</v>
      </c>
      <c r="E8" s="165" t="s">
        <v>83</v>
      </c>
    </row>
    <row r="9" spans="1:5" x14ac:dyDescent="0.2">
      <c r="A9" s="51"/>
      <c r="B9" s="130">
        <f>+'3.vol.'!C7</f>
        <v>42370</v>
      </c>
      <c r="C9" s="131"/>
      <c r="D9" s="132"/>
      <c r="E9" s="133"/>
    </row>
    <row r="10" spans="1:5" x14ac:dyDescent="0.2">
      <c r="A10" s="51"/>
      <c r="B10" s="134">
        <f>+'3.vol.'!C8</f>
        <v>42401</v>
      </c>
      <c r="C10" s="135"/>
      <c r="D10" s="118"/>
      <c r="E10" s="119"/>
    </row>
    <row r="11" spans="1:5" x14ac:dyDescent="0.2">
      <c r="A11" s="51"/>
      <c r="B11" s="134">
        <f>+'3.vol.'!C9</f>
        <v>42430</v>
      </c>
      <c r="C11" s="135"/>
      <c r="D11" s="118"/>
      <c r="E11" s="119"/>
    </row>
    <row r="12" spans="1:5" x14ac:dyDescent="0.2">
      <c r="A12" s="51"/>
      <c r="B12" s="134">
        <f>+'3.vol.'!C10</f>
        <v>42461</v>
      </c>
      <c r="C12" s="135"/>
      <c r="D12" s="118"/>
      <c r="E12" s="119"/>
    </row>
    <row r="13" spans="1:5" x14ac:dyDescent="0.2">
      <c r="A13" s="51"/>
      <c r="B13" s="134">
        <f>+'3.vol.'!C11</f>
        <v>42491</v>
      </c>
      <c r="C13" s="118"/>
      <c r="D13" s="118"/>
      <c r="E13" s="119"/>
    </row>
    <row r="14" spans="1:5" x14ac:dyDescent="0.2">
      <c r="A14" s="51"/>
      <c r="B14" s="134">
        <f>+'3.vol.'!C12</f>
        <v>42522</v>
      </c>
      <c r="C14" s="135"/>
      <c r="D14" s="118"/>
      <c r="E14" s="119"/>
    </row>
    <row r="15" spans="1:5" x14ac:dyDescent="0.2">
      <c r="A15" s="51"/>
      <c r="B15" s="134">
        <f>+'3.vol.'!C13</f>
        <v>42552</v>
      </c>
      <c r="C15" s="118"/>
      <c r="D15" s="118"/>
      <c r="E15" s="119"/>
    </row>
    <row r="16" spans="1:5" x14ac:dyDescent="0.2">
      <c r="A16" s="51"/>
      <c r="B16" s="134">
        <f>+'3.vol.'!C14</f>
        <v>42583</v>
      </c>
      <c r="C16" s="118"/>
      <c r="D16" s="118"/>
      <c r="E16" s="119"/>
    </row>
    <row r="17" spans="1:5" x14ac:dyDescent="0.2">
      <c r="A17" s="51"/>
      <c r="B17" s="134">
        <f>+'3.vol.'!C15</f>
        <v>42614</v>
      </c>
      <c r="C17" s="118"/>
      <c r="D17" s="118"/>
      <c r="E17" s="119"/>
    </row>
    <row r="18" spans="1:5" x14ac:dyDescent="0.2">
      <c r="A18" s="51"/>
      <c r="B18" s="134">
        <f>+'3.vol.'!C16</f>
        <v>42644</v>
      </c>
      <c r="C18" s="118"/>
      <c r="D18" s="118"/>
      <c r="E18" s="119"/>
    </row>
    <row r="19" spans="1:5" x14ac:dyDescent="0.2">
      <c r="A19" s="51"/>
      <c r="B19" s="134">
        <f>+'3.vol.'!C17</f>
        <v>42675</v>
      </c>
      <c r="C19" s="118"/>
      <c r="D19" s="118"/>
      <c r="E19" s="119"/>
    </row>
    <row r="20" spans="1:5" ht="13.5" thickBot="1" x14ac:dyDescent="0.25">
      <c r="A20" s="51"/>
      <c r="B20" s="136">
        <f>+'3.vol.'!C18</f>
        <v>42705</v>
      </c>
      <c r="C20" s="137"/>
      <c r="D20" s="137"/>
      <c r="E20" s="138"/>
    </row>
    <row r="21" spans="1:5" x14ac:dyDescent="0.2">
      <c r="A21" s="51"/>
      <c r="B21" s="130">
        <f>+'3.vol.'!C19</f>
        <v>42736</v>
      </c>
      <c r="C21" s="132"/>
      <c r="D21" s="132"/>
      <c r="E21" s="119"/>
    </row>
    <row r="22" spans="1:5" x14ac:dyDescent="0.2">
      <c r="A22" s="51"/>
      <c r="B22" s="134">
        <f>+'3.vol.'!C20</f>
        <v>42767</v>
      </c>
      <c r="C22" s="118"/>
      <c r="D22" s="118"/>
      <c r="E22" s="139"/>
    </row>
    <row r="23" spans="1:5" x14ac:dyDescent="0.2">
      <c r="A23" s="51"/>
      <c r="B23" s="134">
        <f>+'3.vol.'!C21</f>
        <v>42795</v>
      </c>
      <c r="C23" s="118"/>
      <c r="D23" s="118"/>
      <c r="E23" s="119"/>
    </row>
    <row r="24" spans="1:5" x14ac:dyDescent="0.2">
      <c r="A24" s="51"/>
      <c r="B24" s="134">
        <f>+'3.vol.'!C22</f>
        <v>42826</v>
      </c>
      <c r="C24" s="118"/>
      <c r="D24" s="118"/>
      <c r="E24" s="119"/>
    </row>
    <row r="25" spans="1:5" x14ac:dyDescent="0.2">
      <c r="A25" s="51"/>
      <c r="B25" s="134">
        <f>+'3.vol.'!C23</f>
        <v>42856</v>
      </c>
      <c r="C25" s="118"/>
      <c r="D25" s="118"/>
      <c r="E25" s="119"/>
    </row>
    <row r="26" spans="1:5" x14ac:dyDescent="0.2">
      <c r="A26" s="51"/>
      <c r="B26" s="134">
        <f>+'3.vol.'!C24</f>
        <v>42887</v>
      </c>
      <c r="C26" s="118"/>
      <c r="D26" s="118"/>
      <c r="E26" s="119"/>
    </row>
    <row r="27" spans="1:5" x14ac:dyDescent="0.2">
      <c r="A27" s="51"/>
      <c r="B27" s="134">
        <f>+'3.vol.'!C25</f>
        <v>42917</v>
      </c>
      <c r="C27" s="118"/>
      <c r="D27" s="118"/>
      <c r="E27" s="119"/>
    </row>
    <row r="28" spans="1:5" x14ac:dyDescent="0.2">
      <c r="A28" s="51"/>
      <c r="B28" s="134">
        <f>+'3.vol.'!C26</f>
        <v>42948</v>
      </c>
      <c r="C28" s="118"/>
      <c r="D28" s="118"/>
      <c r="E28" s="119"/>
    </row>
    <row r="29" spans="1:5" x14ac:dyDescent="0.2">
      <c r="A29" s="51"/>
      <c r="B29" s="134">
        <f>+'3.vol.'!C27</f>
        <v>42979</v>
      </c>
      <c r="C29" s="118"/>
      <c r="D29" s="118"/>
      <c r="E29" s="119"/>
    </row>
    <row r="30" spans="1:5" x14ac:dyDescent="0.2">
      <c r="A30" s="51"/>
      <c r="B30" s="134">
        <f>+'3.vol.'!C28</f>
        <v>43009</v>
      </c>
      <c r="C30" s="118"/>
      <c r="D30" s="118"/>
      <c r="E30" s="119"/>
    </row>
    <row r="31" spans="1:5" x14ac:dyDescent="0.2">
      <c r="A31" s="51"/>
      <c r="B31" s="134">
        <f>+'3.vol.'!C29</f>
        <v>43040</v>
      </c>
      <c r="C31" s="118"/>
      <c r="D31" s="118"/>
      <c r="E31" s="119"/>
    </row>
    <row r="32" spans="1:5" ht="13.5" thickBot="1" x14ac:dyDescent="0.25">
      <c r="A32" s="51"/>
      <c r="B32" s="136">
        <f>+'3.vol.'!C30</f>
        <v>43070</v>
      </c>
      <c r="C32" s="137"/>
      <c r="D32" s="137"/>
      <c r="E32" s="140"/>
    </row>
    <row r="33" spans="1:5" x14ac:dyDescent="0.2">
      <c r="A33" s="51"/>
      <c r="B33" s="130">
        <f>+'3.vol.'!C31</f>
        <v>43101</v>
      </c>
      <c r="C33" s="132"/>
      <c r="D33" s="141"/>
      <c r="E33" s="131"/>
    </row>
    <row r="34" spans="1:5" x14ac:dyDescent="0.2">
      <c r="A34" s="51"/>
      <c r="B34" s="134">
        <f>+'3.vol.'!C32</f>
        <v>43132</v>
      </c>
      <c r="C34" s="118"/>
      <c r="D34" s="94"/>
      <c r="E34" s="135"/>
    </row>
    <row r="35" spans="1:5" x14ac:dyDescent="0.2">
      <c r="A35" s="51"/>
      <c r="B35" s="134">
        <f>+'3.vol.'!C33</f>
        <v>43160</v>
      </c>
      <c r="C35" s="118"/>
      <c r="D35" s="94"/>
      <c r="E35" s="135"/>
    </row>
    <row r="36" spans="1:5" x14ac:dyDescent="0.2">
      <c r="A36" s="51"/>
      <c r="B36" s="134">
        <f>+'3.vol.'!C34</f>
        <v>43191</v>
      </c>
      <c r="C36" s="118"/>
      <c r="D36" s="94"/>
      <c r="E36" s="135"/>
    </row>
    <row r="37" spans="1:5" x14ac:dyDescent="0.2">
      <c r="A37" s="51"/>
      <c r="B37" s="134">
        <f>+'3.vol.'!C35</f>
        <v>43221</v>
      </c>
      <c r="C37" s="118"/>
      <c r="D37" s="94"/>
      <c r="E37" s="135"/>
    </row>
    <row r="38" spans="1:5" x14ac:dyDescent="0.2">
      <c r="A38" s="51"/>
      <c r="B38" s="134">
        <f>+'3.vol.'!C36</f>
        <v>43252</v>
      </c>
      <c r="C38" s="118"/>
      <c r="D38" s="94"/>
      <c r="E38" s="135"/>
    </row>
    <row r="39" spans="1:5" x14ac:dyDescent="0.2">
      <c r="A39" s="51"/>
      <c r="B39" s="134">
        <f>+'3.vol.'!C37</f>
        <v>43282</v>
      </c>
      <c r="C39" s="118"/>
      <c r="D39" s="94"/>
      <c r="E39" s="135"/>
    </row>
    <row r="40" spans="1:5" x14ac:dyDescent="0.2">
      <c r="A40" s="51"/>
      <c r="B40" s="134">
        <f>+'3.vol.'!C38</f>
        <v>43313</v>
      </c>
      <c r="C40" s="118"/>
      <c r="D40" s="94"/>
      <c r="E40" s="135"/>
    </row>
    <row r="41" spans="1:5" x14ac:dyDescent="0.2">
      <c r="A41" s="51"/>
      <c r="B41" s="134">
        <f>+'3.vol.'!C39</f>
        <v>43344</v>
      </c>
      <c r="C41" s="118"/>
      <c r="D41" s="94"/>
      <c r="E41" s="135"/>
    </row>
    <row r="42" spans="1:5" x14ac:dyDescent="0.2">
      <c r="A42" s="51"/>
      <c r="B42" s="134">
        <f>+'3.vol.'!C40</f>
        <v>43374</v>
      </c>
      <c r="C42" s="118"/>
      <c r="D42" s="94"/>
      <c r="E42" s="135"/>
    </row>
    <row r="43" spans="1:5" x14ac:dyDescent="0.2">
      <c r="A43" s="51"/>
      <c r="B43" s="134">
        <f>+'3.vol.'!C41</f>
        <v>43405</v>
      </c>
      <c r="C43" s="118"/>
      <c r="D43" s="94"/>
      <c r="E43" s="135"/>
    </row>
    <row r="44" spans="1:5" ht="13.5" thickBot="1" x14ac:dyDescent="0.25">
      <c r="A44" s="51"/>
      <c r="B44" s="183">
        <f>+'3.vol.'!C42</f>
        <v>43435</v>
      </c>
      <c r="C44" s="184"/>
      <c r="D44" s="185"/>
      <c r="E44" s="178"/>
    </row>
    <row r="45" spans="1:5" x14ac:dyDescent="0.2">
      <c r="A45" s="51"/>
      <c r="B45" s="130">
        <f>+'3.vol.'!C43</f>
        <v>43466</v>
      </c>
      <c r="C45" s="132"/>
      <c r="D45" s="132"/>
      <c r="E45" s="131"/>
    </row>
    <row r="46" spans="1:5" x14ac:dyDescent="0.2">
      <c r="A46" s="51"/>
      <c r="B46" s="134">
        <f>+'3.vol.'!C44</f>
        <v>43497</v>
      </c>
      <c r="C46" s="118"/>
      <c r="D46" s="118"/>
      <c r="E46" s="135"/>
    </row>
    <row r="47" spans="1:5" x14ac:dyDescent="0.2">
      <c r="A47" s="51"/>
      <c r="B47" s="134">
        <f>+'3.vol.'!C45</f>
        <v>43525</v>
      </c>
      <c r="C47" s="118"/>
      <c r="D47" s="118"/>
      <c r="E47" s="135"/>
    </row>
    <row r="48" spans="1:5" x14ac:dyDescent="0.2">
      <c r="A48" s="51"/>
      <c r="B48" s="134">
        <f>+'3.vol.'!C46</f>
        <v>43556</v>
      </c>
      <c r="C48" s="118"/>
      <c r="D48" s="118"/>
      <c r="E48" s="135"/>
    </row>
    <row r="49" spans="1:5" x14ac:dyDescent="0.2">
      <c r="A49" s="51"/>
      <c r="B49" s="134">
        <f>+'3.vol.'!C47</f>
        <v>43586</v>
      </c>
      <c r="C49" s="118"/>
      <c r="D49" s="118"/>
      <c r="E49" s="135"/>
    </row>
    <row r="50" spans="1:5" x14ac:dyDescent="0.2">
      <c r="A50" s="51"/>
      <c r="B50" s="134">
        <f>+'3.vol.'!C48</f>
        <v>43617</v>
      </c>
      <c r="C50" s="118"/>
      <c r="D50" s="118"/>
      <c r="E50" s="135"/>
    </row>
    <row r="51" spans="1:5" x14ac:dyDescent="0.2">
      <c r="A51" s="51"/>
      <c r="B51" s="134">
        <f>+'3.vol.'!C49</f>
        <v>43647</v>
      </c>
      <c r="C51" s="118"/>
      <c r="D51" s="118"/>
      <c r="E51" s="135"/>
    </row>
    <row r="52" spans="1:5" x14ac:dyDescent="0.2">
      <c r="A52" s="51"/>
      <c r="B52" s="134">
        <f>+'3.vol.'!C50</f>
        <v>43678</v>
      </c>
      <c r="C52" s="118"/>
      <c r="D52" s="118"/>
      <c r="E52" s="135"/>
    </row>
    <row r="53" spans="1:5" x14ac:dyDescent="0.2">
      <c r="A53" s="51"/>
      <c r="B53" s="134">
        <f>+'3.vol.'!C51</f>
        <v>43709</v>
      </c>
      <c r="C53" s="118"/>
      <c r="D53" s="118"/>
      <c r="E53" s="135"/>
    </row>
    <row r="54" spans="1:5" x14ac:dyDescent="0.2">
      <c r="A54" s="51"/>
      <c r="B54" s="134">
        <f>+'3.vol.'!C52</f>
        <v>43739</v>
      </c>
      <c r="C54" s="118"/>
      <c r="D54" s="118"/>
      <c r="E54" s="135"/>
    </row>
    <row r="55" spans="1:5" x14ac:dyDescent="0.2">
      <c r="A55" s="51"/>
      <c r="B55" s="134">
        <f>+'3.vol.'!C53</f>
        <v>43770</v>
      </c>
      <c r="C55" s="118"/>
      <c r="D55" s="118"/>
      <c r="E55" s="135"/>
    </row>
    <row r="56" spans="1:5" ht="13.5" thickBot="1" x14ac:dyDescent="0.25">
      <c r="A56" s="51"/>
      <c r="B56" s="183">
        <f>+'3.vol.'!C54</f>
        <v>43800</v>
      </c>
      <c r="C56" s="184"/>
      <c r="D56" s="184"/>
      <c r="E56" s="178"/>
    </row>
    <row r="57" spans="1:5" x14ac:dyDescent="0.2">
      <c r="A57" s="51"/>
      <c r="B57" s="130">
        <f>+'3.vol.'!C55</f>
        <v>43831</v>
      </c>
      <c r="C57" s="132"/>
      <c r="D57" s="132"/>
      <c r="E57" s="131"/>
    </row>
    <row r="58" spans="1:5" x14ac:dyDescent="0.2">
      <c r="A58" s="51"/>
      <c r="B58" s="134">
        <f>+'3.vol.'!C56</f>
        <v>43862</v>
      </c>
      <c r="C58" s="118"/>
      <c r="D58" s="118"/>
      <c r="E58" s="135"/>
    </row>
    <row r="59" spans="1:5" x14ac:dyDescent="0.2">
      <c r="A59" s="51"/>
      <c r="B59" s="134">
        <f>+'3.vol.'!C57</f>
        <v>43891</v>
      </c>
      <c r="C59" s="118"/>
      <c r="D59" s="118"/>
      <c r="E59" s="135"/>
    </row>
    <row r="60" spans="1:5" ht="13.5" thickBot="1" x14ac:dyDescent="0.25">
      <c r="A60" s="51"/>
      <c r="B60" s="136">
        <f>+'3.vol.'!C58</f>
        <v>43922</v>
      </c>
      <c r="C60" s="137"/>
      <c r="D60" s="137"/>
      <c r="E60" s="143"/>
    </row>
    <row r="61" spans="1:5" ht="13.5" thickBot="1" x14ac:dyDescent="0.25">
      <c r="A61" s="51"/>
      <c r="B61" s="150"/>
      <c r="C61" s="145"/>
      <c r="D61" s="145"/>
      <c r="E61" s="146"/>
    </row>
    <row r="62" spans="1:5" x14ac:dyDescent="0.2">
      <c r="A62" s="51"/>
      <c r="B62" s="147">
        <f>+'4.2- RES PUB'!A62</f>
        <v>2013</v>
      </c>
      <c r="C62" s="132"/>
      <c r="D62" s="132"/>
      <c r="E62" s="132"/>
    </row>
    <row r="63" spans="1:5" x14ac:dyDescent="0.2">
      <c r="A63" s="51"/>
      <c r="B63" s="148">
        <f>+'4.2- RES PUB'!A63</f>
        <v>2014</v>
      </c>
      <c r="C63" s="118"/>
      <c r="D63" s="118"/>
      <c r="E63" s="118"/>
    </row>
    <row r="64" spans="1:5" x14ac:dyDescent="0.2">
      <c r="A64" s="51"/>
      <c r="B64" s="148">
        <f>+'4.2- RES PUB'!A64</f>
        <v>2015</v>
      </c>
      <c r="C64" s="118"/>
      <c r="D64" s="118"/>
      <c r="E64" s="118"/>
    </row>
    <row r="65" spans="1:5" ht="13.5" thickBot="1" x14ac:dyDescent="0.25">
      <c r="A65" s="51"/>
      <c r="B65" s="361">
        <f>+'4.2- RES PUB'!A65</f>
        <v>2016</v>
      </c>
      <c r="C65" s="184"/>
      <c r="D65" s="184"/>
      <c r="E65" s="184"/>
    </row>
    <row r="66" spans="1:5" x14ac:dyDescent="0.2">
      <c r="A66" s="51"/>
      <c r="B66" s="147">
        <f>+'4.2- RES PUB'!A66</f>
        <v>2017</v>
      </c>
      <c r="C66" s="132"/>
      <c r="D66" s="132"/>
      <c r="E66" s="132"/>
    </row>
    <row r="67" spans="1:5" x14ac:dyDescent="0.2">
      <c r="A67" s="51"/>
      <c r="B67" s="148">
        <f>+'4.2- RES PUB'!A67</f>
        <v>2018</v>
      </c>
      <c r="C67" s="118"/>
      <c r="D67" s="118"/>
      <c r="E67" s="118"/>
    </row>
    <row r="68" spans="1:5" ht="13.5" thickBot="1" x14ac:dyDescent="0.25">
      <c r="A68" s="51"/>
      <c r="B68" s="360">
        <f>+'4.2- RES PUB'!A68</f>
        <v>2019</v>
      </c>
      <c r="C68" s="137"/>
      <c r="D68" s="137"/>
      <c r="E68" s="137"/>
    </row>
    <row r="69" spans="1:5" ht="13.5" thickBot="1" x14ac:dyDescent="0.25">
      <c r="A69" s="145"/>
      <c r="B69" s="362"/>
      <c r="C69" s="145"/>
      <c r="D69" s="145"/>
      <c r="E69" s="145"/>
    </row>
    <row r="70" spans="1:5" x14ac:dyDescent="0.2">
      <c r="A70" s="51"/>
      <c r="B70" s="363" t="str">
        <f>+'4.2- RES PUB'!A69</f>
        <v>ene-mar 2019</v>
      </c>
      <c r="C70" s="132"/>
      <c r="D70" s="132"/>
      <c r="E70" s="132"/>
    </row>
    <row r="71" spans="1:5" ht="13.5" thickBot="1" x14ac:dyDescent="0.25">
      <c r="A71" s="51"/>
      <c r="B71" s="364" t="str">
        <f>+'4.2- RES PUB'!A70</f>
        <v>ene-mar 2020</v>
      </c>
      <c r="C71" s="137"/>
      <c r="D71" s="137"/>
      <c r="E71" s="137"/>
    </row>
    <row r="72" spans="1:5" x14ac:dyDescent="0.2">
      <c r="A72" s="51"/>
      <c r="B72" s="54"/>
      <c r="C72" s="51"/>
      <c r="D72" s="51"/>
      <c r="E72" s="186"/>
    </row>
  </sheetData>
  <mergeCells count="2">
    <mergeCell ref="B4:E4"/>
    <mergeCell ref="B5:E5"/>
  </mergeCells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83" orientation="portrait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42"/>
  <sheetViews>
    <sheetView showGridLines="0" zoomScale="75" workbookViewId="0">
      <selection activeCell="F26" sqref="F26:F27"/>
    </sheetView>
  </sheetViews>
  <sheetFormatPr baseColWidth="10" defaultRowHeight="12.75" x14ac:dyDescent="0.2"/>
  <cols>
    <col min="1" max="1" width="17.85546875" style="51" customWidth="1"/>
    <col min="2" max="2" width="57.28515625" style="51" customWidth="1"/>
    <col min="3" max="9" width="11.28515625" style="51" customWidth="1"/>
    <col min="10" max="10" width="13.140625" style="51" customWidth="1"/>
    <col min="11" max="16384" width="11.42578125" style="51"/>
  </cols>
  <sheetData>
    <row r="1" spans="1:10" x14ac:dyDescent="0.2">
      <c r="A1" s="106" t="s">
        <v>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2">
      <c r="A2" s="307" t="s">
        <v>234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x14ac:dyDescent="0.2">
      <c r="A3" s="366" t="s">
        <v>235</v>
      </c>
      <c r="B3" s="310"/>
      <c r="C3" s="308"/>
      <c r="D3" s="308"/>
      <c r="E3" s="308"/>
      <c r="F3" s="308"/>
      <c r="G3" s="308"/>
      <c r="H3" s="308"/>
      <c r="I3" s="308"/>
      <c r="J3" s="308"/>
    </row>
    <row r="4" spans="1:10" hidden="1" x14ac:dyDescent="0.2">
      <c r="A4" s="106"/>
      <c r="B4" s="107"/>
      <c r="C4" s="107"/>
      <c r="D4" s="107"/>
      <c r="E4" s="107"/>
      <c r="F4" s="107"/>
      <c r="G4" s="107"/>
      <c r="H4" s="107"/>
      <c r="I4" s="107"/>
      <c r="J4" s="107"/>
    </row>
    <row r="5" spans="1:10" hidden="1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</row>
    <row r="6" spans="1:10" x14ac:dyDescent="0.2">
      <c r="A6" s="106"/>
      <c r="B6" s="107"/>
      <c r="C6" s="107"/>
      <c r="D6" s="107"/>
      <c r="E6" s="107"/>
      <c r="F6" s="107"/>
      <c r="G6" s="107"/>
      <c r="H6" s="107"/>
      <c r="I6" s="107"/>
      <c r="J6" s="107"/>
    </row>
    <row r="7" spans="1:10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3.5" thickBot="1" x14ac:dyDescent="0.25">
      <c r="A8" s="107"/>
      <c r="B8" s="106"/>
      <c r="C8" s="107"/>
      <c r="D8" s="107"/>
      <c r="E8" s="107"/>
      <c r="F8" s="107"/>
      <c r="G8" s="107"/>
      <c r="H8" s="107"/>
      <c r="I8" s="107"/>
      <c r="J8" s="107"/>
    </row>
    <row r="9" spans="1:10" ht="28.5" customHeight="1" thickBot="1" x14ac:dyDescent="0.25">
      <c r="A9" s="108" t="s">
        <v>3</v>
      </c>
      <c r="B9" s="109" t="s">
        <v>4</v>
      </c>
      <c r="C9" s="306">
        <v>2013</v>
      </c>
      <c r="D9" s="306">
        <v>2014</v>
      </c>
      <c r="E9" s="306">
        <v>2015</v>
      </c>
      <c r="F9" s="306">
        <v>2016</v>
      </c>
      <c r="G9" s="306">
        <v>2017</v>
      </c>
      <c r="H9" s="306">
        <v>2018</v>
      </c>
      <c r="I9" s="306">
        <v>2019</v>
      </c>
      <c r="J9" s="306" t="s">
        <v>265</v>
      </c>
    </row>
    <row r="10" spans="1:10" x14ac:dyDescent="0.2">
      <c r="A10" s="110" t="s">
        <v>5</v>
      </c>
      <c r="B10" s="472"/>
      <c r="C10" s="473" t="s">
        <v>117</v>
      </c>
      <c r="D10" s="474" t="s">
        <v>117</v>
      </c>
      <c r="E10" s="474" t="s">
        <v>117</v>
      </c>
      <c r="F10" s="473" t="s">
        <v>117</v>
      </c>
      <c r="G10" s="474" t="s">
        <v>117</v>
      </c>
      <c r="H10" s="474" t="s">
        <v>117</v>
      </c>
      <c r="I10" s="462" t="s">
        <v>117</v>
      </c>
      <c r="J10" s="462" t="s">
        <v>117</v>
      </c>
    </row>
    <row r="11" spans="1:10" x14ac:dyDescent="0.2">
      <c r="A11" s="111"/>
      <c r="B11" s="465"/>
      <c r="C11" s="466"/>
      <c r="D11" s="467"/>
      <c r="E11" s="467"/>
      <c r="F11" s="466"/>
      <c r="G11" s="467"/>
      <c r="H11" s="467"/>
      <c r="I11" s="463"/>
      <c r="J11" s="463"/>
    </row>
    <row r="12" spans="1:10" x14ac:dyDescent="0.2">
      <c r="A12" s="111"/>
      <c r="B12" s="464"/>
      <c r="C12" s="466" t="s">
        <v>117</v>
      </c>
      <c r="D12" s="467" t="s">
        <v>117</v>
      </c>
      <c r="E12" s="467" t="s">
        <v>117</v>
      </c>
      <c r="F12" s="466" t="s">
        <v>117</v>
      </c>
      <c r="G12" s="467" t="s">
        <v>117</v>
      </c>
      <c r="H12" s="467" t="s">
        <v>117</v>
      </c>
      <c r="I12" s="463" t="s">
        <v>117</v>
      </c>
      <c r="J12" s="463" t="s">
        <v>117</v>
      </c>
    </row>
    <row r="13" spans="1:10" x14ac:dyDescent="0.2">
      <c r="A13" s="111"/>
      <c r="B13" s="465"/>
      <c r="C13" s="466"/>
      <c r="D13" s="467"/>
      <c r="E13" s="467"/>
      <c r="F13" s="466"/>
      <c r="G13" s="467"/>
      <c r="H13" s="467"/>
      <c r="I13" s="463"/>
      <c r="J13" s="463"/>
    </row>
    <row r="14" spans="1:10" x14ac:dyDescent="0.2">
      <c r="A14" s="111"/>
      <c r="B14" s="464"/>
      <c r="C14" s="466" t="s">
        <v>117</v>
      </c>
      <c r="D14" s="467" t="s">
        <v>117</v>
      </c>
      <c r="E14" s="467" t="s">
        <v>117</v>
      </c>
      <c r="F14" s="466" t="s">
        <v>117</v>
      </c>
      <c r="G14" s="467" t="s">
        <v>117</v>
      </c>
      <c r="H14" s="467" t="s">
        <v>117</v>
      </c>
      <c r="I14" s="463" t="s">
        <v>117</v>
      </c>
      <c r="J14" s="463" t="s">
        <v>117</v>
      </c>
    </row>
    <row r="15" spans="1:10" ht="13.5" thickBot="1" x14ac:dyDescent="0.25">
      <c r="A15" s="112"/>
      <c r="B15" s="468"/>
      <c r="C15" s="469"/>
      <c r="D15" s="470"/>
      <c r="E15" s="470"/>
      <c r="F15" s="469"/>
      <c r="G15" s="470"/>
      <c r="H15" s="470"/>
      <c r="I15" s="471"/>
      <c r="J15" s="471"/>
    </row>
    <row r="16" spans="1:10" x14ac:dyDescent="0.2">
      <c r="A16" s="110" t="s">
        <v>6</v>
      </c>
      <c r="B16" s="472"/>
      <c r="C16" s="473" t="s">
        <v>117</v>
      </c>
      <c r="D16" s="474" t="s">
        <v>117</v>
      </c>
      <c r="E16" s="474" t="s">
        <v>117</v>
      </c>
      <c r="F16" s="473" t="s">
        <v>117</v>
      </c>
      <c r="G16" s="474" t="s">
        <v>117</v>
      </c>
      <c r="H16" s="474" t="s">
        <v>117</v>
      </c>
      <c r="I16" s="462" t="s">
        <v>117</v>
      </c>
      <c r="J16" s="462" t="s">
        <v>117</v>
      </c>
    </row>
    <row r="17" spans="1:10" x14ac:dyDescent="0.2">
      <c r="A17" s="111"/>
      <c r="B17" s="465"/>
      <c r="C17" s="466"/>
      <c r="D17" s="467"/>
      <c r="E17" s="467"/>
      <c r="F17" s="466"/>
      <c r="G17" s="467"/>
      <c r="H17" s="467"/>
      <c r="I17" s="463"/>
      <c r="J17" s="463"/>
    </row>
    <row r="18" spans="1:10" x14ac:dyDescent="0.2">
      <c r="A18" s="111"/>
      <c r="B18" s="464"/>
      <c r="C18" s="466" t="s">
        <v>117</v>
      </c>
      <c r="D18" s="467" t="s">
        <v>117</v>
      </c>
      <c r="E18" s="467" t="s">
        <v>117</v>
      </c>
      <c r="F18" s="466" t="s">
        <v>117</v>
      </c>
      <c r="G18" s="467" t="s">
        <v>117</v>
      </c>
      <c r="H18" s="467" t="s">
        <v>117</v>
      </c>
      <c r="I18" s="463" t="s">
        <v>117</v>
      </c>
      <c r="J18" s="463" t="s">
        <v>117</v>
      </c>
    </row>
    <row r="19" spans="1:10" x14ac:dyDescent="0.2">
      <c r="A19" s="111"/>
      <c r="B19" s="465"/>
      <c r="C19" s="466"/>
      <c r="D19" s="467"/>
      <c r="E19" s="467"/>
      <c r="F19" s="466"/>
      <c r="G19" s="467"/>
      <c r="H19" s="467"/>
      <c r="I19" s="463"/>
      <c r="J19" s="463"/>
    </row>
    <row r="20" spans="1:10" x14ac:dyDescent="0.2">
      <c r="A20" s="111"/>
      <c r="B20" s="464"/>
      <c r="C20" s="466" t="s">
        <v>117</v>
      </c>
      <c r="D20" s="467" t="s">
        <v>117</v>
      </c>
      <c r="E20" s="467" t="s">
        <v>117</v>
      </c>
      <c r="F20" s="466" t="s">
        <v>117</v>
      </c>
      <c r="G20" s="467" t="s">
        <v>117</v>
      </c>
      <c r="H20" s="467" t="s">
        <v>117</v>
      </c>
      <c r="I20" s="463" t="s">
        <v>117</v>
      </c>
      <c r="J20" s="463" t="s">
        <v>117</v>
      </c>
    </row>
    <row r="21" spans="1:10" ht="13.5" thickBot="1" x14ac:dyDescent="0.25">
      <c r="A21" s="112"/>
      <c r="B21" s="468"/>
      <c r="C21" s="469"/>
      <c r="D21" s="470"/>
      <c r="E21" s="470"/>
      <c r="F21" s="469"/>
      <c r="G21" s="470"/>
      <c r="H21" s="470"/>
      <c r="I21" s="471"/>
      <c r="J21" s="471"/>
    </row>
    <row r="22" spans="1:10" x14ac:dyDescent="0.2">
      <c r="A22" s="110" t="s">
        <v>7</v>
      </c>
      <c r="B22" s="472"/>
      <c r="C22" s="473" t="s">
        <v>117</v>
      </c>
      <c r="D22" s="474" t="s">
        <v>117</v>
      </c>
      <c r="E22" s="474" t="s">
        <v>117</v>
      </c>
      <c r="F22" s="473" t="s">
        <v>117</v>
      </c>
      <c r="G22" s="474" t="s">
        <v>117</v>
      </c>
      <c r="H22" s="474" t="s">
        <v>117</v>
      </c>
      <c r="I22" s="462" t="s">
        <v>117</v>
      </c>
      <c r="J22" s="462" t="s">
        <v>117</v>
      </c>
    </row>
    <row r="23" spans="1:10" x14ac:dyDescent="0.2">
      <c r="A23" s="111"/>
      <c r="B23" s="465"/>
      <c r="C23" s="466"/>
      <c r="D23" s="467"/>
      <c r="E23" s="467"/>
      <c r="F23" s="466"/>
      <c r="G23" s="467"/>
      <c r="H23" s="467"/>
      <c r="I23" s="463"/>
      <c r="J23" s="463"/>
    </row>
    <row r="24" spans="1:10" x14ac:dyDescent="0.2">
      <c r="A24" s="111"/>
      <c r="B24" s="464"/>
      <c r="C24" s="466" t="s">
        <v>117</v>
      </c>
      <c r="D24" s="467" t="s">
        <v>117</v>
      </c>
      <c r="E24" s="467" t="s">
        <v>117</v>
      </c>
      <c r="F24" s="466" t="s">
        <v>117</v>
      </c>
      <c r="G24" s="467" t="s">
        <v>117</v>
      </c>
      <c r="H24" s="467" t="s">
        <v>117</v>
      </c>
      <c r="I24" s="463" t="s">
        <v>117</v>
      </c>
      <c r="J24" s="463" t="s">
        <v>117</v>
      </c>
    </row>
    <row r="25" spans="1:10" x14ac:dyDescent="0.2">
      <c r="A25" s="111"/>
      <c r="B25" s="465"/>
      <c r="C25" s="466"/>
      <c r="D25" s="467"/>
      <c r="E25" s="467"/>
      <c r="F25" s="466"/>
      <c r="G25" s="467"/>
      <c r="H25" s="467"/>
      <c r="I25" s="463"/>
      <c r="J25" s="463"/>
    </row>
    <row r="26" spans="1:10" x14ac:dyDescent="0.2">
      <c r="A26" s="111"/>
      <c r="B26" s="464"/>
      <c r="C26" s="466" t="s">
        <v>117</v>
      </c>
      <c r="D26" s="467" t="s">
        <v>117</v>
      </c>
      <c r="E26" s="467" t="s">
        <v>117</v>
      </c>
      <c r="F26" s="466" t="s">
        <v>117</v>
      </c>
      <c r="G26" s="467" t="s">
        <v>117</v>
      </c>
      <c r="H26" s="467" t="s">
        <v>117</v>
      </c>
      <c r="I26" s="463" t="s">
        <v>117</v>
      </c>
      <c r="J26" s="463" t="s">
        <v>117</v>
      </c>
    </row>
    <row r="27" spans="1:10" ht="13.5" thickBot="1" x14ac:dyDescent="0.25">
      <c r="A27" s="112"/>
      <c r="B27" s="468"/>
      <c r="C27" s="469"/>
      <c r="D27" s="470"/>
      <c r="E27" s="470"/>
      <c r="F27" s="469"/>
      <c r="G27" s="470"/>
      <c r="H27" s="470"/>
      <c r="I27" s="471"/>
      <c r="J27" s="471"/>
    </row>
    <row r="28" spans="1:10" x14ac:dyDescent="0.2">
      <c r="A28" s="110" t="s">
        <v>176</v>
      </c>
      <c r="B28" s="472"/>
      <c r="C28" s="473" t="s">
        <v>117</v>
      </c>
      <c r="D28" s="474" t="s">
        <v>117</v>
      </c>
      <c r="E28" s="474" t="s">
        <v>117</v>
      </c>
      <c r="F28" s="473" t="s">
        <v>117</v>
      </c>
      <c r="G28" s="474" t="s">
        <v>117</v>
      </c>
      <c r="H28" s="474" t="s">
        <v>117</v>
      </c>
      <c r="I28" s="462" t="s">
        <v>117</v>
      </c>
      <c r="J28" s="462" t="s">
        <v>117</v>
      </c>
    </row>
    <row r="29" spans="1:10" x14ac:dyDescent="0.2">
      <c r="A29" s="111"/>
      <c r="B29" s="465"/>
      <c r="C29" s="466"/>
      <c r="D29" s="467"/>
      <c r="E29" s="467"/>
      <c r="F29" s="466"/>
      <c r="G29" s="467"/>
      <c r="H29" s="467"/>
      <c r="I29" s="463"/>
      <c r="J29" s="463"/>
    </row>
    <row r="30" spans="1:10" x14ac:dyDescent="0.2">
      <c r="A30" s="111"/>
      <c r="B30" s="464"/>
      <c r="C30" s="466" t="s">
        <v>117</v>
      </c>
      <c r="D30" s="467" t="s">
        <v>117</v>
      </c>
      <c r="E30" s="467" t="s">
        <v>117</v>
      </c>
      <c r="F30" s="466" t="s">
        <v>117</v>
      </c>
      <c r="G30" s="467" t="s">
        <v>117</v>
      </c>
      <c r="H30" s="467" t="s">
        <v>117</v>
      </c>
      <c r="I30" s="463" t="s">
        <v>117</v>
      </c>
      <c r="J30" s="463" t="s">
        <v>117</v>
      </c>
    </row>
    <row r="31" spans="1:10" x14ac:dyDescent="0.2">
      <c r="A31" s="111"/>
      <c r="B31" s="465"/>
      <c r="C31" s="466"/>
      <c r="D31" s="467"/>
      <c r="E31" s="467"/>
      <c r="F31" s="466"/>
      <c r="G31" s="467"/>
      <c r="H31" s="467"/>
      <c r="I31" s="463"/>
      <c r="J31" s="463"/>
    </row>
    <row r="32" spans="1:10" x14ac:dyDescent="0.2">
      <c r="A32" s="111"/>
      <c r="B32" s="464"/>
      <c r="C32" s="466" t="s">
        <v>117</v>
      </c>
      <c r="D32" s="467" t="s">
        <v>117</v>
      </c>
      <c r="E32" s="467" t="s">
        <v>117</v>
      </c>
      <c r="F32" s="466" t="s">
        <v>117</v>
      </c>
      <c r="G32" s="467" t="s">
        <v>117</v>
      </c>
      <c r="H32" s="467" t="s">
        <v>117</v>
      </c>
      <c r="I32" s="463" t="s">
        <v>117</v>
      </c>
      <c r="J32" s="463" t="s">
        <v>117</v>
      </c>
    </row>
    <row r="33" spans="1:10" ht="13.5" thickBot="1" x14ac:dyDescent="0.25">
      <c r="A33" s="112"/>
      <c r="B33" s="468"/>
      <c r="C33" s="469"/>
      <c r="D33" s="470"/>
      <c r="E33" s="470"/>
      <c r="F33" s="469"/>
      <c r="G33" s="470"/>
      <c r="H33" s="470"/>
      <c r="I33" s="471"/>
      <c r="J33" s="471"/>
    </row>
    <row r="34" spans="1:10" x14ac:dyDescent="0.2">
      <c r="A34" s="110" t="s">
        <v>177</v>
      </c>
      <c r="B34" s="472"/>
      <c r="C34" s="473" t="s">
        <v>117</v>
      </c>
      <c r="D34" s="474" t="s">
        <v>117</v>
      </c>
      <c r="E34" s="474" t="s">
        <v>117</v>
      </c>
      <c r="F34" s="473" t="s">
        <v>117</v>
      </c>
      <c r="G34" s="474" t="s">
        <v>117</v>
      </c>
      <c r="H34" s="474" t="s">
        <v>117</v>
      </c>
      <c r="I34" s="462" t="s">
        <v>117</v>
      </c>
      <c r="J34" s="462" t="s">
        <v>117</v>
      </c>
    </row>
    <row r="35" spans="1:10" x14ac:dyDescent="0.2">
      <c r="A35" s="111"/>
      <c r="B35" s="465"/>
      <c r="C35" s="466"/>
      <c r="D35" s="467"/>
      <c r="E35" s="467"/>
      <c r="F35" s="466"/>
      <c r="G35" s="467"/>
      <c r="H35" s="467"/>
      <c r="I35" s="463"/>
      <c r="J35" s="463"/>
    </row>
    <row r="36" spans="1:10" x14ac:dyDescent="0.2">
      <c r="A36" s="111"/>
      <c r="B36" s="464"/>
      <c r="C36" s="466" t="s">
        <v>117</v>
      </c>
      <c r="D36" s="467" t="s">
        <v>117</v>
      </c>
      <c r="E36" s="467" t="s">
        <v>117</v>
      </c>
      <c r="F36" s="466" t="s">
        <v>117</v>
      </c>
      <c r="G36" s="467" t="s">
        <v>117</v>
      </c>
      <c r="H36" s="467" t="s">
        <v>117</v>
      </c>
      <c r="I36" s="463" t="s">
        <v>117</v>
      </c>
      <c r="J36" s="463" t="s">
        <v>117</v>
      </c>
    </row>
    <row r="37" spans="1:10" x14ac:dyDescent="0.2">
      <c r="A37" s="111"/>
      <c r="B37" s="465"/>
      <c r="C37" s="466"/>
      <c r="D37" s="467"/>
      <c r="E37" s="467"/>
      <c r="F37" s="466"/>
      <c r="G37" s="467"/>
      <c r="H37" s="467"/>
      <c r="I37" s="463"/>
      <c r="J37" s="463"/>
    </row>
    <row r="38" spans="1:10" x14ac:dyDescent="0.2">
      <c r="A38" s="111"/>
      <c r="B38" s="464"/>
      <c r="C38" s="466" t="s">
        <v>117</v>
      </c>
      <c r="D38" s="467" t="s">
        <v>117</v>
      </c>
      <c r="E38" s="467" t="s">
        <v>117</v>
      </c>
      <c r="F38" s="466" t="s">
        <v>117</v>
      </c>
      <c r="G38" s="467" t="s">
        <v>117</v>
      </c>
      <c r="H38" s="467" t="s">
        <v>117</v>
      </c>
      <c r="I38" s="463" t="s">
        <v>117</v>
      </c>
      <c r="J38" s="463" t="s">
        <v>117</v>
      </c>
    </row>
    <row r="39" spans="1:10" ht="13.5" thickBot="1" x14ac:dyDescent="0.25">
      <c r="A39" s="115"/>
      <c r="B39" s="468"/>
      <c r="C39" s="469"/>
      <c r="D39" s="470"/>
      <c r="E39" s="470"/>
      <c r="F39" s="469"/>
      <c r="G39" s="470"/>
      <c r="H39" s="470"/>
      <c r="I39" s="471"/>
      <c r="J39" s="471"/>
    </row>
    <row r="40" spans="1:10" ht="13.5" thickBot="1" x14ac:dyDescent="0.25">
      <c r="B40" s="116" t="s">
        <v>118</v>
      </c>
      <c r="C40" s="117">
        <v>1</v>
      </c>
      <c r="D40" s="117">
        <v>1</v>
      </c>
      <c r="E40" s="117">
        <v>1</v>
      </c>
      <c r="F40" s="117">
        <v>1</v>
      </c>
      <c r="G40" s="117">
        <v>1</v>
      </c>
      <c r="H40" s="117">
        <v>1</v>
      </c>
      <c r="I40" s="117">
        <v>1</v>
      </c>
      <c r="J40" s="117">
        <v>1</v>
      </c>
    </row>
    <row r="42" spans="1:10" x14ac:dyDescent="0.2">
      <c r="A42" s="51" t="s">
        <v>160</v>
      </c>
    </row>
  </sheetData>
  <mergeCells count="135">
    <mergeCell ref="J34:J35"/>
    <mergeCell ref="J36:J37"/>
    <mergeCell ref="J38:J39"/>
    <mergeCell ref="J22:J23"/>
    <mergeCell ref="J24:J25"/>
    <mergeCell ref="J26:J27"/>
    <mergeCell ref="J28:J29"/>
    <mergeCell ref="J30:J31"/>
    <mergeCell ref="J32:J33"/>
    <mergeCell ref="J10:J11"/>
    <mergeCell ref="J12:J13"/>
    <mergeCell ref="J14:J15"/>
    <mergeCell ref="J16:J17"/>
    <mergeCell ref="J18:J19"/>
    <mergeCell ref="J20:J21"/>
    <mergeCell ref="C36:C37"/>
    <mergeCell ref="D36:D37"/>
    <mergeCell ref="E36:E37"/>
    <mergeCell ref="C38:C39"/>
    <mergeCell ref="D38:D39"/>
    <mergeCell ref="E38:E39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D18:D19"/>
    <mergeCell ref="E18:E19"/>
    <mergeCell ref="C20:C21"/>
    <mergeCell ref="D20:D21"/>
    <mergeCell ref="E20:E21"/>
    <mergeCell ref="C22:C23"/>
    <mergeCell ref="D22:D23"/>
    <mergeCell ref="E22:E23"/>
    <mergeCell ref="D10:D11"/>
    <mergeCell ref="E10:E11"/>
    <mergeCell ref="C12:C13"/>
    <mergeCell ref="D12:D13"/>
    <mergeCell ref="E12:E13"/>
    <mergeCell ref="C14:C15"/>
    <mergeCell ref="D14:D15"/>
    <mergeCell ref="E14:E15"/>
    <mergeCell ref="B10:B11"/>
    <mergeCell ref="F10:F11"/>
    <mergeCell ref="G10:G11"/>
    <mergeCell ref="H10:H11"/>
    <mergeCell ref="I16:I17"/>
    <mergeCell ref="B14:B15"/>
    <mergeCell ref="F14:F15"/>
    <mergeCell ref="G14:G15"/>
    <mergeCell ref="H14:H15"/>
    <mergeCell ref="C10:C11"/>
    <mergeCell ref="I20:I21"/>
    <mergeCell ref="B18:B19"/>
    <mergeCell ref="F18:F19"/>
    <mergeCell ref="G18:G19"/>
    <mergeCell ref="H18:H19"/>
    <mergeCell ref="I12:I13"/>
    <mergeCell ref="C16:C17"/>
    <mergeCell ref="D16:D17"/>
    <mergeCell ref="E16:E17"/>
    <mergeCell ref="C18:C19"/>
    <mergeCell ref="I24:I25"/>
    <mergeCell ref="B22:B23"/>
    <mergeCell ref="F22:F23"/>
    <mergeCell ref="G22:G23"/>
    <mergeCell ref="H22:H23"/>
    <mergeCell ref="I10:I11"/>
    <mergeCell ref="B12:B13"/>
    <mergeCell ref="F12:F13"/>
    <mergeCell ref="G12:G13"/>
    <mergeCell ref="H12:H13"/>
    <mergeCell ref="I28:I29"/>
    <mergeCell ref="B26:B27"/>
    <mergeCell ref="F26:F27"/>
    <mergeCell ref="G26:G27"/>
    <mergeCell ref="H26:H27"/>
    <mergeCell ref="I14:I15"/>
    <mergeCell ref="B16:B17"/>
    <mergeCell ref="F16:F17"/>
    <mergeCell ref="G16:G17"/>
    <mergeCell ref="H16:H17"/>
    <mergeCell ref="I32:I33"/>
    <mergeCell ref="B30:B31"/>
    <mergeCell ref="F30:F31"/>
    <mergeCell ref="G30:G31"/>
    <mergeCell ref="H30:H31"/>
    <mergeCell ref="I18:I19"/>
    <mergeCell ref="B20:B21"/>
    <mergeCell ref="F20:F21"/>
    <mergeCell ref="G20:G21"/>
    <mergeCell ref="H20:H21"/>
    <mergeCell ref="I36:I37"/>
    <mergeCell ref="B34:B35"/>
    <mergeCell ref="F34:F35"/>
    <mergeCell ref="G34:G35"/>
    <mergeCell ref="H34:H35"/>
    <mergeCell ref="I22:I23"/>
    <mergeCell ref="B24:B25"/>
    <mergeCell ref="F24:F25"/>
    <mergeCell ref="G24:G25"/>
    <mergeCell ref="H24:H25"/>
    <mergeCell ref="I38:I39"/>
    <mergeCell ref="B38:B39"/>
    <mergeCell ref="F38:F39"/>
    <mergeCell ref="G38:G39"/>
    <mergeCell ref="H38:H39"/>
    <mergeCell ref="I26:I27"/>
    <mergeCell ref="B28:B29"/>
    <mergeCell ref="F28:F29"/>
    <mergeCell ref="G28:G29"/>
    <mergeCell ref="H28:H29"/>
    <mergeCell ref="I34:I35"/>
    <mergeCell ref="B36:B37"/>
    <mergeCell ref="F36:F37"/>
    <mergeCell ref="G36:G37"/>
    <mergeCell ref="H36:H37"/>
    <mergeCell ref="I30:I31"/>
    <mergeCell ref="B32:B33"/>
    <mergeCell ref="F32:F33"/>
    <mergeCell ref="G32:G33"/>
    <mergeCell ref="H32:H33"/>
  </mergeCells>
  <phoneticPr fontId="0" type="noConversion"/>
  <printOptions horizontalCentered="1" verticalCentered="1" gridLinesSet="0"/>
  <pageMargins left="0.23622047244094491" right="0.27559055118110237" top="0.9055118110236221" bottom="0.59055118110236227" header="0.19685039370078741" footer="0.51181102362204722"/>
  <pageSetup paperSize="9" scale="94" orientation="landscape" r:id="rId1"/>
  <headerFooter alignWithMargins="0">
    <oddHeader>&amp;R2020 - Año del General Manuel Belgrano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4"/>
  <sheetViews>
    <sheetView showGridLines="0" tabSelected="1" zoomScale="90" zoomScaleNormal="90" workbookViewId="0">
      <selection activeCell="F26" sqref="F26:F27"/>
    </sheetView>
  </sheetViews>
  <sheetFormatPr baseColWidth="10" defaultRowHeight="12.75" x14ac:dyDescent="0.2"/>
  <cols>
    <col min="1" max="1" width="15.140625" style="51" customWidth="1"/>
    <col min="2" max="2" width="25.42578125" style="51" customWidth="1"/>
    <col min="3" max="3" width="16.140625" style="51" customWidth="1"/>
    <col min="4" max="6" width="11.42578125" style="51"/>
    <col min="7" max="9" width="2.85546875" style="51" customWidth="1"/>
    <col min="10" max="16384" width="11.42578125" style="51"/>
  </cols>
  <sheetData>
    <row r="1" spans="1:7" x14ac:dyDescent="0.2">
      <c r="A1" s="121" t="s">
        <v>280</v>
      </c>
      <c r="B1" s="121"/>
      <c r="C1" s="121"/>
      <c r="D1" s="121"/>
      <c r="E1" s="121"/>
      <c r="F1" s="121"/>
      <c r="G1" s="121"/>
    </row>
    <row r="2" spans="1:7" x14ac:dyDescent="0.2">
      <c r="A2" s="106" t="s">
        <v>84</v>
      </c>
      <c r="B2" s="107"/>
      <c r="C2" s="107"/>
      <c r="D2" s="107"/>
      <c r="E2" s="107"/>
      <c r="F2" s="107"/>
    </row>
    <row r="3" spans="1:7" s="54" customFormat="1" x14ac:dyDescent="0.2">
      <c r="A3" s="366" t="s">
        <v>272</v>
      </c>
      <c r="B3" s="308"/>
      <c r="C3" s="308"/>
      <c r="D3" s="308"/>
      <c r="E3" s="308"/>
      <c r="F3" s="308"/>
      <c r="G3" s="413"/>
    </row>
    <row r="4" spans="1:7" x14ac:dyDescent="0.2">
      <c r="A4" s="106" t="s">
        <v>93</v>
      </c>
      <c r="B4" s="107"/>
      <c r="C4" s="107"/>
      <c r="D4" s="107"/>
      <c r="E4" s="107"/>
      <c r="F4" s="107"/>
    </row>
    <row r="5" spans="1:7" x14ac:dyDescent="0.2">
      <c r="A5" s="106" t="s">
        <v>85</v>
      </c>
      <c r="B5" s="107"/>
      <c r="C5" s="107"/>
      <c r="D5" s="107"/>
      <c r="E5" s="107"/>
      <c r="F5" s="107"/>
    </row>
    <row r="6" spans="1:7" ht="13.5" thickBot="1" x14ac:dyDescent="0.25">
      <c r="A6" s="106" t="s">
        <v>86</v>
      </c>
      <c r="B6" s="107"/>
      <c r="C6" s="107"/>
      <c r="D6" s="107"/>
      <c r="E6" s="107"/>
      <c r="F6" s="107"/>
    </row>
    <row r="7" spans="1:7" ht="12.75" customHeight="1" x14ac:dyDescent="0.2">
      <c r="A7" s="122" t="s">
        <v>9</v>
      </c>
      <c r="B7" s="122" t="s">
        <v>87</v>
      </c>
      <c r="C7" s="122" t="s">
        <v>88</v>
      </c>
      <c r="D7" s="122" t="s">
        <v>19</v>
      </c>
      <c r="E7" s="122" t="s">
        <v>104</v>
      </c>
      <c r="F7"/>
    </row>
    <row r="8" spans="1:7" ht="13.5" thickBot="1" x14ac:dyDescent="0.25">
      <c r="A8" s="129" t="s">
        <v>10</v>
      </c>
      <c r="B8" s="129" t="s">
        <v>89</v>
      </c>
      <c r="C8" s="129" t="s">
        <v>90</v>
      </c>
      <c r="D8" s="129" t="s">
        <v>91</v>
      </c>
      <c r="E8" s="129" t="s">
        <v>91</v>
      </c>
      <c r="F8"/>
    </row>
    <row r="9" spans="1:7" hidden="1" x14ac:dyDescent="0.2">
      <c r="A9" s="130">
        <f>+'12 -Reventa'!A9</f>
        <v>42370</v>
      </c>
      <c r="B9" s="131"/>
      <c r="C9" s="132"/>
      <c r="D9" s="133"/>
      <c r="E9" s="132"/>
      <c r="F9"/>
    </row>
    <row r="10" spans="1:7" hidden="1" x14ac:dyDescent="0.2">
      <c r="A10" s="134">
        <f>+'12 -Reventa'!A10</f>
        <v>42401</v>
      </c>
      <c r="B10" s="135"/>
      <c r="C10" s="118"/>
      <c r="D10" s="119"/>
      <c r="E10" s="118"/>
      <c r="F10"/>
    </row>
    <row r="11" spans="1:7" hidden="1" x14ac:dyDescent="0.2">
      <c r="A11" s="134">
        <f>+'12 -Reventa'!A11</f>
        <v>42430</v>
      </c>
      <c r="B11" s="135"/>
      <c r="C11" s="118"/>
      <c r="D11" s="119"/>
      <c r="E11" s="118"/>
      <c r="F11"/>
    </row>
    <row r="12" spans="1:7" hidden="1" x14ac:dyDescent="0.2">
      <c r="A12" s="134">
        <f>+'12 -Reventa'!A12</f>
        <v>42461</v>
      </c>
      <c r="B12" s="135"/>
      <c r="C12" s="118"/>
      <c r="D12" s="119"/>
      <c r="E12" s="118"/>
      <c r="F12"/>
    </row>
    <row r="13" spans="1:7" hidden="1" x14ac:dyDescent="0.2">
      <c r="A13" s="134">
        <f>+'12 -Reventa'!A13</f>
        <v>42491</v>
      </c>
      <c r="B13" s="118"/>
      <c r="C13" s="118"/>
      <c r="D13" s="119"/>
      <c r="E13" s="118"/>
      <c r="F13"/>
    </row>
    <row r="14" spans="1:7" hidden="1" x14ac:dyDescent="0.2">
      <c r="A14" s="134">
        <f>+'12 -Reventa'!A14</f>
        <v>42522</v>
      </c>
      <c r="B14" s="135"/>
      <c r="C14" s="118"/>
      <c r="D14" s="119"/>
      <c r="E14" s="118"/>
      <c r="F14"/>
    </row>
    <row r="15" spans="1:7" hidden="1" x14ac:dyDescent="0.2">
      <c r="A15" s="134">
        <f>+'12 -Reventa'!A15</f>
        <v>42552</v>
      </c>
      <c r="B15" s="118"/>
      <c r="C15" s="118"/>
      <c r="D15" s="119"/>
      <c r="E15" s="118"/>
      <c r="F15"/>
    </row>
    <row r="16" spans="1:7" hidden="1" x14ac:dyDescent="0.2">
      <c r="A16" s="134">
        <f>+'12 -Reventa'!A16</f>
        <v>42583</v>
      </c>
      <c r="B16" s="118"/>
      <c r="C16" s="118"/>
      <c r="D16" s="119"/>
      <c r="E16" s="118"/>
      <c r="F16"/>
    </row>
    <row r="17" spans="1:6" hidden="1" x14ac:dyDescent="0.2">
      <c r="A17" s="134">
        <f>+'12 -Reventa'!A17</f>
        <v>42614</v>
      </c>
      <c r="B17" s="118"/>
      <c r="C17" s="118"/>
      <c r="D17" s="119"/>
      <c r="E17" s="118"/>
      <c r="F17"/>
    </row>
    <row r="18" spans="1:6" hidden="1" x14ac:dyDescent="0.2">
      <c r="A18" s="134">
        <f>+'12 -Reventa'!A18</f>
        <v>42644</v>
      </c>
      <c r="B18" s="118"/>
      <c r="C18" s="118"/>
      <c r="D18" s="119"/>
      <c r="E18" s="118"/>
      <c r="F18"/>
    </row>
    <row r="19" spans="1:6" hidden="1" x14ac:dyDescent="0.2">
      <c r="A19" s="134">
        <f>+'12 -Reventa'!A19</f>
        <v>42675</v>
      </c>
      <c r="B19" s="118"/>
      <c r="C19" s="118"/>
      <c r="D19" s="119"/>
      <c r="E19" s="118"/>
      <c r="F19"/>
    </row>
    <row r="20" spans="1:6" ht="13.5" hidden="1" thickBot="1" x14ac:dyDescent="0.25">
      <c r="A20" s="136">
        <f>+'12 -Reventa'!A20</f>
        <v>42705</v>
      </c>
      <c r="B20" s="137"/>
      <c r="C20" s="137"/>
      <c r="D20" s="138"/>
      <c r="E20" s="137"/>
      <c r="F20"/>
    </row>
    <row r="21" spans="1:6" x14ac:dyDescent="0.2">
      <c r="A21" s="130">
        <f>+'12 -Reventa'!A21</f>
        <v>42736</v>
      </c>
      <c r="B21" s="132"/>
      <c r="C21" s="132"/>
      <c r="D21" s="119"/>
      <c r="E21" s="132"/>
      <c r="F21"/>
    </row>
    <row r="22" spans="1:6" x14ac:dyDescent="0.2">
      <c r="A22" s="134">
        <f>+'12 -Reventa'!A22</f>
        <v>42767</v>
      </c>
      <c r="B22" s="118"/>
      <c r="C22" s="118"/>
      <c r="D22" s="139"/>
      <c r="E22" s="118"/>
      <c r="F22"/>
    </row>
    <row r="23" spans="1:6" x14ac:dyDescent="0.2">
      <c r="A23" s="134">
        <f>+'12 -Reventa'!A23</f>
        <v>42795</v>
      </c>
      <c r="B23" s="118"/>
      <c r="C23" s="118"/>
      <c r="D23" s="119"/>
      <c r="E23" s="118"/>
      <c r="F23"/>
    </row>
    <row r="24" spans="1:6" x14ac:dyDescent="0.2">
      <c r="A24" s="134">
        <f>+'12 -Reventa'!A24</f>
        <v>42826</v>
      </c>
      <c r="B24" s="118"/>
      <c r="C24" s="118"/>
      <c r="D24" s="119"/>
      <c r="E24" s="118"/>
      <c r="F24"/>
    </row>
    <row r="25" spans="1:6" x14ac:dyDescent="0.2">
      <c r="A25" s="134">
        <f>+'12 -Reventa'!A25</f>
        <v>42856</v>
      </c>
      <c r="B25" s="118"/>
      <c r="C25" s="118"/>
      <c r="D25" s="119"/>
      <c r="E25" s="118"/>
      <c r="F25"/>
    </row>
    <row r="26" spans="1:6" x14ac:dyDescent="0.2">
      <c r="A26" s="134">
        <f>+'12 -Reventa'!A26</f>
        <v>42887</v>
      </c>
      <c r="B26" s="118"/>
      <c r="C26" s="118"/>
      <c r="D26" s="119"/>
      <c r="E26" s="118"/>
      <c r="F26"/>
    </row>
    <row r="27" spans="1:6" x14ac:dyDescent="0.2">
      <c r="A27" s="134">
        <f>+'12 -Reventa'!A27</f>
        <v>42917</v>
      </c>
      <c r="B27" s="118"/>
      <c r="C27" s="118"/>
      <c r="D27" s="119"/>
      <c r="E27" s="118"/>
      <c r="F27"/>
    </row>
    <row r="28" spans="1:6" x14ac:dyDescent="0.2">
      <c r="A28" s="134">
        <f>+'12 -Reventa'!A28</f>
        <v>42948</v>
      </c>
      <c r="B28" s="118"/>
      <c r="C28" s="118"/>
      <c r="D28" s="119"/>
      <c r="E28" s="118"/>
      <c r="F28"/>
    </row>
    <row r="29" spans="1:6" x14ac:dyDescent="0.2">
      <c r="A29" s="134">
        <f>+'12 -Reventa'!A29</f>
        <v>42979</v>
      </c>
      <c r="B29" s="118"/>
      <c r="C29" s="118"/>
      <c r="D29" s="119"/>
      <c r="E29" s="118"/>
      <c r="F29"/>
    </row>
    <row r="30" spans="1:6" x14ac:dyDescent="0.2">
      <c r="A30" s="134">
        <f>+'12 -Reventa'!A30</f>
        <v>43009</v>
      </c>
      <c r="B30" s="118"/>
      <c r="C30" s="118"/>
      <c r="D30" s="119"/>
      <c r="E30" s="118"/>
      <c r="F30"/>
    </row>
    <row r="31" spans="1:6" x14ac:dyDescent="0.2">
      <c r="A31" s="134">
        <f>+'12 -Reventa'!A31</f>
        <v>43040</v>
      </c>
      <c r="B31" s="118"/>
      <c r="C31" s="118"/>
      <c r="D31" s="119"/>
      <c r="E31" s="118"/>
      <c r="F31"/>
    </row>
    <row r="32" spans="1:6" ht="13.5" thickBot="1" x14ac:dyDescent="0.25">
      <c r="A32" s="136">
        <f>+'12 -Reventa'!A32</f>
        <v>43070</v>
      </c>
      <c r="B32" s="137"/>
      <c r="C32" s="137"/>
      <c r="D32" s="140"/>
      <c r="E32" s="137"/>
      <c r="F32"/>
    </row>
    <row r="33" spans="1:6" x14ac:dyDescent="0.2">
      <c r="A33" s="130">
        <f>+'12 -Reventa'!A33</f>
        <v>43101</v>
      </c>
      <c r="B33" s="132"/>
      <c r="C33" s="141"/>
      <c r="D33" s="131"/>
      <c r="E33" s="132"/>
      <c r="F33"/>
    </row>
    <row r="34" spans="1:6" x14ac:dyDescent="0.2">
      <c r="A34" s="134">
        <f>+'12 -Reventa'!A34</f>
        <v>43132</v>
      </c>
      <c r="B34" s="118"/>
      <c r="C34" s="94"/>
      <c r="D34" s="135"/>
      <c r="E34" s="118"/>
      <c r="F34"/>
    </row>
    <row r="35" spans="1:6" x14ac:dyDescent="0.2">
      <c r="A35" s="134">
        <f>+'12 -Reventa'!A35</f>
        <v>43160</v>
      </c>
      <c r="B35" s="118"/>
      <c r="C35" s="94"/>
      <c r="D35" s="135"/>
      <c r="E35" s="118"/>
      <c r="F35"/>
    </row>
    <row r="36" spans="1:6" x14ac:dyDescent="0.2">
      <c r="A36" s="134">
        <f>+'12 -Reventa'!A36</f>
        <v>43191</v>
      </c>
      <c r="B36" s="118"/>
      <c r="C36" s="94"/>
      <c r="D36" s="135"/>
      <c r="E36" s="118"/>
      <c r="F36"/>
    </row>
    <row r="37" spans="1:6" x14ac:dyDescent="0.2">
      <c r="A37" s="134">
        <f>+'12 -Reventa'!A37</f>
        <v>43221</v>
      </c>
      <c r="B37" s="118"/>
      <c r="C37" s="94"/>
      <c r="D37" s="135"/>
      <c r="E37" s="118"/>
      <c r="F37"/>
    </row>
    <row r="38" spans="1:6" x14ac:dyDescent="0.2">
      <c r="A38" s="134">
        <f>+'12 -Reventa'!A38</f>
        <v>43252</v>
      </c>
      <c r="B38" s="118"/>
      <c r="C38" s="94"/>
      <c r="D38" s="135"/>
      <c r="E38" s="118"/>
      <c r="F38"/>
    </row>
    <row r="39" spans="1:6" x14ac:dyDescent="0.2">
      <c r="A39" s="134">
        <f>+'12 -Reventa'!A39</f>
        <v>43282</v>
      </c>
      <c r="B39" s="118"/>
      <c r="C39" s="94"/>
      <c r="D39" s="135"/>
      <c r="E39" s="118"/>
      <c r="F39"/>
    </row>
    <row r="40" spans="1:6" x14ac:dyDescent="0.2">
      <c r="A40" s="134">
        <f>+'12 -Reventa'!A40</f>
        <v>43313</v>
      </c>
      <c r="B40" s="118"/>
      <c r="C40" s="94"/>
      <c r="D40" s="135"/>
      <c r="E40" s="118"/>
      <c r="F40"/>
    </row>
    <row r="41" spans="1:6" x14ac:dyDescent="0.2">
      <c r="A41" s="134">
        <f>+'12 -Reventa'!A41</f>
        <v>43344</v>
      </c>
      <c r="B41" s="118"/>
      <c r="C41" s="94"/>
      <c r="D41" s="135"/>
      <c r="E41" s="118"/>
      <c r="F41"/>
    </row>
    <row r="42" spans="1:6" x14ac:dyDescent="0.2">
      <c r="A42" s="134">
        <f>+'12 -Reventa'!A42</f>
        <v>43374</v>
      </c>
      <c r="B42" s="118"/>
      <c r="C42" s="94"/>
      <c r="D42" s="135"/>
      <c r="E42" s="118"/>
      <c r="F42"/>
    </row>
    <row r="43" spans="1:6" x14ac:dyDescent="0.2">
      <c r="A43" s="134">
        <f>+'12 -Reventa'!A43</f>
        <v>43405</v>
      </c>
      <c r="B43" s="118"/>
      <c r="C43" s="94"/>
      <c r="D43" s="135"/>
      <c r="E43" s="118"/>
      <c r="F43"/>
    </row>
    <row r="44" spans="1:6" ht="13.5" thickBot="1" x14ac:dyDescent="0.25">
      <c r="A44" s="136">
        <f>+'12 -Reventa'!A44</f>
        <v>43435</v>
      </c>
      <c r="B44" s="137"/>
      <c r="C44" s="142"/>
      <c r="D44" s="143"/>
      <c r="E44" s="137"/>
      <c r="F44"/>
    </row>
    <row r="45" spans="1:6" x14ac:dyDescent="0.2">
      <c r="A45" s="130">
        <f>+'12 -Reventa'!A45</f>
        <v>43466</v>
      </c>
      <c r="B45" s="132"/>
      <c r="C45" s="141"/>
      <c r="D45" s="131"/>
      <c r="E45" s="132"/>
      <c r="F45"/>
    </row>
    <row r="46" spans="1:6" x14ac:dyDescent="0.2">
      <c r="A46" s="134">
        <f>+'12 -Reventa'!A46</f>
        <v>43497</v>
      </c>
      <c r="B46" s="118"/>
      <c r="C46" s="94"/>
      <c r="D46" s="135"/>
      <c r="E46" s="118"/>
      <c r="F46"/>
    </row>
    <row r="47" spans="1:6" x14ac:dyDescent="0.2">
      <c r="A47" s="134">
        <f>+'12 -Reventa'!A48</f>
        <v>43556</v>
      </c>
      <c r="B47" s="118"/>
      <c r="C47" s="94"/>
      <c r="D47" s="135"/>
      <c r="E47" s="118"/>
      <c r="F47"/>
    </row>
    <row r="48" spans="1:6" x14ac:dyDescent="0.2">
      <c r="A48" s="134">
        <f>+'12 -Reventa'!A49</f>
        <v>43586</v>
      </c>
      <c r="B48" s="118"/>
      <c r="C48" s="94"/>
      <c r="D48" s="135"/>
      <c r="E48" s="118"/>
      <c r="F48"/>
    </row>
    <row r="49" spans="1:6" x14ac:dyDescent="0.2">
      <c r="A49" s="134">
        <f>+'12 -Reventa'!A50</f>
        <v>43617</v>
      </c>
      <c r="B49" s="118"/>
      <c r="C49" s="94"/>
      <c r="D49" s="135"/>
      <c r="E49" s="118"/>
      <c r="F49"/>
    </row>
    <row r="50" spans="1:6" x14ac:dyDescent="0.2">
      <c r="A50" s="134">
        <f>+'12 -Reventa'!A51</f>
        <v>43647</v>
      </c>
      <c r="B50" s="118"/>
      <c r="C50" s="94"/>
      <c r="D50" s="135"/>
      <c r="E50" s="118"/>
      <c r="F50"/>
    </row>
    <row r="51" spans="1:6" x14ac:dyDescent="0.2">
      <c r="A51" s="134">
        <f>+'12 -Reventa'!A52</f>
        <v>43678</v>
      </c>
      <c r="B51" s="118"/>
      <c r="C51" s="94"/>
      <c r="D51" s="135"/>
      <c r="E51" s="118"/>
      <c r="F51"/>
    </row>
    <row r="52" spans="1:6" x14ac:dyDescent="0.2">
      <c r="A52" s="134">
        <f>+'12 -Reventa'!A53</f>
        <v>43709</v>
      </c>
      <c r="B52" s="118"/>
      <c r="C52" s="94"/>
      <c r="D52" s="135"/>
      <c r="E52" s="118"/>
      <c r="F52"/>
    </row>
    <row r="53" spans="1:6" x14ac:dyDescent="0.2">
      <c r="A53" s="134">
        <f>+'12 -Reventa'!A54</f>
        <v>43739</v>
      </c>
      <c r="B53" s="118"/>
      <c r="C53" s="94"/>
      <c r="D53" s="135"/>
      <c r="E53" s="118"/>
      <c r="F53"/>
    </row>
    <row r="54" spans="1:6" x14ac:dyDescent="0.2">
      <c r="A54" s="134">
        <f>+'12 -Reventa'!A55</f>
        <v>43770</v>
      </c>
      <c r="B54" s="118"/>
      <c r="C54" s="94"/>
      <c r="D54" s="135"/>
      <c r="E54" s="118"/>
      <c r="F54"/>
    </row>
    <row r="55" spans="1:6" ht="13.5" thickBot="1" x14ac:dyDescent="0.25">
      <c r="A55" s="183">
        <f>+'12 -Reventa'!A56</f>
        <v>43800</v>
      </c>
      <c r="B55" s="184"/>
      <c r="C55" s="185"/>
      <c r="D55" s="178"/>
      <c r="E55" s="184"/>
      <c r="F55"/>
    </row>
    <row r="56" spans="1:6" x14ac:dyDescent="0.2">
      <c r="A56" s="130">
        <f>+'12 -Reventa'!A57</f>
        <v>43831</v>
      </c>
      <c r="B56" s="132"/>
      <c r="C56" s="132"/>
      <c r="D56" s="131"/>
      <c r="E56" s="132"/>
      <c r="F56"/>
    </row>
    <row r="57" spans="1:6" x14ac:dyDescent="0.2">
      <c r="A57" s="134">
        <f>+'12 -Reventa'!A58</f>
        <v>43862</v>
      </c>
      <c r="B57" s="118"/>
      <c r="C57" s="118"/>
      <c r="D57" s="135"/>
      <c r="E57" s="118"/>
      <c r="F57"/>
    </row>
    <row r="58" spans="1:6" x14ac:dyDescent="0.2">
      <c r="A58" s="134">
        <f>+'12 -Reventa'!A59</f>
        <v>43891</v>
      </c>
      <c r="B58" s="118"/>
      <c r="C58" s="118"/>
      <c r="D58" s="135"/>
      <c r="E58" s="118"/>
      <c r="F58"/>
    </row>
    <row r="59" spans="1:6" ht="13.5" hidden="1" thickBot="1" x14ac:dyDescent="0.25">
      <c r="A59" s="136">
        <f>+'12 -Reventa'!A60</f>
        <v>43922</v>
      </c>
      <c r="B59" s="137"/>
      <c r="C59" s="137"/>
      <c r="D59" s="143"/>
      <c r="E59" s="137"/>
      <c r="F59"/>
    </row>
    <row r="60" spans="1:6" x14ac:dyDescent="0.2">
      <c r="A60" s="150"/>
      <c r="B60" s="145"/>
      <c r="C60" s="145"/>
      <c r="D60" s="146"/>
      <c r="E60" s="145"/>
      <c r="F60"/>
    </row>
    <row r="61" spans="1:6" ht="13.5" thickBot="1" x14ac:dyDescent="0.25">
      <c r="A61" s="144"/>
      <c r="B61" s="145"/>
      <c r="C61" s="145"/>
      <c r="D61" s="146"/>
      <c r="E61" s="145"/>
      <c r="F61"/>
    </row>
    <row r="62" spans="1:6" x14ac:dyDescent="0.2">
      <c r="A62" s="147">
        <f>+'11- impo '!A62</f>
        <v>2013</v>
      </c>
      <c r="B62" s="132"/>
      <c r="C62" s="132"/>
      <c r="D62" s="132"/>
      <c r="E62" s="132"/>
      <c r="F62"/>
    </row>
    <row r="63" spans="1:6" x14ac:dyDescent="0.2">
      <c r="A63" s="148">
        <f>+'11- impo '!A63</f>
        <v>2014</v>
      </c>
      <c r="B63" s="118"/>
      <c r="C63" s="118"/>
      <c r="D63" s="118"/>
      <c r="E63" s="118"/>
      <c r="F63"/>
    </row>
    <row r="64" spans="1:6" x14ac:dyDescent="0.2">
      <c r="A64" s="148">
        <f>+'11- impo '!A64</f>
        <v>2015</v>
      </c>
      <c r="B64" s="118"/>
      <c r="C64" s="118"/>
      <c r="D64" s="118"/>
      <c r="E64" s="118"/>
      <c r="F64"/>
    </row>
    <row r="65" spans="1:6" ht="13.5" thickBot="1" x14ac:dyDescent="0.25">
      <c r="A65" s="361">
        <f>+'11- impo '!A65</f>
        <v>2016</v>
      </c>
      <c r="B65" s="184"/>
      <c r="C65" s="184"/>
      <c r="D65" s="184"/>
      <c r="E65" s="184"/>
      <c r="F65"/>
    </row>
    <row r="66" spans="1:6" x14ac:dyDescent="0.2">
      <c r="A66" s="147">
        <f>+'11- impo '!A66</f>
        <v>2017</v>
      </c>
      <c r="B66" s="132"/>
      <c r="C66" s="132"/>
      <c r="D66" s="132"/>
      <c r="E66" s="132"/>
      <c r="F66"/>
    </row>
    <row r="67" spans="1:6" x14ac:dyDescent="0.2">
      <c r="A67" s="148">
        <f>+'11- impo '!A67</f>
        <v>2018</v>
      </c>
      <c r="B67" s="118"/>
      <c r="C67" s="118"/>
      <c r="D67" s="118"/>
      <c r="E67" s="118"/>
      <c r="F67"/>
    </row>
    <row r="68" spans="1:6" ht="13.5" thickBot="1" x14ac:dyDescent="0.25">
      <c r="A68" s="149">
        <f>+'11- impo '!A68</f>
        <v>2019</v>
      </c>
      <c r="B68" s="137"/>
      <c r="C68" s="137"/>
      <c r="D68" s="137"/>
      <c r="E68" s="137"/>
      <c r="F68"/>
    </row>
    <row r="69" spans="1:6" ht="13.5" thickBot="1" x14ac:dyDescent="0.25">
      <c r="A69" s="150"/>
      <c r="B69" s="145"/>
      <c r="C69" s="145"/>
      <c r="D69" s="145"/>
      <c r="E69" s="145"/>
      <c r="F69"/>
    </row>
    <row r="70" spans="1:6" x14ac:dyDescent="0.2">
      <c r="A70" s="130" t="str">
        <f>+'11- impo '!A70</f>
        <v>ene-mar 2019</v>
      </c>
      <c r="B70" s="132"/>
      <c r="C70" s="132"/>
      <c r="D70" s="132"/>
      <c r="E70" s="132"/>
      <c r="F70"/>
    </row>
    <row r="71" spans="1:6" ht="13.5" thickBot="1" x14ac:dyDescent="0.25">
      <c r="A71" s="136" t="str">
        <f>+'11- impo '!A71</f>
        <v>ene-mar 2020</v>
      </c>
      <c r="B71" s="137"/>
      <c r="C71" s="137"/>
      <c r="D71" s="137"/>
      <c r="E71" s="137"/>
      <c r="F71"/>
    </row>
    <row r="72" spans="1:6" x14ac:dyDescent="0.2">
      <c r="A72" s="144"/>
    </row>
    <row r="73" spans="1:6" x14ac:dyDescent="0.2">
      <c r="A73" s="151" t="s">
        <v>92</v>
      </c>
    </row>
    <row r="74" spans="1:6" x14ac:dyDescent="0.2">
      <c r="A74" s="125"/>
    </row>
  </sheetData>
  <sheetProtection formatCells="0" formatColumns="0" formatRows="0"/>
  <phoneticPr fontId="0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96" orientation="portrait" verticalDpi="300" r:id="rId1"/>
  <headerFooter alignWithMargins="0">
    <oddHeader>&amp;R2020 - Año del General Manuel Belgrano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G74"/>
  <sheetViews>
    <sheetView showGridLines="0" zoomScale="90" zoomScaleNormal="90" workbookViewId="0">
      <selection activeCell="A60" sqref="A60:IV60"/>
    </sheetView>
  </sheetViews>
  <sheetFormatPr baseColWidth="10" defaultRowHeight="12.75" x14ac:dyDescent="0.2"/>
  <cols>
    <col min="1" max="1" width="15.140625" style="51" customWidth="1"/>
    <col min="2" max="2" width="25.42578125" style="51" customWidth="1"/>
    <col min="3" max="3" width="16.140625" style="51" customWidth="1"/>
    <col min="4" max="6" width="11.42578125" style="51"/>
    <col min="7" max="9" width="2.85546875" style="51" customWidth="1"/>
    <col min="10" max="16384" width="11.42578125" style="51"/>
  </cols>
  <sheetData>
    <row r="1" spans="1:7" x14ac:dyDescent="0.2">
      <c r="A1" s="121" t="s">
        <v>264</v>
      </c>
      <c r="B1" s="121"/>
      <c r="C1" s="121"/>
      <c r="D1" s="121"/>
      <c r="E1" s="121"/>
      <c r="F1" s="121"/>
      <c r="G1" s="121"/>
    </row>
    <row r="2" spans="1:7" x14ac:dyDescent="0.2">
      <c r="A2" s="106" t="s">
        <v>84</v>
      </c>
      <c r="B2" s="107"/>
      <c r="C2" s="107"/>
      <c r="D2" s="107"/>
      <c r="E2" s="107"/>
      <c r="F2" s="107"/>
    </row>
    <row r="3" spans="1:7" s="54" customFormat="1" x14ac:dyDescent="0.2">
      <c r="A3" s="366" t="s">
        <v>246</v>
      </c>
      <c r="B3" s="308"/>
      <c r="C3" s="308"/>
      <c r="D3" s="308"/>
      <c r="E3" s="308"/>
      <c r="F3" s="308"/>
      <c r="G3" s="413"/>
    </row>
    <row r="4" spans="1:7" x14ac:dyDescent="0.2">
      <c r="A4" s="106" t="s">
        <v>93</v>
      </c>
      <c r="B4" s="107"/>
      <c r="C4" s="107"/>
      <c r="D4" s="107"/>
      <c r="E4" s="107"/>
      <c r="F4" s="107"/>
    </row>
    <row r="5" spans="1:7" x14ac:dyDescent="0.2">
      <c r="A5" s="106" t="s">
        <v>85</v>
      </c>
      <c r="B5" s="107"/>
      <c r="C5" s="107"/>
      <c r="D5" s="107"/>
      <c r="E5" s="107"/>
      <c r="F5" s="107"/>
    </row>
    <row r="6" spans="1:7" ht="13.5" thickBot="1" x14ac:dyDescent="0.25">
      <c r="A6" s="106" t="s">
        <v>86</v>
      </c>
      <c r="B6" s="107"/>
      <c r="C6" s="107"/>
      <c r="D6" s="107"/>
      <c r="E6" s="107"/>
      <c r="F6" s="107"/>
    </row>
    <row r="7" spans="1:7" ht="12.75" customHeight="1" x14ac:dyDescent="0.2">
      <c r="A7" s="122" t="s">
        <v>9</v>
      </c>
      <c r="B7" s="122" t="s">
        <v>87</v>
      </c>
      <c r="C7" s="122" t="s">
        <v>88</v>
      </c>
      <c r="D7" s="122" t="s">
        <v>19</v>
      </c>
      <c r="E7" s="122" t="s">
        <v>104</v>
      </c>
      <c r="F7"/>
    </row>
    <row r="8" spans="1:7" ht="13.5" thickBot="1" x14ac:dyDescent="0.25">
      <c r="A8" s="129" t="s">
        <v>10</v>
      </c>
      <c r="B8" s="129" t="s">
        <v>89</v>
      </c>
      <c r="C8" s="129" t="s">
        <v>90</v>
      </c>
      <c r="D8" s="129" t="s">
        <v>91</v>
      </c>
      <c r="E8" s="129" t="s">
        <v>91</v>
      </c>
      <c r="F8"/>
    </row>
    <row r="9" spans="1:7" hidden="1" x14ac:dyDescent="0.2">
      <c r="A9" s="130">
        <f>+'12 -Reventa'!A9</f>
        <v>42370</v>
      </c>
      <c r="B9" s="131"/>
      <c r="C9" s="132"/>
      <c r="D9" s="133"/>
      <c r="E9" s="132"/>
      <c r="F9"/>
    </row>
    <row r="10" spans="1:7" hidden="1" x14ac:dyDescent="0.2">
      <c r="A10" s="134">
        <f>+'12 -Reventa'!A10</f>
        <v>42401</v>
      </c>
      <c r="B10" s="135"/>
      <c r="C10" s="118"/>
      <c r="D10" s="119"/>
      <c r="E10" s="118"/>
      <c r="F10"/>
    </row>
    <row r="11" spans="1:7" hidden="1" x14ac:dyDescent="0.2">
      <c r="A11" s="134">
        <f>+'12 -Reventa'!A11</f>
        <v>42430</v>
      </c>
      <c r="B11" s="135"/>
      <c r="C11" s="118"/>
      <c r="D11" s="119"/>
      <c r="E11" s="118"/>
      <c r="F11"/>
    </row>
    <row r="12" spans="1:7" hidden="1" x14ac:dyDescent="0.2">
      <c r="A12" s="134">
        <f>+'12 -Reventa'!A12</f>
        <v>42461</v>
      </c>
      <c r="B12" s="135"/>
      <c r="C12" s="118"/>
      <c r="D12" s="119"/>
      <c r="E12" s="118"/>
      <c r="F12"/>
    </row>
    <row r="13" spans="1:7" hidden="1" x14ac:dyDescent="0.2">
      <c r="A13" s="134">
        <f>+'12 -Reventa'!A13</f>
        <v>42491</v>
      </c>
      <c r="B13" s="118"/>
      <c r="C13" s="118"/>
      <c r="D13" s="119"/>
      <c r="E13" s="118"/>
      <c r="F13"/>
    </row>
    <row r="14" spans="1:7" hidden="1" x14ac:dyDescent="0.2">
      <c r="A14" s="134">
        <f>+'12 -Reventa'!A14</f>
        <v>42522</v>
      </c>
      <c r="B14" s="135"/>
      <c r="C14" s="118"/>
      <c r="D14" s="119"/>
      <c r="E14" s="118"/>
      <c r="F14"/>
    </row>
    <row r="15" spans="1:7" hidden="1" x14ac:dyDescent="0.2">
      <c r="A15" s="134">
        <f>+'12 -Reventa'!A15</f>
        <v>42552</v>
      </c>
      <c r="B15" s="118"/>
      <c r="C15" s="118"/>
      <c r="D15" s="119"/>
      <c r="E15" s="118"/>
      <c r="F15"/>
    </row>
    <row r="16" spans="1:7" hidden="1" x14ac:dyDescent="0.2">
      <c r="A16" s="134">
        <f>+'12 -Reventa'!A16</f>
        <v>42583</v>
      </c>
      <c r="B16" s="118"/>
      <c r="C16" s="118"/>
      <c r="D16" s="119"/>
      <c r="E16" s="118"/>
      <c r="F16"/>
    </row>
    <row r="17" spans="1:6" hidden="1" x14ac:dyDescent="0.2">
      <c r="A17" s="134">
        <f>+'12 -Reventa'!A17</f>
        <v>42614</v>
      </c>
      <c r="B17" s="118"/>
      <c r="C17" s="118"/>
      <c r="D17" s="119"/>
      <c r="E17" s="118"/>
      <c r="F17"/>
    </row>
    <row r="18" spans="1:6" hidden="1" x14ac:dyDescent="0.2">
      <c r="A18" s="134">
        <f>+'12 -Reventa'!A18</f>
        <v>42644</v>
      </c>
      <c r="B18" s="118"/>
      <c r="C18" s="118"/>
      <c r="D18" s="119"/>
      <c r="E18" s="118"/>
      <c r="F18"/>
    </row>
    <row r="19" spans="1:6" hidden="1" x14ac:dyDescent="0.2">
      <c r="A19" s="134">
        <f>+'12 -Reventa'!A19</f>
        <v>42675</v>
      </c>
      <c r="B19" s="118"/>
      <c r="C19" s="118"/>
      <c r="D19" s="119"/>
      <c r="E19" s="118"/>
      <c r="F19"/>
    </row>
    <row r="20" spans="1:6" ht="13.5" hidden="1" thickBot="1" x14ac:dyDescent="0.25">
      <c r="A20" s="136">
        <f>+'12 -Reventa'!A20</f>
        <v>42705</v>
      </c>
      <c r="B20" s="137"/>
      <c r="C20" s="137"/>
      <c r="D20" s="138"/>
      <c r="E20" s="137"/>
      <c r="F20"/>
    </row>
    <row r="21" spans="1:6" x14ac:dyDescent="0.2">
      <c r="A21" s="130">
        <f>+'12 -Reventa'!A21</f>
        <v>42736</v>
      </c>
      <c r="B21" s="132"/>
      <c r="C21" s="132"/>
      <c r="D21" s="119"/>
      <c r="E21" s="132"/>
      <c r="F21"/>
    </row>
    <row r="22" spans="1:6" x14ac:dyDescent="0.2">
      <c r="A22" s="134">
        <f>+'12 -Reventa'!A22</f>
        <v>42767</v>
      </c>
      <c r="B22" s="118"/>
      <c r="C22" s="118"/>
      <c r="D22" s="139"/>
      <c r="E22" s="118"/>
      <c r="F22"/>
    </row>
    <row r="23" spans="1:6" x14ac:dyDescent="0.2">
      <c r="A23" s="134">
        <f>+'12 -Reventa'!A23</f>
        <v>42795</v>
      </c>
      <c r="B23" s="118"/>
      <c r="C23" s="118"/>
      <c r="D23" s="119"/>
      <c r="E23" s="118"/>
      <c r="F23"/>
    </row>
    <row r="24" spans="1:6" x14ac:dyDescent="0.2">
      <c r="A24" s="134">
        <f>+'12 -Reventa'!A24</f>
        <v>42826</v>
      </c>
      <c r="B24" s="118"/>
      <c r="C24" s="118"/>
      <c r="D24" s="119"/>
      <c r="E24" s="118"/>
      <c r="F24"/>
    </row>
    <row r="25" spans="1:6" x14ac:dyDescent="0.2">
      <c r="A25" s="134">
        <f>+'12 -Reventa'!A25</f>
        <v>42856</v>
      </c>
      <c r="B25" s="118"/>
      <c r="C25" s="118"/>
      <c r="D25" s="119"/>
      <c r="E25" s="118"/>
      <c r="F25"/>
    </row>
    <row r="26" spans="1:6" x14ac:dyDescent="0.2">
      <c r="A26" s="134">
        <f>+'12 -Reventa'!A26</f>
        <v>42887</v>
      </c>
      <c r="B26" s="118"/>
      <c r="C26" s="118"/>
      <c r="D26" s="119"/>
      <c r="E26" s="118"/>
      <c r="F26"/>
    </row>
    <row r="27" spans="1:6" x14ac:dyDescent="0.2">
      <c r="A27" s="134">
        <f>+'12 -Reventa'!A27</f>
        <v>42917</v>
      </c>
      <c r="B27" s="118"/>
      <c r="C27" s="118"/>
      <c r="D27" s="119"/>
      <c r="E27" s="118"/>
      <c r="F27"/>
    </row>
    <row r="28" spans="1:6" x14ac:dyDescent="0.2">
      <c r="A28" s="134">
        <f>+'12 -Reventa'!A28</f>
        <v>42948</v>
      </c>
      <c r="B28" s="118"/>
      <c r="C28" s="118"/>
      <c r="D28" s="119"/>
      <c r="E28" s="118"/>
      <c r="F28"/>
    </row>
    <row r="29" spans="1:6" x14ac:dyDescent="0.2">
      <c r="A29" s="134">
        <f>+'12 -Reventa'!A29</f>
        <v>42979</v>
      </c>
      <c r="B29" s="118"/>
      <c r="C29" s="118"/>
      <c r="D29" s="119"/>
      <c r="E29" s="118"/>
      <c r="F29"/>
    </row>
    <row r="30" spans="1:6" x14ac:dyDescent="0.2">
      <c r="A30" s="134">
        <f>+'12 -Reventa'!A30</f>
        <v>43009</v>
      </c>
      <c r="B30" s="118"/>
      <c r="C30" s="118"/>
      <c r="D30" s="119"/>
      <c r="E30" s="118"/>
      <c r="F30"/>
    </row>
    <row r="31" spans="1:6" x14ac:dyDescent="0.2">
      <c r="A31" s="134">
        <f>+'12 -Reventa'!A31</f>
        <v>43040</v>
      </c>
      <c r="B31" s="118"/>
      <c r="C31" s="118"/>
      <c r="D31" s="119"/>
      <c r="E31" s="118"/>
      <c r="F31"/>
    </row>
    <row r="32" spans="1:6" ht="13.5" thickBot="1" x14ac:dyDescent="0.25">
      <c r="A32" s="136">
        <f>+'12 -Reventa'!A32</f>
        <v>43070</v>
      </c>
      <c r="B32" s="137"/>
      <c r="C32" s="137"/>
      <c r="D32" s="140"/>
      <c r="E32" s="137"/>
      <c r="F32"/>
    </row>
    <row r="33" spans="1:6" x14ac:dyDescent="0.2">
      <c r="A33" s="130">
        <f>+'12 -Reventa'!A33</f>
        <v>43101</v>
      </c>
      <c r="B33" s="132"/>
      <c r="C33" s="141"/>
      <c r="D33" s="131"/>
      <c r="E33" s="132"/>
      <c r="F33"/>
    </row>
    <row r="34" spans="1:6" x14ac:dyDescent="0.2">
      <c r="A34" s="134">
        <f>+'12 -Reventa'!A34</f>
        <v>43132</v>
      </c>
      <c r="B34" s="118"/>
      <c r="C34" s="94"/>
      <c r="D34" s="135"/>
      <c r="E34" s="118"/>
      <c r="F34"/>
    </row>
    <row r="35" spans="1:6" x14ac:dyDescent="0.2">
      <c r="A35" s="134">
        <f>+'12 -Reventa'!A35</f>
        <v>43160</v>
      </c>
      <c r="B35" s="118"/>
      <c r="C35" s="94"/>
      <c r="D35" s="135"/>
      <c r="E35" s="118"/>
      <c r="F35"/>
    </row>
    <row r="36" spans="1:6" x14ac:dyDescent="0.2">
      <c r="A36" s="134">
        <f>+'12 -Reventa'!A36</f>
        <v>43191</v>
      </c>
      <c r="B36" s="118"/>
      <c r="C36" s="94"/>
      <c r="D36" s="135"/>
      <c r="E36" s="118"/>
      <c r="F36"/>
    </row>
    <row r="37" spans="1:6" x14ac:dyDescent="0.2">
      <c r="A37" s="134">
        <f>+'12 -Reventa'!A37</f>
        <v>43221</v>
      </c>
      <c r="B37" s="118"/>
      <c r="C37" s="94"/>
      <c r="D37" s="135"/>
      <c r="E37" s="118"/>
      <c r="F37"/>
    </row>
    <row r="38" spans="1:6" x14ac:dyDescent="0.2">
      <c r="A38" s="134">
        <f>+'12 -Reventa'!A38</f>
        <v>43252</v>
      </c>
      <c r="B38" s="118"/>
      <c r="C38" s="94"/>
      <c r="D38" s="135"/>
      <c r="E38" s="118"/>
      <c r="F38"/>
    </row>
    <row r="39" spans="1:6" x14ac:dyDescent="0.2">
      <c r="A39" s="134">
        <f>+'12 -Reventa'!A39</f>
        <v>43282</v>
      </c>
      <c r="B39" s="118"/>
      <c r="C39" s="94"/>
      <c r="D39" s="135"/>
      <c r="E39" s="118"/>
      <c r="F39"/>
    </row>
    <row r="40" spans="1:6" x14ac:dyDescent="0.2">
      <c r="A40" s="134">
        <f>+'12 -Reventa'!A40</f>
        <v>43313</v>
      </c>
      <c r="B40" s="118"/>
      <c r="C40" s="94"/>
      <c r="D40" s="135"/>
      <c r="E40" s="118"/>
      <c r="F40"/>
    </row>
    <row r="41" spans="1:6" x14ac:dyDescent="0.2">
      <c r="A41" s="134">
        <f>+'12 -Reventa'!A41</f>
        <v>43344</v>
      </c>
      <c r="B41" s="118"/>
      <c r="C41" s="94"/>
      <c r="D41" s="135"/>
      <c r="E41" s="118"/>
      <c r="F41"/>
    </row>
    <row r="42" spans="1:6" x14ac:dyDescent="0.2">
      <c r="A42" s="134">
        <f>+'12 -Reventa'!A42</f>
        <v>43374</v>
      </c>
      <c r="B42" s="118"/>
      <c r="C42" s="94"/>
      <c r="D42" s="135"/>
      <c r="E42" s="118"/>
      <c r="F42"/>
    </row>
    <row r="43" spans="1:6" x14ac:dyDescent="0.2">
      <c r="A43" s="134">
        <f>+'12 -Reventa'!A43</f>
        <v>43405</v>
      </c>
      <c r="B43" s="118"/>
      <c r="C43" s="94"/>
      <c r="D43" s="135"/>
      <c r="E43" s="118"/>
      <c r="F43"/>
    </row>
    <row r="44" spans="1:6" ht="13.5" thickBot="1" x14ac:dyDescent="0.25">
      <c r="A44" s="136">
        <f>+'12 -Reventa'!A44</f>
        <v>43435</v>
      </c>
      <c r="B44" s="137"/>
      <c r="C44" s="142"/>
      <c r="D44" s="143"/>
      <c r="E44" s="137"/>
      <c r="F44"/>
    </row>
    <row r="45" spans="1:6" x14ac:dyDescent="0.2">
      <c r="A45" s="130">
        <f>+'12 -Reventa'!A45</f>
        <v>43466</v>
      </c>
      <c r="B45" s="132"/>
      <c r="C45" s="141"/>
      <c r="D45" s="131"/>
      <c r="E45" s="132"/>
      <c r="F45"/>
    </row>
    <row r="46" spans="1:6" x14ac:dyDescent="0.2">
      <c r="A46" s="134">
        <f>+'12 -Reventa'!A46</f>
        <v>43497</v>
      </c>
      <c r="B46" s="118"/>
      <c r="C46" s="94"/>
      <c r="D46" s="135"/>
      <c r="E46" s="118"/>
      <c r="F46"/>
    </row>
    <row r="47" spans="1:6" x14ac:dyDescent="0.2">
      <c r="A47" s="134">
        <f>+'12 -Reventa'!A48</f>
        <v>43556</v>
      </c>
      <c r="B47" s="118"/>
      <c r="C47" s="94"/>
      <c r="D47" s="135"/>
      <c r="E47" s="118"/>
      <c r="F47"/>
    </row>
    <row r="48" spans="1:6" x14ac:dyDescent="0.2">
      <c r="A48" s="134">
        <f>+'12 -Reventa'!A49</f>
        <v>43586</v>
      </c>
      <c r="B48" s="118"/>
      <c r="C48" s="94"/>
      <c r="D48" s="135"/>
      <c r="E48" s="118"/>
      <c r="F48"/>
    </row>
    <row r="49" spans="1:6" x14ac:dyDescent="0.2">
      <c r="A49" s="134">
        <f>+'12 -Reventa'!A50</f>
        <v>43617</v>
      </c>
      <c r="B49" s="118"/>
      <c r="C49" s="94"/>
      <c r="D49" s="135"/>
      <c r="E49" s="118"/>
      <c r="F49"/>
    </row>
    <row r="50" spans="1:6" x14ac:dyDescent="0.2">
      <c r="A50" s="134">
        <f>+'12 -Reventa'!A51</f>
        <v>43647</v>
      </c>
      <c r="B50" s="118"/>
      <c r="C50" s="94"/>
      <c r="D50" s="135"/>
      <c r="E50" s="118"/>
      <c r="F50"/>
    </row>
    <row r="51" spans="1:6" x14ac:dyDescent="0.2">
      <c r="A51" s="134">
        <f>+'12 -Reventa'!A52</f>
        <v>43678</v>
      </c>
      <c r="B51" s="118"/>
      <c r="C51" s="94"/>
      <c r="D51" s="135"/>
      <c r="E51" s="118"/>
      <c r="F51"/>
    </row>
    <row r="52" spans="1:6" x14ac:dyDescent="0.2">
      <c r="A52" s="134">
        <f>+'12 -Reventa'!A53</f>
        <v>43709</v>
      </c>
      <c r="B52" s="118"/>
      <c r="C52" s="94"/>
      <c r="D52" s="135"/>
      <c r="E52" s="118"/>
      <c r="F52"/>
    </row>
    <row r="53" spans="1:6" x14ac:dyDescent="0.2">
      <c r="A53" s="134">
        <f>+'12 -Reventa'!A54</f>
        <v>43739</v>
      </c>
      <c r="B53" s="118"/>
      <c r="C53" s="94"/>
      <c r="D53" s="135"/>
      <c r="E53" s="118"/>
      <c r="F53"/>
    </row>
    <row r="54" spans="1:6" x14ac:dyDescent="0.2">
      <c r="A54" s="134">
        <f>+'12 -Reventa'!A55</f>
        <v>43770</v>
      </c>
      <c r="B54" s="118"/>
      <c r="C54" s="94"/>
      <c r="D54" s="135"/>
      <c r="E54" s="118"/>
      <c r="F54"/>
    </row>
    <row r="55" spans="1:6" ht="13.5" thickBot="1" x14ac:dyDescent="0.25">
      <c r="A55" s="183">
        <f>+'12 -Reventa'!A56</f>
        <v>43800</v>
      </c>
      <c r="B55" s="184"/>
      <c r="C55" s="185"/>
      <c r="D55" s="178"/>
      <c r="E55" s="184"/>
      <c r="F55"/>
    </row>
    <row r="56" spans="1:6" x14ac:dyDescent="0.2">
      <c r="A56" s="130">
        <f>+'12 -Reventa'!A57</f>
        <v>43831</v>
      </c>
      <c r="B56" s="132"/>
      <c r="C56" s="132"/>
      <c r="D56" s="131"/>
      <c r="E56" s="132"/>
      <c r="F56"/>
    </row>
    <row r="57" spans="1:6" x14ac:dyDescent="0.2">
      <c r="A57" s="134">
        <f>+'12 -Reventa'!A58</f>
        <v>43862</v>
      </c>
      <c r="B57" s="118"/>
      <c r="C57" s="118"/>
      <c r="D57" s="135"/>
      <c r="E57" s="118"/>
      <c r="F57"/>
    </row>
    <row r="58" spans="1:6" x14ac:dyDescent="0.2">
      <c r="A58" s="134">
        <f>+'12 -Reventa'!A59</f>
        <v>43891</v>
      </c>
      <c r="B58" s="118"/>
      <c r="C58" s="118"/>
      <c r="D58" s="135"/>
      <c r="E58" s="118"/>
      <c r="F58"/>
    </row>
    <row r="59" spans="1:6" ht="13.5" hidden="1" thickBot="1" x14ac:dyDescent="0.25">
      <c r="A59" s="136">
        <f>+'12 -Reventa'!A60</f>
        <v>43922</v>
      </c>
      <c r="B59" s="137"/>
      <c r="C59" s="137"/>
      <c r="D59" s="143"/>
      <c r="E59" s="137"/>
      <c r="F59"/>
    </row>
    <row r="60" spans="1:6" x14ac:dyDescent="0.2">
      <c r="A60" s="150"/>
      <c r="B60" s="145"/>
      <c r="C60" s="145"/>
      <c r="D60" s="146"/>
      <c r="E60" s="145"/>
      <c r="F60"/>
    </row>
    <row r="61" spans="1:6" ht="13.5" thickBot="1" x14ac:dyDescent="0.25">
      <c r="A61" s="144"/>
      <c r="B61" s="145"/>
      <c r="C61" s="145"/>
      <c r="D61" s="146"/>
      <c r="E61" s="145"/>
      <c r="F61"/>
    </row>
    <row r="62" spans="1:6" x14ac:dyDescent="0.2">
      <c r="A62" s="147">
        <f>+'11- impo '!A62</f>
        <v>2013</v>
      </c>
      <c r="B62" s="132"/>
      <c r="C62" s="132"/>
      <c r="D62" s="132"/>
      <c r="E62" s="132"/>
      <c r="F62"/>
    </row>
    <row r="63" spans="1:6" x14ac:dyDescent="0.2">
      <c r="A63" s="148">
        <f>+'11- impo '!A63</f>
        <v>2014</v>
      </c>
      <c r="B63" s="118"/>
      <c r="C63" s="118"/>
      <c r="D63" s="118"/>
      <c r="E63" s="118"/>
      <c r="F63"/>
    </row>
    <row r="64" spans="1:6" x14ac:dyDescent="0.2">
      <c r="A64" s="148">
        <f>+'11- impo '!A64</f>
        <v>2015</v>
      </c>
      <c r="B64" s="118"/>
      <c r="C64" s="118"/>
      <c r="D64" s="118"/>
      <c r="E64" s="118"/>
      <c r="F64"/>
    </row>
    <row r="65" spans="1:6" ht="13.5" thickBot="1" x14ac:dyDescent="0.25">
      <c r="A65" s="361">
        <f>+'11- impo '!A65</f>
        <v>2016</v>
      </c>
      <c r="B65" s="184"/>
      <c r="C65" s="184"/>
      <c r="D65" s="184"/>
      <c r="E65" s="184"/>
      <c r="F65"/>
    </row>
    <row r="66" spans="1:6" x14ac:dyDescent="0.2">
      <c r="A66" s="147">
        <f>+'11- impo '!A66</f>
        <v>2017</v>
      </c>
      <c r="B66" s="132"/>
      <c r="C66" s="132"/>
      <c r="D66" s="132"/>
      <c r="E66" s="132"/>
      <c r="F66"/>
    </row>
    <row r="67" spans="1:6" x14ac:dyDescent="0.2">
      <c r="A67" s="148">
        <f>+'11- impo '!A67</f>
        <v>2018</v>
      </c>
      <c r="B67" s="118"/>
      <c r="C67" s="118"/>
      <c r="D67" s="118"/>
      <c r="E67" s="118"/>
      <c r="F67"/>
    </row>
    <row r="68" spans="1:6" ht="13.5" thickBot="1" x14ac:dyDescent="0.25">
      <c r="A68" s="149">
        <f>+'11- impo '!A68</f>
        <v>2019</v>
      </c>
      <c r="B68" s="137"/>
      <c r="C68" s="137"/>
      <c r="D68" s="137"/>
      <c r="E68" s="137"/>
      <c r="F68"/>
    </row>
    <row r="69" spans="1:6" ht="13.5" thickBot="1" x14ac:dyDescent="0.25">
      <c r="A69" s="150"/>
      <c r="B69" s="145"/>
      <c r="C69" s="145"/>
      <c r="D69" s="145"/>
      <c r="E69" s="145"/>
      <c r="F69"/>
    </row>
    <row r="70" spans="1:6" x14ac:dyDescent="0.2">
      <c r="A70" s="130" t="str">
        <f>+'11- impo '!A70</f>
        <v>ene-mar 2019</v>
      </c>
      <c r="B70" s="132"/>
      <c r="C70" s="132"/>
      <c r="D70" s="132"/>
      <c r="E70" s="132"/>
      <c r="F70"/>
    </row>
    <row r="71" spans="1:6" ht="13.5" thickBot="1" x14ac:dyDescent="0.25">
      <c r="A71" s="136" t="str">
        <f>+'11- impo '!A71</f>
        <v>ene-mar 2020</v>
      </c>
      <c r="B71" s="137"/>
      <c r="C71" s="137"/>
      <c r="D71" s="137"/>
      <c r="E71" s="137"/>
      <c r="F71"/>
    </row>
    <row r="72" spans="1:6" x14ac:dyDescent="0.2">
      <c r="A72" s="144"/>
    </row>
    <row r="73" spans="1:6" x14ac:dyDescent="0.2">
      <c r="A73" s="151" t="s">
        <v>92</v>
      </c>
    </row>
    <row r="74" spans="1:6" x14ac:dyDescent="0.2">
      <c r="A74" s="125"/>
    </row>
  </sheetData>
  <sheetProtection formatCells="0" formatColumns="0" formatRows="0"/>
  <printOptions horizontalCentered="1" verticalCentered="1"/>
  <pageMargins left="0.37" right="0.42" top="0.41" bottom="0.41" header="0.511811023622047" footer="0.511811023622047"/>
  <pageSetup paperSize="9" scale="91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96</v>
      </c>
      <c r="B1" s="3"/>
    </row>
    <row r="2" spans="1:2" ht="13.5" thickBot="1" x14ac:dyDescent="0.25">
      <c r="A2" s="2" t="s">
        <v>52</v>
      </c>
      <c r="B2" s="3"/>
    </row>
    <row r="3" spans="1:2" x14ac:dyDescent="0.2">
      <c r="A3" s="4" t="s">
        <v>10</v>
      </c>
      <c r="B3" s="14" t="s">
        <v>53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19" t="s">
        <v>97</v>
      </c>
      <c r="B2" s="519"/>
      <c r="C2" s="519"/>
      <c r="D2" s="519"/>
    </row>
    <row r="3" spans="1:4" x14ac:dyDescent="0.2">
      <c r="A3" s="519" t="s">
        <v>98</v>
      </c>
      <c r="B3" s="519"/>
      <c r="C3" s="519"/>
      <c r="D3" s="519"/>
    </row>
    <row r="4" spans="1:4" x14ac:dyDescent="0.2">
      <c r="A4" s="520" t="s">
        <v>2</v>
      </c>
      <c r="B4" s="520"/>
      <c r="C4" s="520"/>
      <c r="D4" s="520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33</v>
      </c>
      <c r="B6" s="21" t="s">
        <v>99</v>
      </c>
      <c r="C6" s="22" t="s">
        <v>100</v>
      </c>
      <c r="D6" s="23" t="s">
        <v>101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24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9"/>
  <sheetViews>
    <sheetView workbookViewId="0">
      <selection activeCell="F26" sqref="F26:F27"/>
    </sheetView>
  </sheetViews>
  <sheetFormatPr baseColWidth="10" defaultRowHeight="12.75" x14ac:dyDescent="0.2"/>
  <cols>
    <col min="1" max="1" width="21.28515625" style="56" customWidth="1"/>
    <col min="2" max="2" width="24" style="56" customWidth="1"/>
    <col min="3" max="3" width="29.7109375" style="56" customWidth="1"/>
    <col min="4" max="16384" width="11.42578125" style="56"/>
  </cols>
  <sheetData>
    <row r="1" spans="1:3" x14ac:dyDescent="0.2">
      <c r="A1" s="121" t="s">
        <v>102</v>
      </c>
      <c r="B1" s="121"/>
      <c r="C1" s="121"/>
    </row>
    <row r="2" spans="1:3" x14ac:dyDescent="0.2">
      <c r="A2" s="121" t="s">
        <v>112</v>
      </c>
      <c r="B2" s="121"/>
      <c r="C2" s="121"/>
    </row>
    <row r="3" spans="1:3" x14ac:dyDescent="0.2">
      <c r="A3" s="475" t="str">
        <f>+'1.modelos'!A3</f>
        <v>Planchas eléctricas</v>
      </c>
      <c r="B3" s="475"/>
      <c r="C3" s="475"/>
    </row>
    <row r="4" spans="1:3" x14ac:dyDescent="0.2">
      <c r="A4" s="476" t="s">
        <v>286</v>
      </c>
      <c r="B4" s="476"/>
      <c r="C4" s="476"/>
    </row>
    <row r="5" spans="1:3" ht="13.5" thickBot="1" x14ac:dyDescent="0.25">
      <c r="A5" s="53"/>
      <c r="B5" s="53"/>
      <c r="C5" s="53"/>
    </row>
    <row r="6" spans="1:3" x14ac:dyDescent="0.2">
      <c r="A6" s="122" t="s">
        <v>12</v>
      </c>
      <c r="B6" s="123" t="s">
        <v>113</v>
      </c>
      <c r="C6" s="123" t="s">
        <v>114</v>
      </c>
    </row>
    <row r="7" spans="1:3" ht="13.5" thickBot="1" x14ac:dyDescent="0.25">
      <c r="A7" s="453"/>
      <c r="B7" s="320"/>
      <c r="C7" s="320" t="s">
        <v>115</v>
      </c>
    </row>
    <row r="8" spans="1:3" x14ac:dyDescent="0.2">
      <c r="A8" s="297">
        <f>+'1.modelos'!C9</f>
        <v>2013</v>
      </c>
      <c r="B8" s="450"/>
      <c r="C8" s="324"/>
    </row>
    <row r="9" spans="1:3" x14ac:dyDescent="0.2">
      <c r="A9" s="298">
        <f>+'1.modelos'!D9</f>
        <v>2014</v>
      </c>
      <c r="B9" s="451"/>
      <c r="C9" s="325"/>
    </row>
    <row r="10" spans="1:3" x14ac:dyDescent="0.2">
      <c r="A10" s="298">
        <f>+'1.modelos'!E9</f>
        <v>2015</v>
      </c>
      <c r="B10" s="451"/>
      <c r="C10" s="325"/>
    </row>
    <row r="11" spans="1:3" ht="13.5" thickBot="1" x14ac:dyDescent="0.25">
      <c r="A11" s="149">
        <f>'3.vol.'!C67</f>
        <v>2016</v>
      </c>
      <c r="B11" s="452"/>
      <c r="C11" s="173"/>
    </row>
    <row r="12" spans="1:3" x14ac:dyDescent="0.2">
      <c r="A12" s="326">
        <f>'3.vol.'!C68</f>
        <v>2017</v>
      </c>
      <c r="B12" s="327"/>
      <c r="C12" s="328"/>
    </row>
    <row r="13" spans="1:3" x14ac:dyDescent="0.2">
      <c r="A13" s="318">
        <f>'3.vol.'!C69</f>
        <v>2018</v>
      </c>
      <c r="B13" s="321"/>
      <c r="C13" s="171"/>
    </row>
    <row r="14" spans="1:3" ht="13.5" thickBot="1" x14ac:dyDescent="0.25">
      <c r="A14" s="446">
        <f>'3.vol.'!C70</f>
        <v>2019</v>
      </c>
      <c r="B14" s="447"/>
      <c r="C14" s="388"/>
    </row>
    <row r="15" spans="1:3" x14ac:dyDescent="0.2">
      <c r="A15" s="448" t="str">
        <f>'3.vol.'!C71</f>
        <v>ene-mar 2019</v>
      </c>
      <c r="B15" s="449"/>
      <c r="C15" s="169"/>
    </row>
    <row r="16" spans="1:3" ht="13.5" thickBot="1" x14ac:dyDescent="0.25">
      <c r="A16" s="319" t="str">
        <f>'3.vol.'!C72</f>
        <v>ene-mar 2020</v>
      </c>
      <c r="B16" s="322"/>
      <c r="C16" s="173"/>
    </row>
    <row r="18" spans="1:3" ht="13.5" thickBot="1" x14ac:dyDescent="0.25">
      <c r="A18" s="125" t="s">
        <v>116</v>
      </c>
    </row>
    <row r="19" spans="1:3" ht="41.25" customHeight="1" thickBot="1" x14ac:dyDescent="0.25">
      <c r="A19" s="268"/>
      <c r="B19" s="269"/>
      <c r="C19" s="270"/>
    </row>
  </sheetData>
  <mergeCells count="2">
    <mergeCell ref="A3:C3"/>
    <mergeCell ref="A4:C4"/>
  </mergeCells>
  <phoneticPr fontId="0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orientation="landscape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21"/>
  <sheetViews>
    <sheetView workbookViewId="0">
      <selection activeCell="C1" sqref="C1:O77"/>
    </sheetView>
  </sheetViews>
  <sheetFormatPr baseColWidth="10" defaultColWidth="13.7109375" defaultRowHeight="12.75" x14ac:dyDescent="0.2"/>
  <cols>
    <col min="1" max="1" width="1" style="56" customWidth="1"/>
    <col min="2" max="2" width="3" style="53" customWidth="1"/>
    <col min="3" max="3" width="12.7109375" style="56" customWidth="1"/>
    <col min="4" max="4" width="1.7109375" style="56" customWidth="1"/>
    <col min="5" max="11" width="13.7109375" style="56" customWidth="1"/>
    <col min="12" max="12" width="13.5703125" style="56" customWidth="1"/>
    <col min="13" max="13" width="13.7109375" style="56" customWidth="1"/>
    <col min="14" max="14" width="1.7109375" style="68" customWidth="1"/>
    <col min="15" max="16" width="11.42578125" style="51" customWidth="1"/>
    <col min="17" max="16384" width="13.7109375" style="56"/>
  </cols>
  <sheetData>
    <row r="1" spans="3:16" x14ac:dyDescent="0.2">
      <c r="C1" s="478" t="s">
        <v>8</v>
      </c>
      <c r="D1" s="478"/>
      <c r="E1" s="478"/>
      <c r="F1" s="478"/>
      <c r="G1" s="478"/>
      <c r="H1" s="478"/>
      <c r="I1" s="478"/>
      <c r="J1" s="478"/>
      <c r="K1" s="478"/>
    </row>
    <row r="2" spans="3:16" x14ac:dyDescent="0.2">
      <c r="C2" s="478" t="s">
        <v>124</v>
      </c>
      <c r="D2" s="478"/>
      <c r="E2" s="478"/>
      <c r="F2" s="478"/>
      <c r="G2" s="478"/>
      <c r="H2" s="478"/>
      <c r="I2" s="478"/>
      <c r="J2" s="478"/>
      <c r="K2" s="478"/>
    </row>
    <row r="3" spans="3:16" x14ac:dyDescent="0.2">
      <c r="C3" s="477" t="str">
        <f>+'1.modelos'!A3</f>
        <v>Planchas eléctricas</v>
      </c>
      <c r="D3" s="477"/>
      <c r="E3" s="477"/>
      <c r="F3" s="477"/>
      <c r="G3" s="477"/>
      <c r="H3" s="477"/>
      <c r="I3" s="477"/>
      <c r="J3" s="477"/>
      <c r="K3" s="477"/>
      <c r="L3" s="329"/>
      <c r="M3" s="329"/>
      <c r="N3" s="329"/>
      <c r="O3" s="53"/>
      <c r="P3" s="56"/>
    </row>
    <row r="4" spans="3:16" x14ac:dyDescent="0.2">
      <c r="C4" s="477" t="s">
        <v>286</v>
      </c>
      <c r="D4" s="477"/>
      <c r="E4" s="477"/>
      <c r="F4" s="477"/>
      <c r="G4" s="477"/>
      <c r="H4" s="477"/>
      <c r="I4" s="477"/>
      <c r="J4" s="477"/>
      <c r="K4" s="477"/>
      <c r="L4" s="329"/>
      <c r="M4" s="329"/>
      <c r="N4" s="50"/>
      <c r="O4" s="53"/>
      <c r="P4" s="56"/>
    </row>
    <row r="5" spans="3:16" s="53" customFormat="1" ht="10.5" customHeight="1" thickBot="1" x14ac:dyDescent="0.25">
      <c r="C5" s="52"/>
      <c r="D5" s="52"/>
      <c r="E5" s="52"/>
      <c r="F5" s="52"/>
      <c r="G5" s="52"/>
      <c r="H5" s="52"/>
      <c r="I5" s="52"/>
      <c r="J5" s="52"/>
      <c r="K5" s="52"/>
      <c r="L5" s="52"/>
      <c r="N5" s="50"/>
    </row>
    <row r="6" spans="3:16" ht="51.75" thickBot="1" x14ac:dyDescent="0.25">
      <c r="C6" s="271" t="s">
        <v>120</v>
      </c>
      <c r="D6" s="25"/>
      <c r="E6" s="26" t="s">
        <v>21</v>
      </c>
      <c r="F6" s="27" t="s">
        <v>22</v>
      </c>
      <c r="G6" s="27" t="s">
        <v>127</v>
      </c>
      <c r="H6" s="27" t="s">
        <v>121</v>
      </c>
      <c r="I6" s="24" t="s">
        <v>122</v>
      </c>
      <c r="J6" s="27" t="s">
        <v>128</v>
      </c>
      <c r="K6" s="24" t="s">
        <v>123</v>
      </c>
      <c r="L6" s="53"/>
      <c r="M6" s="53"/>
      <c r="N6" s="28"/>
      <c r="O6" s="54"/>
    </row>
    <row r="7" spans="3:16" hidden="1" x14ac:dyDescent="0.2">
      <c r="C7" s="86">
        <v>42370</v>
      </c>
      <c r="D7" s="47"/>
      <c r="E7" s="30"/>
      <c r="F7" s="31"/>
      <c r="G7" s="31"/>
      <c r="H7" s="31"/>
      <c r="I7" s="32"/>
      <c r="J7" s="32"/>
      <c r="K7" s="32"/>
      <c r="L7" s="53"/>
      <c r="M7" s="53"/>
      <c r="N7" s="33"/>
      <c r="O7" s="54"/>
    </row>
    <row r="8" spans="3:16" hidden="1" x14ac:dyDescent="0.2">
      <c r="C8" s="87">
        <v>42401</v>
      </c>
      <c r="D8" s="47"/>
      <c r="E8" s="34"/>
      <c r="F8" s="35"/>
      <c r="G8" s="35"/>
      <c r="H8" s="35"/>
      <c r="I8" s="36"/>
      <c r="J8" s="36"/>
      <c r="K8" s="36"/>
      <c r="L8" s="53"/>
      <c r="M8" s="53"/>
      <c r="N8" s="33"/>
      <c r="O8" s="54"/>
    </row>
    <row r="9" spans="3:16" hidden="1" x14ac:dyDescent="0.2">
      <c r="C9" s="87">
        <v>42430</v>
      </c>
      <c r="D9" s="47"/>
      <c r="E9" s="34"/>
      <c r="F9" s="35"/>
      <c r="G9" s="35"/>
      <c r="H9" s="35"/>
      <c r="I9" s="36"/>
      <c r="J9" s="36"/>
      <c r="K9" s="36"/>
      <c r="L9" s="53"/>
      <c r="M9" s="53"/>
      <c r="N9" s="33"/>
      <c r="O9" s="54"/>
    </row>
    <row r="10" spans="3:16" hidden="1" x14ac:dyDescent="0.2">
      <c r="C10" s="87">
        <v>42461</v>
      </c>
      <c r="D10" s="47"/>
      <c r="E10" s="34"/>
      <c r="F10" s="35"/>
      <c r="G10" s="35"/>
      <c r="H10" s="35"/>
      <c r="I10" s="36"/>
      <c r="J10" s="36"/>
      <c r="K10" s="36"/>
      <c r="L10" s="53"/>
      <c r="M10" s="53"/>
      <c r="N10" s="33"/>
      <c r="O10" s="54"/>
    </row>
    <row r="11" spans="3:16" hidden="1" x14ac:dyDescent="0.2">
      <c r="C11" s="87">
        <v>42491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6" hidden="1" x14ac:dyDescent="0.2">
      <c r="C12" s="87">
        <v>42522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hidden="1" x14ac:dyDescent="0.2">
      <c r="C13" s="87">
        <v>42552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hidden="1" x14ac:dyDescent="0.2">
      <c r="C14" s="87">
        <v>42583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hidden="1" x14ac:dyDescent="0.2">
      <c r="C15" s="87">
        <v>42614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hidden="1" x14ac:dyDescent="0.2">
      <c r="C16" s="87">
        <v>42644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hidden="1" x14ac:dyDescent="0.2">
      <c r="C17" s="87">
        <v>42675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ht="13.5" hidden="1" thickBot="1" x14ac:dyDescent="0.25">
      <c r="C18" s="88">
        <v>42705</v>
      </c>
      <c r="D18" s="47"/>
      <c r="E18" s="37"/>
      <c r="F18" s="38"/>
      <c r="G18" s="38"/>
      <c r="H18" s="38"/>
      <c r="I18" s="39"/>
      <c r="J18" s="39"/>
      <c r="K18" s="39"/>
      <c r="N18" s="33"/>
    </row>
    <row r="19" spans="3:14" x14ac:dyDescent="0.2">
      <c r="C19" s="86">
        <v>42736</v>
      </c>
      <c r="D19" s="47"/>
      <c r="E19" s="40"/>
      <c r="F19" s="41"/>
      <c r="G19" s="41"/>
      <c r="H19" s="41"/>
      <c r="I19" s="42"/>
      <c r="J19" s="42"/>
      <c r="K19" s="42"/>
      <c r="N19" s="33"/>
    </row>
    <row r="20" spans="3:14" x14ac:dyDescent="0.2">
      <c r="C20" s="87">
        <v>42767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2">
      <c r="C21" s="87">
        <v>42795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87">
        <v>42826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87">
        <v>42856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87">
        <v>42887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87">
        <v>42917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87">
        <v>42948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87">
        <v>42979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87">
        <v>43009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87">
        <v>43040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ht="13.5" thickBot="1" x14ac:dyDescent="0.25">
      <c r="C30" s="88">
        <v>43070</v>
      </c>
      <c r="D30" s="47"/>
      <c r="E30" s="43"/>
      <c r="F30" s="44"/>
      <c r="G30" s="44"/>
      <c r="H30" s="44"/>
      <c r="I30" s="45"/>
      <c r="J30" s="45"/>
      <c r="K30" s="45"/>
      <c r="N30" s="33"/>
    </row>
    <row r="31" spans="3:14" x14ac:dyDescent="0.2">
      <c r="C31" s="86">
        <v>43101</v>
      </c>
      <c r="D31" s="47"/>
      <c r="E31" s="30"/>
      <c r="F31" s="31"/>
      <c r="G31" s="31"/>
      <c r="H31" s="31"/>
      <c r="I31" s="32"/>
      <c r="J31" s="32"/>
      <c r="K31" s="32"/>
      <c r="N31" s="33"/>
    </row>
    <row r="32" spans="3:14" x14ac:dyDescent="0.2">
      <c r="C32" s="87">
        <v>43132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2">
      <c r="C33" s="87">
        <v>43160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87">
        <v>43191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87">
        <v>43221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87">
        <v>43252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87">
        <v>43282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87">
        <v>43313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87">
        <v>43344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87">
        <v>43374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87">
        <v>43405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ht="13.5" thickBot="1" x14ac:dyDescent="0.25">
      <c r="C42" s="88">
        <v>43435</v>
      </c>
      <c r="D42" s="47"/>
      <c r="E42" s="43"/>
      <c r="F42" s="44"/>
      <c r="G42" s="44"/>
      <c r="H42" s="44"/>
      <c r="I42" s="45"/>
      <c r="J42" s="45"/>
      <c r="K42" s="45"/>
      <c r="N42" s="33"/>
    </row>
    <row r="43" spans="3:14" x14ac:dyDescent="0.2">
      <c r="C43" s="86">
        <v>43466</v>
      </c>
      <c r="D43" s="47"/>
      <c r="E43" s="30"/>
      <c r="F43" s="31"/>
      <c r="G43" s="31"/>
      <c r="H43" s="91"/>
      <c r="I43" s="32"/>
      <c r="J43" s="32"/>
      <c r="K43" s="32"/>
      <c r="N43" s="33"/>
    </row>
    <row r="44" spans="3:14" x14ac:dyDescent="0.2">
      <c r="C44" s="87">
        <v>43497</v>
      </c>
      <c r="D44" s="47"/>
      <c r="E44" s="34"/>
      <c r="F44" s="35"/>
      <c r="G44" s="35"/>
      <c r="H44" s="92"/>
      <c r="I44" s="36"/>
      <c r="J44" s="36"/>
      <c r="K44" s="36"/>
      <c r="N44" s="33"/>
    </row>
    <row r="45" spans="3:14" x14ac:dyDescent="0.2">
      <c r="C45" s="87">
        <v>43525</v>
      </c>
      <c r="D45" s="47"/>
      <c r="E45" s="34"/>
      <c r="F45" s="35"/>
      <c r="G45" s="35"/>
      <c r="H45" s="92"/>
      <c r="I45" s="36"/>
      <c r="J45" s="36"/>
      <c r="K45" s="36"/>
      <c r="N45" s="33"/>
    </row>
    <row r="46" spans="3:14" x14ac:dyDescent="0.2">
      <c r="C46" s="87">
        <v>43556</v>
      </c>
      <c r="D46" s="47"/>
      <c r="E46" s="34"/>
      <c r="F46" s="35"/>
      <c r="G46" s="35"/>
      <c r="H46" s="92"/>
      <c r="I46" s="36"/>
      <c r="J46" s="36"/>
      <c r="K46" s="36"/>
      <c r="N46" s="33"/>
    </row>
    <row r="47" spans="3:14" x14ac:dyDescent="0.2">
      <c r="C47" s="87">
        <v>43586</v>
      </c>
      <c r="D47" s="47"/>
      <c r="E47" s="34"/>
      <c r="F47" s="35"/>
      <c r="G47" s="35"/>
      <c r="H47" s="92"/>
      <c r="I47" s="36"/>
      <c r="J47" s="36"/>
      <c r="K47" s="36"/>
      <c r="N47" s="33"/>
    </row>
    <row r="48" spans="3:14" x14ac:dyDescent="0.2">
      <c r="C48" s="87">
        <v>43617</v>
      </c>
      <c r="D48" s="47"/>
      <c r="E48" s="34"/>
      <c r="F48" s="35"/>
      <c r="G48" s="35"/>
      <c r="H48" s="92"/>
      <c r="I48" s="36"/>
      <c r="J48" s="36"/>
      <c r="K48" s="36"/>
      <c r="N48" s="33"/>
    </row>
    <row r="49" spans="3:14" x14ac:dyDescent="0.2">
      <c r="C49" s="87">
        <v>43647</v>
      </c>
      <c r="D49" s="47"/>
      <c r="E49" s="34"/>
      <c r="F49" s="35"/>
      <c r="G49" s="35"/>
      <c r="H49" s="92"/>
      <c r="I49" s="36"/>
      <c r="J49" s="36"/>
      <c r="K49" s="36"/>
      <c r="N49" s="33"/>
    </row>
    <row r="50" spans="3:14" x14ac:dyDescent="0.2">
      <c r="C50" s="87">
        <v>43678</v>
      </c>
      <c r="D50" s="47"/>
      <c r="E50" s="34"/>
      <c r="F50" s="35"/>
      <c r="G50" s="35"/>
      <c r="H50" s="92"/>
      <c r="I50" s="36"/>
      <c r="J50" s="36"/>
      <c r="K50" s="36"/>
      <c r="N50" s="33"/>
    </row>
    <row r="51" spans="3:14" x14ac:dyDescent="0.2">
      <c r="C51" s="87">
        <v>43709</v>
      </c>
      <c r="D51" s="47"/>
      <c r="E51" s="34"/>
      <c r="F51" s="35"/>
      <c r="G51" s="35"/>
      <c r="H51" s="92"/>
      <c r="I51" s="36"/>
      <c r="J51" s="36"/>
      <c r="K51" s="36"/>
      <c r="N51" s="33"/>
    </row>
    <row r="52" spans="3:14" x14ac:dyDescent="0.2">
      <c r="C52" s="87">
        <v>43739</v>
      </c>
      <c r="D52" s="47"/>
      <c r="E52" s="34"/>
      <c r="F52" s="35"/>
      <c r="G52" s="35"/>
      <c r="H52" s="92"/>
      <c r="I52" s="36"/>
      <c r="J52" s="36"/>
      <c r="K52" s="36"/>
      <c r="N52" s="33"/>
    </row>
    <row r="53" spans="3:14" x14ac:dyDescent="0.2">
      <c r="C53" s="87">
        <v>43770</v>
      </c>
      <c r="D53" s="47"/>
      <c r="E53" s="34"/>
      <c r="F53" s="35"/>
      <c r="G53" s="35"/>
      <c r="H53" s="92"/>
      <c r="I53" s="36"/>
      <c r="J53" s="36"/>
      <c r="K53" s="36"/>
      <c r="N53" s="33"/>
    </row>
    <row r="54" spans="3:14" ht="13.5" thickBot="1" x14ac:dyDescent="0.25">
      <c r="C54" s="90">
        <v>43800</v>
      </c>
      <c r="D54" s="47"/>
      <c r="E54" s="43"/>
      <c r="F54" s="44"/>
      <c r="G54" s="44"/>
      <c r="H54" s="311"/>
      <c r="I54" s="45"/>
      <c r="J54" s="45"/>
      <c r="K54" s="45"/>
      <c r="N54" s="33"/>
    </row>
    <row r="55" spans="3:14" x14ac:dyDescent="0.2">
      <c r="C55" s="86">
        <v>43831</v>
      </c>
      <c r="D55" s="47"/>
      <c r="E55" s="30"/>
      <c r="F55" s="31"/>
      <c r="G55" s="31"/>
      <c r="H55" s="91"/>
      <c r="I55" s="32"/>
      <c r="J55" s="32"/>
      <c r="K55" s="32"/>
      <c r="N55" s="33"/>
    </row>
    <row r="56" spans="3:14" x14ac:dyDescent="0.2">
      <c r="C56" s="87">
        <v>43862</v>
      </c>
      <c r="D56" s="47"/>
      <c r="E56" s="34"/>
      <c r="F56" s="35"/>
      <c r="G56" s="35"/>
      <c r="H56" s="92"/>
      <c r="I56" s="36"/>
      <c r="J56" s="36"/>
      <c r="K56" s="36"/>
      <c r="N56" s="33"/>
    </row>
    <row r="57" spans="3:14" x14ac:dyDescent="0.2">
      <c r="C57" s="87">
        <v>43891</v>
      </c>
      <c r="D57" s="47"/>
      <c r="E57" s="34"/>
      <c r="F57" s="35"/>
      <c r="G57" s="35"/>
      <c r="H57" s="92"/>
      <c r="I57" s="36"/>
      <c r="J57" s="36"/>
      <c r="K57" s="36"/>
      <c r="N57" s="33"/>
    </row>
    <row r="58" spans="3:14" ht="13.5" hidden="1" thickBot="1" x14ac:dyDescent="0.25">
      <c r="C58" s="88">
        <v>43922</v>
      </c>
      <c r="D58" s="47"/>
      <c r="E58" s="37"/>
      <c r="F58" s="38"/>
      <c r="G58" s="38"/>
      <c r="H58" s="93"/>
      <c r="I58" s="39"/>
      <c r="J58" s="39"/>
      <c r="K58" s="39"/>
      <c r="N58" s="33"/>
    </row>
    <row r="59" spans="3:14" hidden="1" x14ac:dyDescent="0.2">
      <c r="C59" s="335">
        <v>43952</v>
      </c>
      <c r="D59" s="47"/>
      <c r="E59" s="40"/>
      <c r="F59" s="41"/>
      <c r="G59" s="41"/>
      <c r="H59" s="336"/>
      <c r="I59" s="42"/>
      <c r="J59" s="42"/>
      <c r="K59" s="42"/>
      <c r="N59" s="33"/>
    </row>
    <row r="60" spans="3:14" ht="13.5" hidden="1" thickBot="1" x14ac:dyDescent="0.25">
      <c r="C60" s="88">
        <v>43983</v>
      </c>
      <c r="D60" s="47"/>
      <c r="E60" s="37"/>
      <c r="F60" s="38"/>
      <c r="G60" s="38"/>
      <c r="H60" s="93"/>
      <c r="I60" s="39"/>
      <c r="J60" s="39"/>
      <c r="K60" s="39"/>
      <c r="N60" s="33"/>
    </row>
    <row r="61" spans="3:14" ht="13.5" thickBot="1" x14ac:dyDescent="0.25">
      <c r="C61" s="46"/>
      <c r="D61" s="47"/>
      <c r="E61" s="33"/>
      <c r="F61" s="33"/>
      <c r="G61" s="33"/>
      <c r="H61" s="33"/>
      <c r="I61" s="33"/>
      <c r="J61" s="33"/>
      <c r="K61" s="33"/>
      <c r="N61" s="33"/>
    </row>
    <row r="62" spans="3:14" ht="50.25" customHeight="1" thickBot="1" x14ac:dyDescent="0.25">
      <c r="C62" s="67" t="s">
        <v>10</v>
      </c>
      <c r="D62" s="69"/>
      <c r="E62" s="26" t="str">
        <f t="shared" ref="E62:K62" si="0">+E6</f>
        <v>Producción</v>
      </c>
      <c r="F62" s="27" t="str">
        <f t="shared" si="0"/>
        <v>Autoconsumo</v>
      </c>
      <c r="G62" s="27" t="str">
        <f t="shared" si="0"/>
        <v>Ventas de Producción Propia</v>
      </c>
      <c r="H62" s="70" t="str">
        <f t="shared" si="0"/>
        <v>Exportaciones</v>
      </c>
      <c r="I62" s="24" t="str">
        <f t="shared" si="0"/>
        <v>Producción Contratada a Terceros</v>
      </c>
      <c r="J62" s="24" t="str">
        <f t="shared" si="0"/>
        <v>Ventas de Producción Contratada a Terceros</v>
      </c>
      <c r="K62" s="57" t="str">
        <f t="shared" si="0"/>
        <v>Producción para Terceros</v>
      </c>
      <c r="L62" s="57" t="s">
        <v>175</v>
      </c>
      <c r="M62" s="57" t="s">
        <v>106</v>
      </c>
      <c r="N62" s="71"/>
    </row>
    <row r="63" spans="3:14" ht="13.5" thickBot="1" x14ac:dyDescent="0.25">
      <c r="C63" s="337">
        <v>2012</v>
      </c>
      <c r="D63" s="72"/>
      <c r="F63" s="73"/>
      <c r="G63" s="73"/>
      <c r="H63" s="74"/>
      <c r="I63" s="48"/>
      <c r="J63" s="48"/>
      <c r="K63" s="48"/>
      <c r="L63" s="338"/>
      <c r="M63" s="48"/>
      <c r="N63" s="29"/>
    </row>
    <row r="64" spans="3:14" x14ac:dyDescent="0.2">
      <c r="C64" s="64">
        <v>2013</v>
      </c>
      <c r="D64" s="72"/>
      <c r="E64" s="76"/>
      <c r="F64" s="77"/>
      <c r="G64" s="77"/>
      <c r="H64" s="312"/>
      <c r="I64" s="314"/>
      <c r="J64" s="59"/>
      <c r="K64" s="59"/>
      <c r="L64" s="314"/>
      <c r="M64" s="78"/>
      <c r="N64" s="29"/>
    </row>
    <row r="65" spans="3:14" x14ac:dyDescent="0.2">
      <c r="C65" s="60">
        <v>2014</v>
      </c>
      <c r="D65" s="72"/>
      <c r="E65" s="79"/>
      <c r="F65" s="80"/>
      <c r="G65" s="80"/>
      <c r="H65" s="313"/>
      <c r="I65" s="315"/>
      <c r="J65" s="61"/>
      <c r="K65" s="61"/>
      <c r="L65" s="315"/>
      <c r="M65" s="81"/>
      <c r="N65" s="29"/>
    </row>
    <row r="66" spans="3:14" x14ac:dyDescent="0.2">
      <c r="C66" s="60">
        <v>2015</v>
      </c>
      <c r="D66" s="72"/>
      <c r="E66" s="79"/>
      <c r="F66" s="80"/>
      <c r="G66" s="80"/>
      <c r="H66" s="313"/>
      <c r="I66" s="315"/>
      <c r="J66" s="61"/>
      <c r="K66" s="61"/>
      <c r="L66" s="315"/>
      <c r="M66" s="81"/>
      <c r="N66" s="29"/>
    </row>
    <row r="67" spans="3:14" ht="13.5" thickBot="1" x14ac:dyDescent="0.25">
      <c r="C67" s="62">
        <v>2016</v>
      </c>
      <c r="D67" s="75"/>
      <c r="E67" s="330"/>
      <c r="F67" s="331"/>
      <c r="G67" s="331"/>
      <c r="H67" s="332"/>
      <c r="I67" s="316"/>
      <c r="J67" s="82"/>
      <c r="K67" s="82"/>
      <c r="L67" s="316"/>
      <c r="M67" s="83"/>
    </row>
    <row r="68" spans="3:14" x14ac:dyDescent="0.2">
      <c r="C68" s="64">
        <v>2017</v>
      </c>
      <c r="D68" s="75"/>
      <c r="E68" s="76"/>
      <c r="F68" s="77"/>
      <c r="G68" s="77"/>
      <c r="H68" s="312"/>
      <c r="I68" s="59"/>
      <c r="J68" s="59"/>
      <c r="K68" s="59"/>
      <c r="L68" s="314"/>
      <c r="M68" s="78"/>
    </row>
    <row r="69" spans="3:14" x14ac:dyDescent="0.2">
      <c r="C69" s="60">
        <v>2018</v>
      </c>
      <c r="D69" s="75"/>
      <c r="E69" s="79"/>
      <c r="F69" s="80"/>
      <c r="G69" s="80"/>
      <c r="H69" s="313"/>
      <c r="I69" s="61"/>
      <c r="J69" s="61"/>
      <c r="K69" s="61"/>
      <c r="L69" s="315"/>
      <c r="M69" s="81"/>
    </row>
    <row r="70" spans="3:14" ht="13.5" thickBot="1" x14ac:dyDescent="0.25">
      <c r="C70" s="62">
        <v>2019</v>
      </c>
      <c r="D70" s="75"/>
      <c r="E70" s="330"/>
      <c r="F70" s="331"/>
      <c r="G70" s="331"/>
      <c r="H70" s="332"/>
      <c r="I70" s="82"/>
      <c r="J70" s="82"/>
      <c r="K70" s="82"/>
      <c r="L70" s="316"/>
      <c r="M70" s="83"/>
    </row>
    <row r="71" spans="3:14" x14ac:dyDescent="0.2">
      <c r="C71" s="64" t="s">
        <v>266</v>
      </c>
      <c r="D71" s="72"/>
      <c r="E71" s="76"/>
      <c r="F71" s="442"/>
      <c r="G71" s="442"/>
      <c r="H71" s="443"/>
      <c r="I71" s="444"/>
      <c r="J71" s="444"/>
      <c r="K71" s="444"/>
      <c r="L71" s="445"/>
      <c r="M71" s="428"/>
    </row>
    <row r="72" spans="3:14" ht="13.5" thickBot="1" x14ac:dyDescent="0.25">
      <c r="C72" s="299" t="s">
        <v>267</v>
      </c>
      <c r="E72" s="322"/>
      <c r="F72" s="333"/>
      <c r="G72" s="333"/>
      <c r="H72" s="323"/>
      <c r="I72" s="173"/>
      <c r="J72" s="173"/>
      <c r="K72" s="173"/>
      <c r="L72" s="339"/>
      <c r="M72" s="173"/>
      <c r="N72" s="50"/>
    </row>
    <row r="73" spans="3:14" x14ac:dyDescent="0.2">
      <c r="K73" s="84"/>
      <c r="N73" s="50"/>
    </row>
    <row r="74" spans="3:14" x14ac:dyDescent="0.2">
      <c r="K74" s="84"/>
      <c r="N74" s="50"/>
    </row>
    <row r="75" spans="3:14" x14ac:dyDescent="0.2">
      <c r="K75" s="84"/>
      <c r="N75" s="50"/>
    </row>
    <row r="76" spans="3:14" x14ac:dyDescent="0.2">
      <c r="K76" s="84"/>
      <c r="N76" s="50"/>
    </row>
    <row r="77" spans="3:14" x14ac:dyDescent="0.2">
      <c r="N77" s="50"/>
    </row>
    <row r="78" spans="3:14" x14ac:dyDescent="0.2">
      <c r="N78" s="50"/>
    </row>
    <row r="79" spans="3:14" x14ac:dyDescent="0.2">
      <c r="N79" s="50"/>
    </row>
    <row r="80" spans="3:14" x14ac:dyDescent="0.2">
      <c r="N80" s="50"/>
    </row>
    <row r="81" spans="14:14" x14ac:dyDescent="0.2">
      <c r="N81" s="50"/>
    </row>
    <row r="82" spans="14:14" x14ac:dyDescent="0.2">
      <c r="N82" s="50"/>
    </row>
    <row r="83" spans="14:14" x14ac:dyDescent="0.2">
      <c r="N83" s="50"/>
    </row>
    <row r="84" spans="14:14" x14ac:dyDescent="0.2">
      <c r="N84" s="50"/>
    </row>
    <row r="85" spans="14:14" x14ac:dyDescent="0.2">
      <c r="N85" s="50"/>
    </row>
    <row r="86" spans="14:14" x14ac:dyDescent="0.2">
      <c r="N86" s="50"/>
    </row>
    <row r="87" spans="14:14" x14ac:dyDescent="0.2">
      <c r="N87" s="50"/>
    </row>
    <row r="88" spans="14:14" x14ac:dyDescent="0.2">
      <c r="N88" s="50"/>
    </row>
    <row r="89" spans="14:14" x14ac:dyDescent="0.2">
      <c r="N89" s="50"/>
    </row>
    <row r="90" spans="14:14" x14ac:dyDescent="0.2">
      <c r="N90" s="50"/>
    </row>
    <row r="91" spans="14:14" x14ac:dyDescent="0.2">
      <c r="N91" s="50"/>
    </row>
    <row r="92" spans="14:14" x14ac:dyDescent="0.2">
      <c r="N92" s="50"/>
    </row>
    <row r="93" spans="14:14" x14ac:dyDescent="0.2">
      <c r="N93" s="50"/>
    </row>
    <row r="94" spans="14:14" x14ac:dyDescent="0.2">
      <c r="N94" s="50"/>
    </row>
    <row r="95" spans="14:14" x14ac:dyDescent="0.2">
      <c r="N95" s="50"/>
    </row>
    <row r="96" spans="14:14" x14ac:dyDescent="0.2">
      <c r="N96" s="50"/>
    </row>
    <row r="97" spans="14:14" x14ac:dyDescent="0.2">
      <c r="N97" s="50"/>
    </row>
    <row r="98" spans="14:14" x14ac:dyDescent="0.2">
      <c r="N98" s="50"/>
    </row>
    <row r="99" spans="14:14" x14ac:dyDescent="0.2">
      <c r="N99" s="50"/>
    </row>
    <row r="100" spans="14:14" x14ac:dyDescent="0.2">
      <c r="N100" s="50"/>
    </row>
    <row r="101" spans="14:14" x14ac:dyDescent="0.2">
      <c r="N101" s="50"/>
    </row>
    <row r="102" spans="14:14" x14ac:dyDescent="0.2">
      <c r="N102" s="50"/>
    </row>
    <row r="103" spans="14:14" x14ac:dyDescent="0.2">
      <c r="N103" s="50"/>
    </row>
    <row r="104" spans="14:14" x14ac:dyDescent="0.2">
      <c r="N104" s="50"/>
    </row>
    <row r="105" spans="14:14" x14ac:dyDescent="0.2">
      <c r="N105" s="50"/>
    </row>
    <row r="106" spans="14:14" x14ac:dyDescent="0.2">
      <c r="N106" s="50"/>
    </row>
    <row r="107" spans="14:14" x14ac:dyDescent="0.2">
      <c r="N107" s="50"/>
    </row>
    <row r="108" spans="14:14" x14ac:dyDescent="0.2">
      <c r="N108" s="50"/>
    </row>
    <row r="109" spans="14:14" x14ac:dyDescent="0.2">
      <c r="N109" s="50"/>
    </row>
    <row r="110" spans="14:14" x14ac:dyDescent="0.2">
      <c r="N110" s="50"/>
    </row>
    <row r="111" spans="14:14" x14ac:dyDescent="0.2">
      <c r="N111" s="50"/>
    </row>
    <row r="112" spans="14:14" x14ac:dyDescent="0.2">
      <c r="N112" s="50"/>
    </row>
    <row r="113" spans="14:14" x14ac:dyDescent="0.2">
      <c r="N113" s="50"/>
    </row>
    <row r="114" spans="14:14" x14ac:dyDescent="0.2">
      <c r="N114" s="50"/>
    </row>
    <row r="115" spans="14:14" x14ac:dyDescent="0.2">
      <c r="N115" s="50"/>
    </row>
    <row r="116" spans="14:14" x14ac:dyDescent="0.2">
      <c r="N116" s="50"/>
    </row>
    <row r="117" spans="14:14" x14ac:dyDescent="0.2">
      <c r="N117" s="50"/>
    </row>
    <row r="118" spans="14:14" x14ac:dyDescent="0.2">
      <c r="N118" s="50"/>
    </row>
    <row r="119" spans="14:14" x14ac:dyDescent="0.2">
      <c r="N119" s="50"/>
    </row>
    <row r="120" spans="14:14" x14ac:dyDescent="0.2">
      <c r="N120" s="50"/>
    </row>
    <row r="121" spans="14:14" x14ac:dyDescent="0.2">
      <c r="N121" s="50"/>
    </row>
  </sheetData>
  <sheetProtection formatCells="0" formatColumns="0" formatRows="0"/>
  <protectedRanges>
    <protectedRange sqref="N7:N42 E67:N71 E7:K42 E64:M66" name="Rango2_1"/>
    <protectedRange sqref="E64:M71" name="Rango1_1"/>
  </protectedRanges>
  <mergeCells count="4">
    <mergeCell ref="C4:K4"/>
    <mergeCell ref="C1:K1"/>
    <mergeCell ref="C2:K2"/>
    <mergeCell ref="C3:K3"/>
  </mergeCells>
  <phoneticPr fontId="15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66" orientation="portrait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0"/>
  <sheetViews>
    <sheetView topLeftCell="A26" workbookViewId="0">
      <selection activeCell="F26" sqref="F26:F27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7.85546875" style="56" customWidth="1"/>
    <col min="4" max="4" width="3.42578125" style="56" customWidth="1"/>
    <col min="5" max="5" width="37.85546875" style="56" customWidth="1"/>
    <col min="6" max="6" width="2.140625" style="56" customWidth="1"/>
    <col min="7" max="16384" width="11.42578125" style="51"/>
  </cols>
  <sheetData>
    <row r="1" spans="1:6" x14ac:dyDescent="0.2">
      <c r="A1" s="478" t="s">
        <v>181</v>
      </c>
      <c r="B1" s="478"/>
      <c r="C1" s="478"/>
      <c r="D1" s="478"/>
      <c r="E1" s="478"/>
      <c r="F1" s="51"/>
    </row>
    <row r="2" spans="1:6" x14ac:dyDescent="0.2">
      <c r="A2" s="478" t="s">
        <v>180</v>
      </c>
      <c r="B2" s="478"/>
      <c r="C2" s="478"/>
      <c r="D2" s="478"/>
      <c r="E2" s="478"/>
      <c r="F2" s="51"/>
    </row>
    <row r="3" spans="1:6" x14ac:dyDescent="0.2">
      <c r="A3" s="477" t="s">
        <v>235</v>
      </c>
      <c r="B3" s="477"/>
      <c r="C3" s="477"/>
      <c r="D3" s="477"/>
      <c r="E3" s="477"/>
      <c r="F3" s="51"/>
    </row>
    <row r="4" spans="1:6" x14ac:dyDescent="0.2">
      <c r="A4" s="478" t="s">
        <v>119</v>
      </c>
      <c r="B4" s="478"/>
      <c r="C4" s="478"/>
      <c r="D4" s="478"/>
      <c r="E4" s="478"/>
      <c r="F4" s="51"/>
    </row>
    <row r="5" spans="1:6" ht="14.25" customHeight="1" thickBot="1" x14ac:dyDescent="0.25">
      <c r="A5" s="52"/>
      <c r="C5" s="53"/>
      <c r="D5" s="53"/>
      <c r="E5" s="53"/>
    </row>
    <row r="6" spans="1:6" ht="39" thickBot="1" x14ac:dyDescent="0.25">
      <c r="A6" s="271" t="s">
        <v>120</v>
      </c>
      <c r="C6" s="24" t="s">
        <v>148</v>
      </c>
      <c r="D6" s="28"/>
      <c r="E6" s="24" t="s">
        <v>149</v>
      </c>
    </row>
    <row r="7" spans="1:6" hidden="1" x14ac:dyDescent="0.2">
      <c r="A7" s="86">
        <f>'3.vol.'!C7</f>
        <v>42370</v>
      </c>
      <c r="C7" s="32"/>
      <c r="D7" s="33"/>
      <c r="E7" s="32"/>
    </row>
    <row r="8" spans="1:6" hidden="1" x14ac:dyDescent="0.2">
      <c r="A8" s="87">
        <f>'3.vol.'!C8</f>
        <v>42401</v>
      </c>
      <c r="C8" s="36"/>
      <c r="D8" s="33"/>
      <c r="E8" s="36"/>
    </row>
    <row r="9" spans="1:6" hidden="1" x14ac:dyDescent="0.2">
      <c r="A9" s="87">
        <f>'3.vol.'!C9</f>
        <v>42430</v>
      </c>
      <c r="C9" s="36"/>
      <c r="D9" s="33"/>
      <c r="E9" s="36"/>
    </row>
    <row r="10" spans="1:6" hidden="1" x14ac:dyDescent="0.2">
      <c r="A10" s="87">
        <f>'3.vol.'!C10</f>
        <v>42461</v>
      </c>
      <c r="C10" s="36"/>
      <c r="D10" s="33"/>
      <c r="E10" s="36"/>
    </row>
    <row r="11" spans="1:6" hidden="1" x14ac:dyDescent="0.2">
      <c r="A11" s="87">
        <f>'3.vol.'!C11</f>
        <v>42491</v>
      </c>
      <c r="C11" s="36"/>
      <c r="D11" s="33"/>
      <c r="E11" s="36"/>
    </row>
    <row r="12" spans="1:6" hidden="1" x14ac:dyDescent="0.2">
      <c r="A12" s="87">
        <f>'3.vol.'!C12</f>
        <v>42522</v>
      </c>
      <c r="C12" s="36"/>
      <c r="D12" s="33"/>
      <c r="E12" s="36"/>
    </row>
    <row r="13" spans="1:6" hidden="1" x14ac:dyDescent="0.2">
      <c r="A13" s="87">
        <f>'3.vol.'!C13</f>
        <v>42552</v>
      </c>
      <c r="C13" s="36"/>
      <c r="D13" s="33"/>
      <c r="E13" s="36"/>
    </row>
    <row r="14" spans="1:6" hidden="1" x14ac:dyDescent="0.2">
      <c r="A14" s="87">
        <f>'3.vol.'!C14</f>
        <v>42583</v>
      </c>
      <c r="C14" s="36"/>
      <c r="D14" s="33"/>
      <c r="E14" s="36"/>
    </row>
    <row r="15" spans="1:6" hidden="1" x14ac:dyDescent="0.2">
      <c r="A15" s="87">
        <f>'3.vol.'!C15</f>
        <v>42614</v>
      </c>
      <c r="C15" s="36"/>
      <c r="D15" s="33"/>
      <c r="E15" s="36"/>
    </row>
    <row r="16" spans="1:6" hidden="1" x14ac:dyDescent="0.2">
      <c r="A16" s="87">
        <f>'3.vol.'!C16</f>
        <v>42644</v>
      </c>
      <c r="C16" s="36"/>
      <c r="D16" s="33"/>
      <c r="E16" s="36"/>
    </row>
    <row r="17" spans="1:5" hidden="1" x14ac:dyDescent="0.2">
      <c r="A17" s="87">
        <f>'3.vol.'!C17</f>
        <v>42675</v>
      </c>
      <c r="C17" s="36"/>
      <c r="D17" s="33"/>
      <c r="E17" s="36"/>
    </row>
    <row r="18" spans="1:5" ht="13.5" hidden="1" thickBot="1" x14ac:dyDescent="0.25">
      <c r="A18" s="88">
        <f>'3.vol.'!C18</f>
        <v>42705</v>
      </c>
      <c r="C18" s="39"/>
      <c r="D18" s="33"/>
      <c r="E18" s="39"/>
    </row>
    <row r="19" spans="1:5" x14ac:dyDescent="0.2">
      <c r="A19" s="86">
        <f>'3.vol.'!C19</f>
        <v>42736</v>
      </c>
      <c r="C19" s="42"/>
      <c r="D19" s="33"/>
      <c r="E19" s="42"/>
    </row>
    <row r="20" spans="1:5" x14ac:dyDescent="0.2">
      <c r="A20" s="87">
        <f>'3.vol.'!C20</f>
        <v>42767</v>
      </c>
      <c r="C20" s="36"/>
      <c r="D20" s="33"/>
      <c r="E20" s="36"/>
    </row>
    <row r="21" spans="1:5" x14ac:dyDescent="0.2">
      <c r="A21" s="87">
        <f>'3.vol.'!C21</f>
        <v>42795</v>
      </c>
      <c r="C21" s="36"/>
      <c r="D21" s="33"/>
      <c r="E21" s="36"/>
    </row>
    <row r="22" spans="1:5" x14ac:dyDescent="0.2">
      <c r="A22" s="87">
        <f>'3.vol.'!C22</f>
        <v>42826</v>
      </c>
      <c r="C22" s="36"/>
      <c r="D22" s="33"/>
      <c r="E22" s="36"/>
    </row>
    <row r="23" spans="1:5" x14ac:dyDescent="0.2">
      <c r="A23" s="87">
        <f>'3.vol.'!C23</f>
        <v>42856</v>
      </c>
      <c r="C23" s="36"/>
      <c r="D23" s="33"/>
      <c r="E23" s="36"/>
    </row>
    <row r="24" spans="1:5" x14ac:dyDescent="0.2">
      <c r="A24" s="87">
        <f>'3.vol.'!C24</f>
        <v>42887</v>
      </c>
      <c r="C24" s="36"/>
      <c r="D24" s="33"/>
      <c r="E24" s="36"/>
    </row>
    <row r="25" spans="1:5" x14ac:dyDescent="0.2">
      <c r="A25" s="87">
        <f>'3.vol.'!C25</f>
        <v>42917</v>
      </c>
      <c r="C25" s="36"/>
      <c r="D25" s="33"/>
      <c r="E25" s="36"/>
    </row>
    <row r="26" spans="1:5" x14ac:dyDescent="0.2">
      <c r="A26" s="87">
        <f>'3.vol.'!C26</f>
        <v>42948</v>
      </c>
      <c r="C26" s="36"/>
      <c r="D26" s="33"/>
      <c r="E26" s="36"/>
    </row>
    <row r="27" spans="1:5" x14ac:dyDescent="0.2">
      <c r="A27" s="87">
        <f>'3.vol.'!C27</f>
        <v>42979</v>
      </c>
      <c r="C27" s="243"/>
      <c r="D27" s="253"/>
      <c r="E27" s="243"/>
    </row>
    <row r="28" spans="1:5" x14ac:dyDescent="0.2">
      <c r="A28" s="87">
        <f>'3.vol.'!C28</f>
        <v>43009</v>
      </c>
      <c r="C28" s="36"/>
      <c r="D28" s="33"/>
      <c r="E28" s="36"/>
    </row>
    <row r="29" spans="1:5" x14ac:dyDescent="0.2">
      <c r="A29" s="87">
        <f>'3.vol.'!C29</f>
        <v>43040</v>
      </c>
      <c r="C29" s="36"/>
      <c r="D29" s="33"/>
      <c r="E29" s="36"/>
    </row>
    <row r="30" spans="1:5" ht="13.5" thickBot="1" x14ac:dyDescent="0.25">
      <c r="A30" s="88">
        <f>'3.vol.'!C30</f>
        <v>43070</v>
      </c>
      <c r="C30" s="45"/>
      <c r="D30" s="33"/>
      <c r="E30" s="45"/>
    </row>
    <row r="31" spans="1:5" x14ac:dyDescent="0.2">
      <c r="A31" s="86">
        <f>'3.vol.'!C31</f>
        <v>43101</v>
      </c>
      <c r="C31" s="32"/>
      <c r="D31" s="33"/>
      <c r="E31" s="32"/>
    </row>
    <row r="32" spans="1:5" x14ac:dyDescent="0.2">
      <c r="A32" s="87">
        <f>'3.vol.'!C32</f>
        <v>43132</v>
      </c>
      <c r="C32" s="36"/>
      <c r="D32" s="33"/>
      <c r="E32" s="36"/>
    </row>
    <row r="33" spans="1:5" x14ac:dyDescent="0.2">
      <c r="A33" s="87">
        <f>'3.vol.'!C33</f>
        <v>43160</v>
      </c>
      <c r="C33" s="36"/>
      <c r="D33" s="33"/>
      <c r="E33" s="36"/>
    </row>
    <row r="34" spans="1:5" x14ac:dyDescent="0.2">
      <c r="A34" s="87">
        <f>'3.vol.'!C34</f>
        <v>43191</v>
      </c>
      <c r="C34" s="36"/>
      <c r="D34" s="33"/>
      <c r="E34" s="36"/>
    </row>
    <row r="35" spans="1:5" x14ac:dyDescent="0.2">
      <c r="A35" s="87">
        <f>'3.vol.'!C35</f>
        <v>43221</v>
      </c>
      <c r="C35" s="36"/>
      <c r="D35" s="33"/>
      <c r="E35" s="36"/>
    </row>
    <row r="36" spans="1:5" x14ac:dyDescent="0.2">
      <c r="A36" s="87">
        <f>'3.vol.'!C36</f>
        <v>43252</v>
      </c>
      <c r="C36" s="36"/>
      <c r="D36" s="33"/>
      <c r="E36" s="36"/>
    </row>
    <row r="37" spans="1:5" x14ac:dyDescent="0.2">
      <c r="A37" s="87">
        <f>'3.vol.'!C37</f>
        <v>43282</v>
      </c>
      <c r="C37" s="36"/>
      <c r="D37" s="33"/>
      <c r="E37" s="36"/>
    </row>
    <row r="38" spans="1:5" x14ac:dyDescent="0.2">
      <c r="A38" s="87">
        <f>'3.vol.'!C38</f>
        <v>43313</v>
      </c>
      <c r="C38" s="36"/>
      <c r="D38" s="33"/>
      <c r="E38" s="36"/>
    </row>
    <row r="39" spans="1:5" x14ac:dyDescent="0.2">
      <c r="A39" s="87">
        <f>'3.vol.'!C39</f>
        <v>43344</v>
      </c>
      <c r="C39" s="36"/>
      <c r="D39" s="33"/>
      <c r="E39" s="36"/>
    </row>
    <row r="40" spans="1:5" x14ac:dyDescent="0.2">
      <c r="A40" s="87">
        <f>'3.vol.'!C40</f>
        <v>43374</v>
      </c>
      <c r="C40" s="36"/>
      <c r="D40" s="33"/>
      <c r="E40" s="36"/>
    </row>
    <row r="41" spans="1:5" x14ac:dyDescent="0.2">
      <c r="A41" s="87">
        <f>'3.vol.'!C41</f>
        <v>43405</v>
      </c>
      <c r="C41" s="36"/>
      <c r="D41" s="33"/>
      <c r="E41" s="36"/>
    </row>
    <row r="42" spans="1:5" ht="13.5" thickBot="1" x14ac:dyDescent="0.25">
      <c r="A42" s="88">
        <f>'3.vol.'!C42</f>
        <v>43435</v>
      </c>
      <c r="C42" s="45"/>
      <c r="D42" s="33"/>
      <c r="E42" s="45"/>
    </row>
    <row r="43" spans="1:5" x14ac:dyDescent="0.2">
      <c r="A43" s="86">
        <f>'3.vol.'!C43</f>
        <v>43466</v>
      </c>
      <c r="C43" s="32"/>
      <c r="D43" s="33"/>
      <c r="E43" s="32"/>
    </row>
    <row r="44" spans="1:5" x14ac:dyDescent="0.2">
      <c r="A44" s="87">
        <f>'3.vol.'!C44</f>
        <v>43497</v>
      </c>
      <c r="C44" s="36"/>
      <c r="D44" s="33"/>
      <c r="E44" s="36"/>
    </row>
    <row r="45" spans="1:5" x14ac:dyDescent="0.2">
      <c r="A45" s="87">
        <f>'3.vol.'!C45</f>
        <v>43525</v>
      </c>
      <c r="C45" s="36"/>
      <c r="D45" s="33"/>
      <c r="E45" s="36"/>
    </row>
    <row r="46" spans="1:5" x14ac:dyDescent="0.2">
      <c r="A46" s="87">
        <f>'3.vol.'!C46</f>
        <v>43556</v>
      </c>
      <c r="C46" s="36"/>
      <c r="D46" s="33"/>
      <c r="E46" s="36"/>
    </row>
    <row r="47" spans="1:5" x14ac:dyDescent="0.2">
      <c r="A47" s="87">
        <f>'3.vol.'!C47</f>
        <v>43586</v>
      </c>
      <c r="C47" s="36"/>
      <c r="D47" s="33"/>
      <c r="E47" s="36"/>
    </row>
    <row r="48" spans="1:5" x14ac:dyDescent="0.2">
      <c r="A48" s="87">
        <f>'3.vol.'!C48</f>
        <v>43617</v>
      </c>
      <c r="C48" s="36"/>
      <c r="D48" s="33"/>
      <c r="E48" s="36"/>
    </row>
    <row r="49" spans="1:6" x14ac:dyDescent="0.2">
      <c r="A49" s="87">
        <f>'3.vol.'!C49</f>
        <v>43647</v>
      </c>
      <c r="C49" s="36"/>
      <c r="D49" s="33"/>
      <c r="E49" s="36"/>
    </row>
    <row r="50" spans="1:6" x14ac:dyDescent="0.2">
      <c r="A50" s="87">
        <f>'3.vol.'!C50</f>
        <v>43678</v>
      </c>
      <c r="C50" s="36"/>
      <c r="D50" s="33"/>
      <c r="E50" s="36"/>
    </row>
    <row r="51" spans="1:6" x14ac:dyDescent="0.2">
      <c r="A51" s="87">
        <f>'3.vol.'!C51</f>
        <v>43709</v>
      </c>
      <c r="C51" s="36"/>
      <c r="D51" s="33"/>
      <c r="E51" s="36"/>
    </row>
    <row r="52" spans="1:6" x14ac:dyDescent="0.2">
      <c r="A52" s="87">
        <f>'3.vol.'!C52</f>
        <v>43739</v>
      </c>
      <c r="C52" s="36"/>
      <c r="D52" s="33"/>
      <c r="E52" s="36"/>
    </row>
    <row r="53" spans="1:6" x14ac:dyDescent="0.2">
      <c r="A53" s="87">
        <f>'3.vol.'!C53</f>
        <v>43770</v>
      </c>
      <c r="C53" s="36"/>
      <c r="D53" s="33"/>
      <c r="E53" s="36"/>
    </row>
    <row r="54" spans="1:6" ht="13.5" thickBot="1" x14ac:dyDescent="0.25">
      <c r="A54" s="90">
        <f>'3.vol.'!C54</f>
        <v>43800</v>
      </c>
      <c r="C54" s="45"/>
      <c r="D54" s="33"/>
      <c r="E54" s="45"/>
    </row>
    <row r="55" spans="1:6" x14ac:dyDescent="0.2">
      <c r="A55" s="86">
        <f>'3.vol.'!C55</f>
        <v>43831</v>
      </c>
      <c r="C55" s="32"/>
      <c r="D55" s="33"/>
      <c r="E55" s="32"/>
    </row>
    <row r="56" spans="1:6" x14ac:dyDescent="0.2">
      <c r="A56" s="87">
        <f>'3.vol.'!C56</f>
        <v>43862</v>
      </c>
      <c r="C56" s="36"/>
      <c r="D56" s="33"/>
      <c r="E56" s="36"/>
    </row>
    <row r="57" spans="1:6" ht="13.5" thickBot="1" x14ac:dyDescent="0.25">
      <c r="A57" s="88">
        <f>'3.vol.'!C57</f>
        <v>43891</v>
      </c>
      <c r="C57" s="39"/>
      <c r="D57" s="33"/>
      <c r="E57" s="39"/>
    </row>
    <row r="58" spans="1:6" x14ac:dyDescent="0.2">
      <c r="A58" s="340"/>
      <c r="C58" s="33"/>
      <c r="D58" s="33"/>
      <c r="E58" s="33"/>
    </row>
    <row r="59" spans="1:6" ht="9" customHeight="1" thickBot="1" x14ac:dyDescent="0.25">
      <c r="A59" s="340"/>
      <c r="C59" s="33"/>
      <c r="D59" s="33"/>
      <c r="E59" s="33"/>
    </row>
    <row r="60" spans="1:6" ht="57.75" hidden="1" customHeight="1" thickBot="1" x14ac:dyDescent="0.25">
      <c r="A60" s="46"/>
      <c r="C60" s="33"/>
      <c r="D60" s="33"/>
      <c r="E60" s="33"/>
      <c r="F60" s="58"/>
    </row>
    <row r="61" spans="1:6" ht="39" thickBot="1" x14ac:dyDescent="0.25">
      <c r="A61" s="67" t="s">
        <v>10</v>
      </c>
      <c r="C61" s="305" t="str">
        <f>+C6</f>
        <v>Ventas de Producción Propia
En pesos</v>
      </c>
      <c r="D61" s="254"/>
      <c r="E61" s="305" t="str">
        <f>+E6</f>
        <v>Ventas de Producción Encargada o Contratada a Terceros
En pesos</v>
      </c>
    </row>
    <row r="62" spans="1:6" x14ac:dyDescent="0.2">
      <c r="A62" s="283">
        <f>'3.vol.'!C64</f>
        <v>2013</v>
      </c>
      <c r="C62" s="59"/>
      <c r="D62" s="255"/>
      <c r="E62" s="59"/>
    </row>
    <row r="63" spans="1:6" x14ac:dyDescent="0.2">
      <c r="A63" s="284">
        <f>'3.vol.'!C65</f>
        <v>2014</v>
      </c>
      <c r="C63" s="61"/>
      <c r="D63" s="255"/>
      <c r="E63" s="61"/>
    </row>
    <row r="64" spans="1:6" x14ac:dyDescent="0.2">
      <c r="A64" s="284">
        <f>'3.vol.'!C66</f>
        <v>2015</v>
      </c>
      <c r="C64" s="61"/>
      <c r="D64" s="255"/>
      <c r="E64" s="61"/>
    </row>
    <row r="65" spans="1:5" ht="13.5" thickBot="1" x14ac:dyDescent="0.25">
      <c r="A65" s="317">
        <f>'3.vol.'!C67</f>
        <v>2016</v>
      </c>
      <c r="C65" s="82"/>
      <c r="D65" s="255"/>
      <c r="E65" s="63"/>
    </row>
    <row r="66" spans="1:5" x14ac:dyDescent="0.2">
      <c r="A66" s="64">
        <f>'3.vol.'!C68</f>
        <v>2017</v>
      </c>
      <c r="C66" s="59"/>
      <c r="D66" s="255"/>
      <c r="E66" s="59"/>
    </row>
    <row r="67" spans="1:5" x14ac:dyDescent="0.2">
      <c r="A67" s="60">
        <f>'3.vol.'!C69</f>
        <v>2018</v>
      </c>
      <c r="C67" s="61"/>
      <c r="D67" s="255"/>
      <c r="E67" s="61"/>
    </row>
    <row r="68" spans="1:5" x14ac:dyDescent="0.2">
      <c r="A68" s="60">
        <f>'3.vol.'!C70</f>
        <v>2019</v>
      </c>
      <c r="C68" s="61"/>
      <c r="D68" s="255"/>
      <c r="E68" s="61"/>
    </row>
    <row r="69" spans="1:5" x14ac:dyDescent="0.2">
      <c r="A69" s="60" t="str">
        <f>'3.vol.'!C71</f>
        <v>ene-mar 2019</v>
      </c>
      <c r="C69" s="61"/>
      <c r="D69" s="255"/>
      <c r="E69" s="61"/>
    </row>
    <row r="70" spans="1:5" ht="13.5" thickBot="1" x14ac:dyDescent="0.25">
      <c r="A70" s="317" t="str">
        <f>'3.vol.'!C72</f>
        <v>ene-mar 2020</v>
      </c>
      <c r="C70" s="65"/>
      <c r="D70" s="256"/>
      <c r="E70" s="65"/>
    </row>
  </sheetData>
  <sheetProtection formatCells="0" formatColumns="0" formatRows="0"/>
  <protectedRanges>
    <protectedRange sqref="C7:D59 C62:D70" name="Rango2_1_1"/>
    <protectedRange sqref="C62:D70" name="Rango1_1_1"/>
    <protectedRange sqref="E7:E59 E62:E70" name="Rango2_1_1_1"/>
    <protectedRange sqref="E62:E70" name="Rango1_1_1_1"/>
  </protectedRanges>
  <mergeCells count="4">
    <mergeCell ref="A1:E1"/>
    <mergeCell ref="A2:E2"/>
    <mergeCell ref="A3:E3"/>
    <mergeCell ref="A4:E4"/>
  </mergeCells>
  <phoneticPr fontId="15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83" orientation="portrait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3"/>
  <sheetViews>
    <sheetView workbookViewId="0">
      <selection activeCell="F26" sqref="F26:F27"/>
    </sheetView>
  </sheetViews>
  <sheetFormatPr baseColWidth="10" defaultRowHeight="12.75" x14ac:dyDescent="0.2"/>
  <cols>
    <col min="1" max="1" width="19.85546875" style="56" customWidth="1"/>
    <col min="2" max="2" width="1.85546875" style="51" customWidth="1"/>
    <col min="3" max="3" width="23" style="56" customWidth="1"/>
    <col min="4" max="4" width="11.42578125" style="51"/>
    <col min="5" max="7" width="0" style="51" hidden="1" customWidth="1"/>
    <col min="8" max="16384" width="11.42578125" style="51"/>
  </cols>
  <sheetData>
    <row r="1" spans="1:6" x14ac:dyDescent="0.2">
      <c r="A1" s="478" t="s">
        <v>183</v>
      </c>
      <c r="B1" s="478"/>
      <c r="C1" s="478"/>
    </row>
    <row r="2" spans="1:6" x14ac:dyDescent="0.2">
      <c r="A2" s="478" t="s">
        <v>125</v>
      </c>
      <c r="B2" s="478"/>
      <c r="C2" s="478"/>
      <c r="F2" s="85" t="s">
        <v>131</v>
      </c>
    </row>
    <row r="3" spans="1:6" x14ac:dyDescent="0.2">
      <c r="A3" s="477" t="str">
        <f>+'1.modelos'!A3</f>
        <v>Planchas eléctricas</v>
      </c>
      <c r="B3" s="477"/>
      <c r="C3" s="477"/>
    </row>
    <row r="4" spans="1:6" x14ac:dyDescent="0.2">
      <c r="A4" s="477" t="s">
        <v>119</v>
      </c>
      <c r="B4" s="477"/>
      <c r="C4" s="477"/>
    </row>
    <row r="5" spans="1:6" x14ac:dyDescent="0.2">
      <c r="A5" s="52"/>
      <c r="B5" s="52"/>
      <c r="C5" s="52"/>
    </row>
    <row r="6" spans="1:6" ht="13.5" thickBot="1" x14ac:dyDescent="0.25">
      <c r="A6" s="52"/>
      <c r="C6" s="53"/>
    </row>
    <row r="7" spans="1:6" ht="13.5" thickBot="1" x14ac:dyDescent="0.25">
      <c r="A7" s="24" t="s">
        <v>120</v>
      </c>
      <c r="C7" s="24" t="s">
        <v>126</v>
      </c>
      <c r="F7" s="85" t="s">
        <v>129</v>
      </c>
    </row>
    <row r="8" spans="1:6" ht="13.5" hidden="1" thickBot="1" x14ac:dyDescent="0.25">
      <c r="A8" s="86">
        <f>+'4.2- RES PUB'!A7</f>
        <v>42370</v>
      </c>
      <c r="C8" s="32"/>
      <c r="F8" s="127"/>
    </row>
    <row r="9" spans="1:6" hidden="1" x14ac:dyDescent="0.2">
      <c r="A9" s="87">
        <f>+'4.2- RES PUB'!A8</f>
        <v>42401</v>
      </c>
      <c r="C9" s="36"/>
      <c r="F9" s="85"/>
    </row>
    <row r="10" spans="1:6" ht="13.5" hidden="1" thickBot="1" x14ac:dyDescent="0.25">
      <c r="A10" s="87">
        <f>+'4.2- RES PUB'!A9</f>
        <v>42430</v>
      </c>
      <c r="C10" s="36"/>
      <c r="F10" s="85" t="s">
        <v>130</v>
      </c>
    </row>
    <row r="11" spans="1:6" ht="13.5" hidden="1" thickBot="1" x14ac:dyDescent="0.25">
      <c r="A11" s="87">
        <f>+'4.2- RES PUB'!A10</f>
        <v>42461</v>
      </c>
      <c r="C11" s="36"/>
      <c r="F11" s="128"/>
    </row>
    <row r="12" spans="1:6" hidden="1" x14ac:dyDescent="0.2">
      <c r="A12" s="87">
        <f>+'4.2- RES PUB'!A11</f>
        <v>42491</v>
      </c>
      <c r="C12" s="36"/>
    </row>
    <row r="13" spans="1:6" hidden="1" x14ac:dyDescent="0.2">
      <c r="A13" s="87">
        <f>+'4.2- RES PUB'!A12</f>
        <v>42522</v>
      </c>
      <c r="C13" s="36"/>
    </row>
    <row r="14" spans="1:6" hidden="1" x14ac:dyDescent="0.2">
      <c r="A14" s="87">
        <f>+'4.2- RES PUB'!A13</f>
        <v>42552</v>
      </c>
      <c r="C14" s="36"/>
    </row>
    <row r="15" spans="1:6" hidden="1" x14ac:dyDescent="0.2">
      <c r="A15" s="87">
        <f>+'4.2- RES PUB'!A14</f>
        <v>42583</v>
      </c>
      <c r="C15" s="36"/>
    </row>
    <row r="16" spans="1:6" hidden="1" x14ac:dyDescent="0.2">
      <c r="A16" s="87">
        <f>+'4.2- RES PUB'!A15</f>
        <v>42614</v>
      </c>
      <c r="C16" s="36"/>
    </row>
    <row r="17" spans="1:3" hidden="1" x14ac:dyDescent="0.2">
      <c r="A17" s="87">
        <f>+'4.2- RES PUB'!A16</f>
        <v>42644</v>
      </c>
      <c r="C17" s="36"/>
    </row>
    <row r="18" spans="1:3" hidden="1" x14ac:dyDescent="0.2">
      <c r="A18" s="87">
        <f>+'4.2- RES PUB'!A17</f>
        <v>42675</v>
      </c>
      <c r="C18" s="36"/>
    </row>
    <row r="19" spans="1:3" ht="13.5" hidden="1" thickBot="1" x14ac:dyDescent="0.25">
      <c r="A19" s="88">
        <f>+'4.2- RES PUB'!A18</f>
        <v>42705</v>
      </c>
      <c r="C19" s="39"/>
    </row>
    <row r="20" spans="1:3" x14ac:dyDescent="0.2">
      <c r="A20" s="86">
        <f>+'4.2- RES PUB'!A19</f>
        <v>42736</v>
      </c>
      <c r="C20" s="42"/>
    </row>
    <row r="21" spans="1:3" x14ac:dyDescent="0.2">
      <c r="A21" s="87">
        <f>+'4.2- RES PUB'!A20</f>
        <v>42767</v>
      </c>
      <c r="C21" s="36"/>
    </row>
    <row r="22" spans="1:3" x14ac:dyDescent="0.2">
      <c r="A22" s="87">
        <f>+'4.2- RES PUB'!A21</f>
        <v>42795</v>
      </c>
      <c r="C22" s="36"/>
    </row>
    <row r="23" spans="1:3" x14ac:dyDescent="0.2">
      <c r="A23" s="87">
        <f>+'4.2- RES PUB'!A22</f>
        <v>42826</v>
      </c>
      <c r="C23" s="36"/>
    </row>
    <row r="24" spans="1:3" x14ac:dyDescent="0.2">
      <c r="A24" s="87">
        <f>+'4.2- RES PUB'!A23</f>
        <v>42856</v>
      </c>
      <c r="C24" s="36"/>
    </row>
    <row r="25" spans="1:3" x14ac:dyDescent="0.2">
      <c r="A25" s="87">
        <f>+'4.2- RES PUB'!A24</f>
        <v>42887</v>
      </c>
      <c r="C25" s="36"/>
    </row>
    <row r="26" spans="1:3" x14ac:dyDescent="0.2">
      <c r="A26" s="87">
        <f>+'4.2- RES PUB'!A25</f>
        <v>42917</v>
      </c>
      <c r="C26" s="36"/>
    </row>
    <row r="27" spans="1:3" x14ac:dyDescent="0.2">
      <c r="A27" s="87">
        <f>+'4.2- RES PUB'!A26</f>
        <v>42948</v>
      </c>
      <c r="C27" s="36"/>
    </row>
    <row r="28" spans="1:3" x14ac:dyDescent="0.2">
      <c r="A28" s="87">
        <f>+'4.2- RES PUB'!A27</f>
        <v>42979</v>
      </c>
      <c r="C28" s="36"/>
    </row>
    <row r="29" spans="1:3" x14ac:dyDescent="0.2">
      <c r="A29" s="87">
        <f>+'4.2- RES PUB'!A28</f>
        <v>43009</v>
      </c>
      <c r="C29" s="36"/>
    </row>
    <row r="30" spans="1:3" x14ac:dyDescent="0.2">
      <c r="A30" s="87">
        <f>+'4.2- RES PUB'!A29</f>
        <v>43040</v>
      </c>
      <c r="C30" s="36"/>
    </row>
    <row r="31" spans="1:3" ht="13.5" thickBot="1" x14ac:dyDescent="0.25">
      <c r="A31" s="88">
        <f>+'4.2- RES PUB'!A30</f>
        <v>43070</v>
      </c>
      <c r="C31" s="45"/>
    </row>
    <row r="32" spans="1:3" x14ac:dyDescent="0.2">
      <c r="A32" s="86">
        <f>+'4.2- RES PUB'!A31</f>
        <v>43101</v>
      </c>
      <c r="C32" s="32"/>
    </row>
    <row r="33" spans="1:3" x14ac:dyDescent="0.2">
      <c r="A33" s="87">
        <f>+'4.2- RES PUB'!A32</f>
        <v>43132</v>
      </c>
      <c r="C33" s="36"/>
    </row>
    <row r="34" spans="1:3" x14ac:dyDescent="0.2">
      <c r="A34" s="87">
        <f>+'4.2- RES PUB'!A33</f>
        <v>43160</v>
      </c>
      <c r="C34" s="36"/>
    </row>
    <row r="35" spans="1:3" x14ac:dyDescent="0.2">
      <c r="A35" s="87">
        <f>+'4.2- RES PUB'!A34</f>
        <v>43191</v>
      </c>
      <c r="C35" s="36"/>
    </row>
    <row r="36" spans="1:3" x14ac:dyDescent="0.2">
      <c r="A36" s="87">
        <f>+'4.2- RES PUB'!A35</f>
        <v>43221</v>
      </c>
      <c r="C36" s="36"/>
    </row>
    <row r="37" spans="1:3" x14ac:dyDescent="0.2">
      <c r="A37" s="87">
        <f>+'4.2- RES PUB'!A36</f>
        <v>43252</v>
      </c>
      <c r="C37" s="36"/>
    </row>
    <row r="38" spans="1:3" x14ac:dyDescent="0.2">
      <c r="A38" s="87">
        <f>+'4.2- RES PUB'!A37</f>
        <v>43282</v>
      </c>
      <c r="C38" s="36"/>
    </row>
    <row r="39" spans="1:3" x14ac:dyDescent="0.2">
      <c r="A39" s="87">
        <f>+'4.2- RES PUB'!A38</f>
        <v>43313</v>
      </c>
      <c r="C39" s="36"/>
    </row>
    <row r="40" spans="1:3" x14ac:dyDescent="0.2">
      <c r="A40" s="87">
        <f>+'4.2- RES PUB'!A39</f>
        <v>43344</v>
      </c>
      <c r="C40" s="36"/>
    </row>
    <row r="41" spans="1:3" x14ac:dyDescent="0.2">
      <c r="A41" s="87">
        <f>+'4.2- RES PUB'!A40</f>
        <v>43374</v>
      </c>
      <c r="C41" s="36"/>
    </row>
    <row r="42" spans="1:3" x14ac:dyDescent="0.2">
      <c r="A42" s="87">
        <f>+'4.2- RES PUB'!A41</f>
        <v>43405</v>
      </c>
      <c r="C42" s="36"/>
    </row>
    <row r="43" spans="1:3" ht="13.5" thickBot="1" x14ac:dyDescent="0.25">
      <c r="A43" s="90">
        <f>+'4.2- RES PUB'!A42</f>
        <v>43435</v>
      </c>
      <c r="C43" s="45"/>
    </row>
    <row r="44" spans="1:3" x14ac:dyDescent="0.2">
      <c r="A44" s="86">
        <f>+'4.2- RES PUB'!A43</f>
        <v>43466</v>
      </c>
      <c r="C44" s="32"/>
    </row>
    <row r="45" spans="1:3" x14ac:dyDescent="0.2">
      <c r="A45" s="87">
        <f>+'4.2- RES PUB'!A44</f>
        <v>43497</v>
      </c>
      <c r="C45" s="36"/>
    </row>
    <row r="46" spans="1:3" x14ac:dyDescent="0.2">
      <c r="A46" s="87">
        <f>+'4.2- RES PUB'!A45</f>
        <v>43525</v>
      </c>
      <c r="C46" s="36"/>
    </row>
    <row r="47" spans="1:3" x14ac:dyDescent="0.2">
      <c r="A47" s="87">
        <f>+'4.2- RES PUB'!A46</f>
        <v>43556</v>
      </c>
      <c r="C47" s="36"/>
    </row>
    <row r="48" spans="1:3" x14ac:dyDescent="0.2">
      <c r="A48" s="87">
        <f>+'4.2- RES PUB'!A47</f>
        <v>43586</v>
      </c>
      <c r="C48" s="36"/>
    </row>
    <row r="49" spans="1:3" x14ac:dyDescent="0.2">
      <c r="A49" s="87">
        <f>+'4.2- RES PUB'!A48</f>
        <v>43617</v>
      </c>
      <c r="C49" s="36"/>
    </row>
    <row r="50" spans="1:3" x14ac:dyDescent="0.2">
      <c r="A50" s="87">
        <f>+'4.2- RES PUB'!A49</f>
        <v>43647</v>
      </c>
      <c r="C50" s="36"/>
    </row>
    <row r="51" spans="1:3" x14ac:dyDescent="0.2">
      <c r="A51" s="87">
        <f>+'4.2- RES PUB'!A50</f>
        <v>43678</v>
      </c>
      <c r="C51" s="36"/>
    </row>
    <row r="52" spans="1:3" x14ac:dyDescent="0.2">
      <c r="A52" s="87">
        <f>+'4.2- RES PUB'!A51</f>
        <v>43709</v>
      </c>
      <c r="C52" s="36"/>
    </row>
    <row r="53" spans="1:3" x14ac:dyDescent="0.2">
      <c r="A53" s="87">
        <f>+'4.2- RES PUB'!A52</f>
        <v>43739</v>
      </c>
      <c r="C53" s="36"/>
    </row>
    <row r="54" spans="1:3" x14ac:dyDescent="0.2">
      <c r="A54" s="87">
        <f>+'4.2- RES PUB'!A53</f>
        <v>43770</v>
      </c>
      <c r="C54" s="36"/>
    </row>
    <row r="55" spans="1:3" ht="13.5" thickBot="1" x14ac:dyDescent="0.25">
      <c r="A55" s="90">
        <f>+'4.2- RES PUB'!A54</f>
        <v>43800</v>
      </c>
      <c r="C55" s="45"/>
    </row>
    <row r="56" spans="1:3" x14ac:dyDescent="0.2">
      <c r="A56" s="86">
        <f>+'4.2- RES PUB'!A55</f>
        <v>43831</v>
      </c>
      <c r="C56" s="32"/>
    </row>
    <row r="57" spans="1:3" x14ac:dyDescent="0.2">
      <c r="A57" s="87">
        <f>+'4.2- RES PUB'!A56</f>
        <v>43862</v>
      </c>
      <c r="C57" s="36"/>
    </row>
    <row r="58" spans="1:3" x14ac:dyDescent="0.2">
      <c r="A58" s="87">
        <f>+'4.2- RES PUB'!A57</f>
        <v>43891</v>
      </c>
      <c r="C58" s="36"/>
    </row>
    <row r="59" spans="1:3" ht="13.5" hidden="1" thickBot="1" x14ac:dyDescent="0.25">
      <c r="A59" s="88">
        <f>+'4.2- RES PUB'!A58</f>
        <v>43922</v>
      </c>
      <c r="C59" s="39"/>
    </row>
    <row r="60" spans="1:3" x14ac:dyDescent="0.2">
      <c r="A60" s="340"/>
      <c r="C60" s="33"/>
    </row>
    <row r="61" spans="1:3" x14ac:dyDescent="0.2">
      <c r="A61" s="340"/>
      <c r="C61" s="33"/>
    </row>
    <row r="62" spans="1:3" ht="13.5" thickBot="1" x14ac:dyDescent="0.25">
      <c r="A62" s="46"/>
      <c r="C62" s="33"/>
    </row>
    <row r="63" spans="1:3" ht="13.5" thickBot="1" x14ac:dyDescent="0.25">
      <c r="A63" s="67" t="s">
        <v>10</v>
      </c>
      <c r="C63" s="271" t="s">
        <v>126</v>
      </c>
    </row>
    <row r="64" spans="1:3" x14ac:dyDescent="0.2">
      <c r="A64" s="283">
        <f>+'3.vol.'!C64</f>
        <v>2013</v>
      </c>
      <c r="C64" s="59"/>
    </row>
    <row r="65" spans="1:3" x14ac:dyDescent="0.2">
      <c r="A65" s="284">
        <f>+'3.vol.'!C65</f>
        <v>2014</v>
      </c>
      <c r="C65" s="61"/>
    </row>
    <row r="66" spans="1:3" x14ac:dyDescent="0.2">
      <c r="A66" s="284">
        <f>+'3.vol.'!C66</f>
        <v>2015</v>
      </c>
      <c r="C66" s="61"/>
    </row>
    <row r="67" spans="1:3" ht="13.5" thickBot="1" x14ac:dyDescent="0.25">
      <c r="A67" s="317">
        <f>+'3.vol.'!C67</f>
        <v>2016</v>
      </c>
      <c r="C67" s="63"/>
    </row>
    <row r="68" spans="1:3" x14ac:dyDescent="0.2">
      <c r="A68" s="64">
        <f>+'3.vol.'!C68</f>
        <v>2017</v>
      </c>
      <c r="C68" s="59"/>
    </row>
    <row r="69" spans="1:3" x14ac:dyDescent="0.2">
      <c r="A69" s="60">
        <f>+'3.vol.'!C69</f>
        <v>2018</v>
      </c>
      <c r="C69" s="61"/>
    </row>
    <row r="70" spans="1:3" x14ac:dyDescent="0.2">
      <c r="A70" s="60">
        <f>+'3.vol.'!C70</f>
        <v>2019</v>
      </c>
      <c r="C70" s="61"/>
    </row>
    <row r="71" spans="1:3" x14ac:dyDescent="0.2">
      <c r="A71" s="343" t="str">
        <f>+'3.vol.'!C71</f>
        <v>ene-mar 2019</v>
      </c>
      <c r="C71" s="334"/>
    </row>
    <row r="72" spans="1:3" ht="13.5" thickBot="1" x14ac:dyDescent="0.25">
      <c r="A72" s="344" t="str">
        <f>+'3.vol.'!C72</f>
        <v>ene-mar 2020</v>
      </c>
      <c r="C72" s="173"/>
    </row>
    <row r="73" spans="1:3" x14ac:dyDescent="0.2">
      <c r="A73" s="53"/>
    </row>
  </sheetData>
  <sheetProtection formatCells="0" formatColumns="0" formatRows="0"/>
  <protectedRanges>
    <protectedRange sqref="C8:C50 C67:C71" name="Rango2_1"/>
    <protectedRange sqref="C67:C71" name="Rango1_1"/>
  </protectedRanges>
  <mergeCells count="4">
    <mergeCell ref="A1:C1"/>
    <mergeCell ref="A2:C2"/>
    <mergeCell ref="A3:C3"/>
    <mergeCell ref="A4:C4"/>
  </mergeCells>
  <phoneticPr fontId="15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99" orientation="portrait" verticalDpi="300" r:id="rId1"/>
  <headerFooter alignWithMargins="0">
    <oddHeader>&amp;R2020 - Año del General Manuel Belgrano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1"/>
  <sheetViews>
    <sheetView workbookViewId="0">
      <selection activeCell="F26" sqref="F26:F27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8.28515625" style="66" customWidth="1"/>
    <col min="4" max="8" width="0" style="51" hidden="1" customWidth="1"/>
    <col min="9" max="9" width="18.5703125" style="51" hidden="1" customWidth="1"/>
    <col min="10" max="12" width="0" style="51" hidden="1" customWidth="1"/>
    <col min="13" max="16384" width="11.42578125" style="51"/>
  </cols>
  <sheetData>
    <row r="1" spans="1:9" x14ac:dyDescent="0.2">
      <c r="A1" s="478" t="s">
        <v>182</v>
      </c>
      <c r="B1" s="478"/>
      <c r="C1" s="478"/>
    </row>
    <row r="2" spans="1:9" x14ac:dyDescent="0.2">
      <c r="A2" s="478" t="s">
        <v>179</v>
      </c>
      <c r="B2" s="478"/>
      <c r="C2" s="478"/>
    </row>
    <row r="3" spans="1:9" ht="13.5" thickBot="1" x14ac:dyDescent="0.25">
      <c r="A3" s="477" t="str">
        <f>+'1.modelos'!A3</f>
        <v>Planchas eléctricas</v>
      </c>
      <c r="B3" s="477"/>
      <c r="C3" s="477"/>
      <c r="E3" s="89"/>
    </row>
    <row r="4" spans="1:9" ht="13.5" thickBot="1" x14ac:dyDescent="0.25">
      <c r="A4" s="478" t="s">
        <v>119</v>
      </c>
      <c r="B4" s="478"/>
      <c r="C4" s="478"/>
      <c r="E4" s="479"/>
      <c r="F4" s="480"/>
      <c r="G4" s="89"/>
      <c r="I4" s="285" t="s">
        <v>196</v>
      </c>
    </row>
    <row r="5" spans="1:9" ht="13.5" thickBot="1" x14ac:dyDescent="0.25">
      <c r="A5" s="52"/>
      <c r="C5" s="55"/>
      <c r="F5" s="479" t="s">
        <v>135</v>
      </c>
      <c r="G5" s="480"/>
      <c r="I5" s="285" t="s">
        <v>197</v>
      </c>
    </row>
    <row r="6" spans="1:9" ht="60" customHeight="1" thickBot="1" x14ac:dyDescent="0.25">
      <c r="A6" s="24" t="s">
        <v>120</v>
      </c>
      <c r="C6" s="24" t="s">
        <v>142</v>
      </c>
      <c r="F6" s="286"/>
      <c r="G6" s="286"/>
      <c r="I6" s="24" t="s">
        <v>142</v>
      </c>
    </row>
    <row r="7" spans="1:9" hidden="1" x14ac:dyDescent="0.2">
      <c r="A7" s="86">
        <f>+'3.vol.'!C7</f>
        <v>42370</v>
      </c>
      <c r="C7" s="246" t="str">
        <f>+I7</f>
        <v/>
      </c>
      <c r="E7" s="85"/>
      <c r="I7" s="287" t="str">
        <f>IF('4.2 -conf'!C8&gt;0,('4.2 -conf'!C8/'4.2 -conf'!$F$11)*100,"")</f>
        <v/>
      </c>
    </row>
    <row r="8" spans="1:9" hidden="1" x14ac:dyDescent="0.2">
      <c r="A8" s="87">
        <f>+'3.vol.'!C8</f>
        <v>42401</v>
      </c>
      <c r="C8" s="244" t="str">
        <f t="shared" ref="C8:C54" si="0">+I8</f>
        <v/>
      </c>
      <c r="E8" s="85"/>
      <c r="G8" s="85"/>
      <c r="I8" s="288" t="str">
        <f>IF('4.2 -conf'!C9&gt;0,('4.2 -conf'!C9/'4.2 -conf'!$F$11)*100,"")</f>
        <v/>
      </c>
    </row>
    <row r="9" spans="1:9" hidden="1" x14ac:dyDescent="0.2">
      <c r="A9" s="87">
        <f>+'3.vol.'!C9</f>
        <v>42430</v>
      </c>
      <c r="C9" s="244" t="str">
        <f t="shared" si="0"/>
        <v/>
      </c>
      <c r="E9" s="85"/>
      <c r="F9" s="85" t="s">
        <v>132</v>
      </c>
      <c r="I9" s="288" t="str">
        <f>IF('4.2 -conf'!C10&gt;0,('4.2 -conf'!C10/'4.2 -conf'!$F$11)*100,"")</f>
        <v/>
      </c>
    </row>
    <row r="10" spans="1:9" hidden="1" x14ac:dyDescent="0.2">
      <c r="A10" s="87">
        <f>+'3.vol.'!C10</f>
        <v>42461</v>
      </c>
      <c r="C10" s="244" t="str">
        <f t="shared" si="0"/>
        <v/>
      </c>
      <c r="E10" s="85"/>
      <c r="F10" s="85" t="s">
        <v>133</v>
      </c>
      <c r="I10" s="288" t="str">
        <f>IF('4.2 -conf'!C11&gt;0,('4.2 -conf'!C11/'4.2 -conf'!$F$11)*100,"")</f>
        <v/>
      </c>
    </row>
    <row r="11" spans="1:9" hidden="1" x14ac:dyDescent="0.2">
      <c r="A11" s="87">
        <f>+'3.vol.'!C11</f>
        <v>42491</v>
      </c>
      <c r="C11" s="244" t="str">
        <f t="shared" si="0"/>
        <v/>
      </c>
      <c r="F11" s="85" t="s">
        <v>134</v>
      </c>
      <c r="I11" s="288" t="str">
        <f>IF('4.2 -conf'!C12&gt;0,('4.2 -conf'!C12/'4.2 -conf'!$F$11)*100,"")</f>
        <v/>
      </c>
    </row>
    <row r="12" spans="1:9" hidden="1" x14ac:dyDescent="0.2">
      <c r="A12" s="87">
        <f>+'3.vol.'!C12</f>
        <v>42522</v>
      </c>
      <c r="C12" s="244" t="str">
        <f t="shared" si="0"/>
        <v/>
      </c>
      <c r="F12" s="85" t="s">
        <v>198</v>
      </c>
      <c r="I12" s="288" t="str">
        <f>IF('4.2 -conf'!C13&gt;0,('4.2 -conf'!C13/'4.2 -conf'!$F$11)*100,"")</f>
        <v/>
      </c>
    </row>
    <row r="13" spans="1:9" hidden="1" x14ac:dyDescent="0.2">
      <c r="A13" s="87">
        <f>+'3.vol.'!C13</f>
        <v>42552</v>
      </c>
      <c r="C13" s="244" t="str">
        <f t="shared" si="0"/>
        <v/>
      </c>
      <c r="I13" s="288" t="str">
        <f>IF('4.2 -conf'!C14&gt;0,('4.2 -conf'!C14/'4.2 -conf'!$F$11)*100,"")</f>
        <v/>
      </c>
    </row>
    <row r="14" spans="1:9" hidden="1" x14ac:dyDescent="0.2">
      <c r="A14" s="87">
        <f>+'3.vol.'!C14</f>
        <v>42583</v>
      </c>
      <c r="C14" s="244" t="str">
        <f t="shared" si="0"/>
        <v/>
      </c>
      <c r="I14" s="288" t="str">
        <f>IF('4.2 -conf'!C15&gt;0,('4.2 -conf'!C15/'4.2 -conf'!$F$11)*100,"")</f>
        <v/>
      </c>
    </row>
    <row r="15" spans="1:9" hidden="1" x14ac:dyDescent="0.2">
      <c r="A15" s="87">
        <f>+'3.vol.'!C15</f>
        <v>42614</v>
      </c>
      <c r="C15" s="244" t="str">
        <f t="shared" si="0"/>
        <v/>
      </c>
      <c r="I15" s="288" t="str">
        <f>IF('4.2 -conf'!C16&gt;0,('4.2 -conf'!C16/'4.2 -conf'!$F$11)*100,"")</f>
        <v/>
      </c>
    </row>
    <row r="16" spans="1:9" hidden="1" x14ac:dyDescent="0.2">
      <c r="A16" s="87">
        <f>+'3.vol.'!C16</f>
        <v>42644</v>
      </c>
      <c r="C16" s="244" t="str">
        <f t="shared" si="0"/>
        <v/>
      </c>
      <c r="I16" s="288" t="str">
        <f>IF('4.2 -conf'!C17&gt;0,('4.2 -conf'!C17/'4.2 -conf'!$F$11)*100,"")</f>
        <v/>
      </c>
    </row>
    <row r="17" spans="1:9" hidden="1" x14ac:dyDescent="0.2">
      <c r="A17" s="87">
        <f>+'3.vol.'!C17</f>
        <v>42675</v>
      </c>
      <c r="C17" s="244" t="str">
        <f t="shared" si="0"/>
        <v/>
      </c>
      <c r="I17" s="288" t="str">
        <f>IF('4.2 -conf'!C18&gt;0,('4.2 -conf'!C18/'4.2 -conf'!$F$11)*100,"")</f>
        <v/>
      </c>
    </row>
    <row r="18" spans="1:9" ht="13.5" hidden="1" thickBot="1" x14ac:dyDescent="0.25">
      <c r="A18" s="88">
        <f>+'3.vol.'!C18</f>
        <v>42705</v>
      </c>
      <c r="C18" s="245" t="str">
        <f t="shared" si="0"/>
        <v/>
      </c>
      <c r="I18" s="289" t="str">
        <f>IF('4.2 -conf'!C19&gt;0,('4.2 -conf'!C19/'4.2 -conf'!$F$11)*100,"")</f>
        <v/>
      </c>
    </row>
    <row r="19" spans="1:9" x14ac:dyDescent="0.2">
      <c r="A19" s="86">
        <f>+'3.vol.'!C19</f>
        <v>42736</v>
      </c>
      <c r="C19" s="246" t="str">
        <f t="shared" si="0"/>
        <v/>
      </c>
      <c r="I19" s="287" t="str">
        <f>IF('4.2 -conf'!C20&gt;0,('4.2 -conf'!C20/'4.2 -conf'!$F$11)*100,"")</f>
        <v/>
      </c>
    </row>
    <row r="20" spans="1:9" x14ac:dyDescent="0.2">
      <c r="A20" s="87">
        <f>+'3.vol.'!C20</f>
        <v>42767</v>
      </c>
      <c r="C20" s="244" t="str">
        <f t="shared" si="0"/>
        <v/>
      </c>
      <c r="I20" s="288" t="str">
        <f>IF('4.2 -conf'!C21&gt;0,('4.2 -conf'!C21/'4.2 -conf'!$F$11)*100,"")</f>
        <v/>
      </c>
    </row>
    <row r="21" spans="1:9" x14ac:dyDescent="0.2">
      <c r="A21" s="87">
        <f>+'3.vol.'!C21</f>
        <v>42795</v>
      </c>
      <c r="C21" s="244" t="str">
        <f t="shared" si="0"/>
        <v/>
      </c>
      <c r="I21" s="288" t="str">
        <f>IF('4.2 -conf'!C22&gt;0,('4.2 -conf'!C22/'4.2 -conf'!$F$11)*100,"")</f>
        <v/>
      </c>
    </row>
    <row r="22" spans="1:9" x14ac:dyDescent="0.2">
      <c r="A22" s="87">
        <f>+'3.vol.'!C22</f>
        <v>42826</v>
      </c>
      <c r="C22" s="244" t="str">
        <f t="shared" si="0"/>
        <v/>
      </c>
      <c r="I22" s="288" t="str">
        <f>IF('4.2 -conf'!C23&gt;0,('4.2 -conf'!C23/'4.2 -conf'!$F$11)*100,"")</f>
        <v/>
      </c>
    </row>
    <row r="23" spans="1:9" x14ac:dyDescent="0.2">
      <c r="A23" s="87">
        <f>+'3.vol.'!C23</f>
        <v>42856</v>
      </c>
      <c r="C23" s="244" t="str">
        <f t="shared" si="0"/>
        <v/>
      </c>
      <c r="I23" s="288" t="str">
        <f>IF('4.2 -conf'!C24&gt;0,('4.2 -conf'!C24/'4.2 -conf'!$F$11)*100,"")</f>
        <v/>
      </c>
    </row>
    <row r="24" spans="1:9" x14ac:dyDescent="0.2">
      <c r="A24" s="87">
        <f>+'3.vol.'!C24</f>
        <v>42887</v>
      </c>
      <c r="C24" s="244" t="str">
        <f t="shared" si="0"/>
        <v/>
      </c>
      <c r="I24" s="288" t="str">
        <f>IF('4.2 -conf'!C25&gt;0,('4.2 -conf'!C25/'4.2 -conf'!$F$11)*100,"")</f>
        <v/>
      </c>
    </row>
    <row r="25" spans="1:9" x14ac:dyDescent="0.2">
      <c r="A25" s="87">
        <f>+'3.vol.'!C25</f>
        <v>42917</v>
      </c>
      <c r="C25" s="244" t="str">
        <f t="shared" si="0"/>
        <v/>
      </c>
      <c r="I25" s="288" t="str">
        <f>IF('4.2 -conf'!C26&gt;0,('4.2 -conf'!C26/'4.2 -conf'!$F$11)*100,"")</f>
        <v/>
      </c>
    </row>
    <row r="26" spans="1:9" x14ac:dyDescent="0.2">
      <c r="A26" s="87">
        <f>+'3.vol.'!C26</f>
        <v>42948</v>
      </c>
      <c r="C26" s="244" t="str">
        <f t="shared" si="0"/>
        <v/>
      </c>
      <c r="I26" s="288" t="str">
        <f>IF('4.2 -conf'!C27&gt;0,('4.2 -conf'!C27/'4.2 -conf'!$F$11)*100,"")</f>
        <v/>
      </c>
    </row>
    <row r="27" spans="1:9" x14ac:dyDescent="0.2">
      <c r="A27" s="87">
        <f>+'3.vol.'!C27</f>
        <v>42979</v>
      </c>
      <c r="C27" s="244" t="str">
        <f t="shared" si="0"/>
        <v/>
      </c>
      <c r="I27" s="288" t="str">
        <f>IF('4.2 -conf'!C28&gt;0,('4.2 -conf'!C28/'4.2 -conf'!$F$11)*100,"")</f>
        <v/>
      </c>
    </row>
    <row r="28" spans="1:9" x14ac:dyDescent="0.2">
      <c r="A28" s="87">
        <f>+'3.vol.'!C28</f>
        <v>43009</v>
      </c>
      <c r="C28" s="244" t="str">
        <f t="shared" si="0"/>
        <v/>
      </c>
      <c r="I28" s="288" t="str">
        <f>IF('4.2 -conf'!C29&gt;0,('4.2 -conf'!C29/'4.2 -conf'!$F$11)*100,"")</f>
        <v/>
      </c>
    </row>
    <row r="29" spans="1:9" x14ac:dyDescent="0.2">
      <c r="A29" s="87">
        <f>+'3.vol.'!C29</f>
        <v>43040</v>
      </c>
      <c r="C29" s="244" t="str">
        <f t="shared" si="0"/>
        <v/>
      </c>
      <c r="I29" s="288" t="str">
        <f>IF('4.2 -conf'!C30&gt;0,('4.2 -conf'!C30/'4.2 -conf'!$F$11)*100,"")</f>
        <v/>
      </c>
    </row>
    <row r="30" spans="1:9" ht="13.5" thickBot="1" x14ac:dyDescent="0.25">
      <c r="A30" s="88">
        <f>+'3.vol.'!C30</f>
        <v>43070</v>
      </c>
      <c r="C30" s="247" t="str">
        <f t="shared" si="0"/>
        <v/>
      </c>
      <c r="I30" s="290" t="str">
        <f>IF('4.2 -conf'!C31&gt;0,('4.2 -conf'!C31/'4.2 -conf'!$F$11)*100,"")</f>
        <v/>
      </c>
    </row>
    <row r="31" spans="1:9" x14ac:dyDescent="0.2">
      <c r="A31" s="86">
        <f>+'3.vol.'!C31</f>
        <v>43101</v>
      </c>
      <c r="C31" s="248" t="str">
        <f t="shared" si="0"/>
        <v/>
      </c>
      <c r="I31" s="291" t="str">
        <f>IF('4.2 -conf'!C32&gt;0,('4.2 -conf'!C32/'4.2 -conf'!$F$11)*100,"")</f>
        <v/>
      </c>
    </row>
    <row r="32" spans="1:9" x14ac:dyDescent="0.2">
      <c r="A32" s="87">
        <f>+'3.vol.'!C32</f>
        <v>43132</v>
      </c>
      <c r="C32" s="244" t="str">
        <f t="shared" si="0"/>
        <v/>
      </c>
      <c r="I32" s="288" t="str">
        <f>IF('4.2 -conf'!C33&gt;0,('4.2 -conf'!C33/'4.2 -conf'!$F$11)*100,"")</f>
        <v/>
      </c>
    </row>
    <row r="33" spans="1:9" x14ac:dyDescent="0.2">
      <c r="A33" s="87">
        <f>+'3.vol.'!C33</f>
        <v>43160</v>
      </c>
      <c r="C33" s="244" t="str">
        <f t="shared" si="0"/>
        <v/>
      </c>
      <c r="I33" s="288" t="str">
        <f>IF('4.2 -conf'!C34&gt;0,('4.2 -conf'!C34/'4.2 -conf'!$F$11)*100,"")</f>
        <v/>
      </c>
    </row>
    <row r="34" spans="1:9" x14ac:dyDescent="0.2">
      <c r="A34" s="87">
        <f>+'3.vol.'!C34</f>
        <v>43191</v>
      </c>
      <c r="C34" s="244" t="str">
        <f t="shared" si="0"/>
        <v/>
      </c>
      <c r="I34" s="288" t="str">
        <f>IF('4.2 -conf'!C35&gt;0,('4.2 -conf'!C35/'4.2 -conf'!$F$11)*100,"")</f>
        <v/>
      </c>
    </row>
    <row r="35" spans="1:9" x14ac:dyDescent="0.2">
      <c r="A35" s="87">
        <f>+'3.vol.'!C35</f>
        <v>43221</v>
      </c>
      <c r="C35" s="244" t="str">
        <f t="shared" si="0"/>
        <v/>
      </c>
      <c r="I35" s="288" t="str">
        <f>IF('4.2 -conf'!C36&gt;0,('4.2 -conf'!C36/'4.2 -conf'!$F$11)*100,"")</f>
        <v/>
      </c>
    </row>
    <row r="36" spans="1:9" x14ac:dyDescent="0.2">
      <c r="A36" s="87">
        <f>+'3.vol.'!C36</f>
        <v>43252</v>
      </c>
      <c r="C36" s="244" t="str">
        <f t="shared" si="0"/>
        <v/>
      </c>
      <c r="I36" s="288" t="str">
        <f>IF('4.2 -conf'!C37&gt;0,('4.2 -conf'!C37/'4.2 -conf'!$F$11)*100,"")</f>
        <v/>
      </c>
    </row>
    <row r="37" spans="1:9" x14ac:dyDescent="0.2">
      <c r="A37" s="87">
        <f>+'3.vol.'!C37</f>
        <v>43282</v>
      </c>
      <c r="C37" s="244" t="str">
        <f t="shared" si="0"/>
        <v/>
      </c>
      <c r="I37" s="288" t="str">
        <f>IF('4.2 -conf'!C38&gt;0,('4.2 -conf'!C38/'4.2 -conf'!$F$11)*100,"")</f>
        <v/>
      </c>
    </row>
    <row r="38" spans="1:9" x14ac:dyDescent="0.2">
      <c r="A38" s="87">
        <f>+'3.vol.'!C38</f>
        <v>43313</v>
      </c>
      <c r="C38" s="244" t="str">
        <f t="shared" si="0"/>
        <v/>
      </c>
      <c r="I38" s="288" t="str">
        <f>IF('4.2 -conf'!C39&gt;0,('4.2 -conf'!C39/'4.2 -conf'!$F$11)*100,"")</f>
        <v/>
      </c>
    </row>
    <row r="39" spans="1:9" x14ac:dyDescent="0.2">
      <c r="A39" s="87">
        <f>+'3.vol.'!C39</f>
        <v>43344</v>
      </c>
      <c r="C39" s="244" t="str">
        <f t="shared" si="0"/>
        <v/>
      </c>
      <c r="I39" s="288" t="str">
        <f>IF('4.2 -conf'!C40&gt;0,('4.2 -conf'!C40/'4.2 -conf'!$F$11)*100,"")</f>
        <v/>
      </c>
    </row>
    <row r="40" spans="1:9" x14ac:dyDescent="0.2">
      <c r="A40" s="87">
        <f>+'3.vol.'!C40</f>
        <v>43374</v>
      </c>
      <c r="C40" s="244" t="str">
        <f t="shared" si="0"/>
        <v/>
      </c>
      <c r="I40" s="288" t="str">
        <f>IF('4.2 -conf'!C41&gt;0,('4.2 -conf'!C41/'4.2 -conf'!$F$11)*100,"")</f>
        <v/>
      </c>
    </row>
    <row r="41" spans="1:9" x14ac:dyDescent="0.2">
      <c r="A41" s="87">
        <f>+'3.vol.'!C41</f>
        <v>43405</v>
      </c>
      <c r="C41" s="244" t="str">
        <f t="shared" si="0"/>
        <v/>
      </c>
      <c r="I41" s="288" t="str">
        <f>IF('4.2 -conf'!C42&gt;0,('4.2 -conf'!C42/'4.2 -conf'!$F$11)*100,"")</f>
        <v/>
      </c>
    </row>
    <row r="42" spans="1:9" ht="13.5" thickBot="1" x14ac:dyDescent="0.25">
      <c r="A42" s="90">
        <f>+'3.vol.'!C42</f>
        <v>43435</v>
      </c>
      <c r="C42" s="247" t="str">
        <f t="shared" si="0"/>
        <v/>
      </c>
      <c r="I42" s="290" t="str">
        <f>IF('4.2 -conf'!C43&gt;0,('4.2 -conf'!C43/'4.2 -conf'!$F$11)*100,"")</f>
        <v/>
      </c>
    </row>
    <row r="43" spans="1:9" x14ac:dyDescent="0.2">
      <c r="A43" s="86">
        <f>+'3.vol.'!C43</f>
        <v>43466</v>
      </c>
      <c r="C43" s="248" t="str">
        <f t="shared" si="0"/>
        <v/>
      </c>
      <c r="I43" s="291" t="str">
        <f>IF('4.2 -conf'!C44&gt;0,('4.2 -conf'!C44/'4.2 -conf'!$F$11)*100,"")</f>
        <v/>
      </c>
    </row>
    <row r="44" spans="1:9" x14ac:dyDescent="0.2">
      <c r="A44" s="87">
        <f>+'3.vol.'!C44</f>
        <v>43497</v>
      </c>
      <c r="C44" s="244" t="str">
        <f t="shared" si="0"/>
        <v/>
      </c>
      <c r="I44" s="288" t="str">
        <f>IF('4.2 -conf'!C45&gt;0,('4.2 -conf'!C45/'4.2 -conf'!$F$11)*100,"")</f>
        <v/>
      </c>
    </row>
    <row r="45" spans="1:9" x14ac:dyDescent="0.2">
      <c r="A45" s="87">
        <f>+'3.vol.'!C45</f>
        <v>43525</v>
      </c>
      <c r="C45" s="244" t="str">
        <f t="shared" si="0"/>
        <v/>
      </c>
      <c r="I45" s="288" t="str">
        <f>IF('4.2 -conf'!C46&gt;0,('4.2 -conf'!C46/'4.2 -conf'!$F$11)*100,"")</f>
        <v/>
      </c>
    </row>
    <row r="46" spans="1:9" x14ac:dyDescent="0.2">
      <c r="A46" s="87">
        <f>+'3.vol.'!C46</f>
        <v>43556</v>
      </c>
      <c r="C46" s="244" t="str">
        <f t="shared" si="0"/>
        <v/>
      </c>
      <c r="I46" s="288" t="str">
        <f>IF('4.2 -conf'!C47&gt;0,('4.2 -conf'!C47/'4.2 -conf'!$F$11)*100,"")</f>
        <v/>
      </c>
    </row>
    <row r="47" spans="1:9" x14ac:dyDescent="0.2">
      <c r="A47" s="87">
        <f>+'3.vol.'!C47</f>
        <v>43586</v>
      </c>
      <c r="C47" s="244" t="str">
        <f t="shared" si="0"/>
        <v/>
      </c>
      <c r="I47" s="288" t="str">
        <f>IF('4.2 -conf'!C48&gt;0,('4.2 -conf'!C48/'4.2 -conf'!$F$11)*100,"")</f>
        <v/>
      </c>
    </row>
    <row r="48" spans="1:9" x14ac:dyDescent="0.2">
      <c r="A48" s="87">
        <f>+'3.vol.'!C48</f>
        <v>43617</v>
      </c>
      <c r="C48" s="244" t="str">
        <f t="shared" si="0"/>
        <v/>
      </c>
      <c r="I48" s="288" t="str">
        <f>IF('4.2 -conf'!C49&gt;0,('4.2 -conf'!C49/'4.2 -conf'!$F$11)*100,"")</f>
        <v/>
      </c>
    </row>
    <row r="49" spans="1:9" x14ac:dyDescent="0.2">
      <c r="A49" s="87">
        <f>+'3.vol.'!C49</f>
        <v>43647</v>
      </c>
      <c r="C49" s="244" t="str">
        <f t="shared" si="0"/>
        <v/>
      </c>
      <c r="I49" s="288" t="str">
        <f>IF('4.2 -conf'!C50&gt;0,('4.2 -conf'!C50/'4.2 -conf'!$F$11)*100,"")</f>
        <v/>
      </c>
    </row>
    <row r="50" spans="1:9" x14ac:dyDescent="0.2">
      <c r="A50" s="87">
        <f>+'3.vol.'!C50</f>
        <v>43678</v>
      </c>
      <c r="C50" s="244" t="str">
        <f t="shared" si="0"/>
        <v/>
      </c>
      <c r="I50" s="288" t="str">
        <f>IF('4.2 -conf'!C51&gt;0,('4.2 -conf'!C51/'4.2 -conf'!$F$11)*100,"")</f>
        <v/>
      </c>
    </row>
    <row r="51" spans="1:9" x14ac:dyDescent="0.2">
      <c r="A51" s="87">
        <f>+'3.vol.'!C51</f>
        <v>43709</v>
      </c>
      <c r="C51" s="244" t="str">
        <f t="shared" si="0"/>
        <v/>
      </c>
      <c r="I51" s="288" t="str">
        <f>IF('4.2 -conf'!C52&gt;0,('4.2 -conf'!C52/'4.2 -conf'!$F$11)*100,"")</f>
        <v/>
      </c>
    </row>
    <row r="52" spans="1:9" x14ac:dyDescent="0.2">
      <c r="A52" s="87">
        <f>+'3.vol.'!C52</f>
        <v>43739</v>
      </c>
      <c r="C52" s="244" t="str">
        <f t="shared" si="0"/>
        <v/>
      </c>
      <c r="I52" s="288" t="str">
        <f>IF('4.2 -conf'!C53&gt;0,('4.2 -conf'!C53/'4.2 -conf'!$F$11)*100,"")</f>
        <v/>
      </c>
    </row>
    <row r="53" spans="1:9" x14ac:dyDescent="0.2">
      <c r="A53" s="87">
        <f>+'3.vol.'!C53</f>
        <v>43770</v>
      </c>
      <c r="C53" s="244" t="str">
        <f t="shared" si="0"/>
        <v/>
      </c>
      <c r="I53" s="288" t="str">
        <f>IF('4.2 -conf'!C54&gt;0,('4.2 -conf'!C54/'4.2 -conf'!$F$11)*100,"")</f>
        <v/>
      </c>
    </row>
    <row r="54" spans="1:9" ht="13.5" thickBot="1" x14ac:dyDescent="0.25">
      <c r="A54" s="90">
        <f>+'3.vol.'!C54</f>
        <v>43800</v>
      </c>
      <c r="C54" s="245" t="str">
        <f t="shared" si="0"/>
        <v/>
      </c>
      <c r="I54" s="289" t="str">
        <f>IF('4.2 -conf'!C55&gt;0,('4.2 -conf'!C55/'4.2 -conf'!$F$11)*100,"")</f>
        <v/>
      </c>
    </row>
    <row r="55" spans="1:9" x14ac:dyDescent="0.2">
      <c r="A55" s="86">
        <f>+'3.vol.'!C55</f>
        <v>43831</v>
      </c>
      <c r="C55" s="86"/>
      <c r="I55" s="342"/>
    </row>
    <row r="56" spans="1:9" x14ac:dyDescent="0.2">
      <c r="A56" s="87">
        <f>+'3.vol.'!C56</f>
        <v>43862</v>
      </c>
      <c r="C56" s="87"/>
      <c r="I56" s="342"/>
    </row>
    <row r="57" spans="1:9" x14ac:dyDescent="0.2">
      <c r="A57" s="87">
        <f>+'3.vol.'!C57</f>
        <v>43891</v>
      </c>
      <c r="C57" s="87"/>
      <c r="I57" s="342"/>
    </row>
    <row r="58" spans="1:9" ht="13.5" hidden="1" thickBot="1" x14ac:dyDescent="0.25">
      <c r="A58" s="88">
        <f>+'3.vol.'!C58</f>
        <v>43922</v>
      </c>
      <c r="C58" s="88"/>
      <c r="I58" s="342"/>
    </row>
    <row r="59" spans="1:9" x14ac:dyDescent="0.2">
      <c r="A59" s="340"/>
      <c r="C59" s="341"/>
      <c r="I59" s="342"/>
    </row>
    <row r="60" spans="1:9" ht="13.5" thickBot="1" x14ac:dyDescent="0.25">
      <c r="A60" s="46"/>
      <c r="C60" s="49"/>
    </row>
    <row r="61" spans="1:9" ht="57.75" customHeight="1" thickBot="1" x14ac:dyDescent="0.25">
      <c r="A61" s="67" t="str">
        <f>+'3.vol.'!C62</f>
        <v>Año</v>
      </c>
      <c r="C61" s="271" t="str">
        <f t="shared" ref="C61:C70" si="1">+I61</f>
        <v>EXPORTACIONES US$ FOB   RESÚMEN PÚBLICO</v>
      </c>
      <c r="I61" s="24" t="str">
        <f>+I6</f>
        <v>EXPORTACIONES US$ FOB   RESÚMEN PÚBLICO</v>
      </c>
    </row>
    <row r="62" spans="1:9" x14ac:dyDescent="0.2">
      <c r="A62" s="283">
        <f>+'3.vol.'!C64</f>
        <v>2013</v>
      </c>
      <c r="C62" s="249" t="str">
        <f t="shared" si="1"/>
        <v/>
      </c>
      <c r="I62" s="292" t="str">
        <f>IF('4.2 -conf'!C64&gt;0,('4.2 -conf'!C64/'4.2 -conf'!$F$11)*100,"")</f>
        <v/>
      </c>
    </row>
    <row r="63" spans="1:9" x14ac:dyDescent="0.2">
      <c r="A63" s="284">
        <f>+'3.vol.'!C65</f>
        <v>2014</v>
      </c>
      <c r="C63" s="250" t="str">
        <f t="shared" si="1"/>
        <v/>
      </c>
      <c r="I63" s="293" t="str">
        <f>IF('4.2 -conf'!C65&gt;0,('4.2 -conf'!C65/'4.2 -conf'!$F$11)*100,"")</f>
        <v/>
      </c>
    </row>
    <row r="64" spans="1:9" ht="13.5" thickBot="1" x14ac:dyDescent="0.25">
      <c r="A64" s="284">
        <f>+'3.vol.'!C66</f>
        <v>2015</v>
      </c>
      <c r="C64" s="250" t="str">
        <f t="shared" si="1"/>
        <v/>
      </c>
      <c r="I64" s="294" t="str">
        <f>IF('4.2 -conf'!C66&gt;0,('4.2 -conf'!C66/'4.2 -conf'!$F$11)*100,"")</f>
        <v/>
      </c>
    </row>
    <row r="65" spans="1:9" ht="13.5" thickBot="1" x14ac:dyDescent="0.25">
      <c r="A65" s="317">
        <f>+'3.vol.'!C67</f>
        <v>2016</v>
      </c>
      <c r="C65" s="251" t="str">
        <f t="shared" si="1"/>
        <v/>
      </c>
      <c r="I65" s="292" t="str">
        <f>IF('4.2 -conf'!C67&gt;0,('4.2 -conf'!C67/'4.2 -conf'!$F$11)*100,"")</f>
        <v/>
      </c>
    </row>
    <row r="66" spans="1:9" x14ac:dyDescent="0.2">
      <c r="A66" s="64">
        <f>+'3.vol.'!C68</f>
        <v>2017</v>
      </c>
      <c r="C66" s="249" t="str">
        <f t="shared" si="1"/>
        <v/>
      </c>
      <c r="I66" s="293" t="str">
        <f>IF('4.2 -conf'!C68&gt;0,('4.2 -conf'!C68/'4.2 -conf'!$F$11)*100,"")</f>
        <v/>
      </c>
    </row>
    <row r="67" spans="1:9" ht="13.5" thickBot="1" x14ac:dyDescent="0.25">
      <c r="A67" s="60">
        <f>+'3.vol.'!C69</f>
        <v>2018</v>
      </c>
      <c r="C67" s="250" t="str">
        <f t="shared" si="1"/>
        <v/>
      </c>
      <c r="I67" s="294" t="str">
        <f>IF('4.2 -conf'!C69&gt;0,('4.2 -conf'!C69/'4.2 -conf'!$F$11)*100,"")</f>
        <v/>
      </c>
    </row>
    <row r="68" spans="1:9" x14ac:dyDescent="0.2">
      <c r="A68" s="345">
        <f>+'3.vol.'!C70</f>
        <v>2019</v>
      </c>
      <c r="C68" s="250" t="str">
        <f t="shared" si="1"/>
        <v/>
      </c>
      <c r="I68" s="295" t="str">
        <f>IF('4.2 -conf'!C70&gt;0,('4.2 -conf'!C70/'4.2 -conf'!$F$11)*100,"")</f>
        <v/>
      </c>
    </row>
    <row r="69" spans="1:9" x14ac:dyDescent="0.2">
      <c r="A69" s="343" t="str">
        <f>+'3.vol.'!C71</f>
        <v>ene-mar 2019</v>
      </c>
      <c r="C69" s="250"/>
      <c r="I69" s="295"/>
    </row>
    <row r="70" spans="1:9" ht="13.5" thickBot="1" x14ac:dyDescent="0.25">
      <c r="A70" s="344" t="str">
        <f>+'3.vol.'!C72</f>
        <v>ene-mar 2020</v>
      </c>
      <c r="C70" s="252" t="str">
        <f t="shared" si="1"/>
        <v/>
      </c>
      <c r="I70" s="296" t="str">
        <f>IF('4.2 -conf'!C71&gt;0,('4.2 -conf'!C71/'4.2 -conf'!$F$11)*100,"")</f>
        <v/>
      </c>
    </row>
    <row r="71" spans="1:9" x14ac:dyDescent="0.2">
      <c r="I71" s="51" t="str">
        <f>IF('4.2 -conf'!C72&gt;0,('4.2 -conf'!C72/'4.2 -conf'!$F$11)*100,"")</f>
        <v/>
      </c>
    </row>
  </sheetData>
  <sheetProtection formatCells="0" formatColumns="0" formatRows="0"/>
  <protectedRanges>
    <protectedRange sqref="C7:C59 C62:C70" name="Rango2_1"/>
    <protectedRange sqref="C62:C70" name="Rango1_1"/>
  </protectedRanges>
  <mergeCells count="6">
    <mergeCell ref="E4:F4"/>
    <mergeCell ref="A1:C1"/>
    <mergeCell ref="A2:C2"/>
    <mergeCell ref="A3:C3"/>
    <mergeCell ref="A4:C4"/>
    <mergeCell ref="F5:G5"/>
  </mergeCells>
  <phoneticPr fontId="15" type="noConversion"/>
  <printOptions horizontalCentered="1" verticalCentered="1"/>
  <pageMargins left="0.23622047244094491" right="0.27559055118110237" top="0.9055118110236221" bottom="0.59055118110236227" header="0.19685039370078741" footer="0.51181102362204722"/>
  <pageSetup paperSize="9" scale="91" orientation="portrait" verticalDpi="300" r:id="rId1"/>
  <headerFooter alignWithMargins="0">
    <oddHeader>&amp;R2020 - Año del General Manuel Belgrano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4"/>
  <sheetViews>
    <sheetView showGridLines="0" workbookViewId="0">
      <selection sqref="A1:C18"/>
    </sheetView>
  </sheetViews>
  <sheetFormatPr baseColWidth="10" defaultRowHeight="12.75" x14ac:dyDescent="0.2"/>
  <cols>
    <col min="1" max="1" width="20.5703125" style="51" customWidth="1"/>
    <col min="2" max="2" width="36.5703125" style="51" customWidth="1"/>
    <col min="3" max="3" width="19" style="51" customWidth="1"/>
    <col min="4" max="16384" width="11.42578125" style="51"/>
  </cols>
  <sheetData>
    <row r="1" spans="1:2" s="126" customFormat="1" x14ac:dyDescent="0.2">
      <c r="A1" s="106" t="s">
        <v>140</v>
      </c>
      <c r="B1" s="307"/>
    </row>
    <row r="2" spans="1:2" s="126" customFormat="1" x14ac:dyDescent="0.2">
      <c r="A2" s="106" t="s">
        <v>111</v>
      </c>
      <c r="B2" s="307"/>
    </row>
    <row r="3" spans="1:2" x14ac:dyDescent="0.2">
      <c r="A3" s="309" t="str">
        <f>+'1.modelos'!A3</f>
        <v>Planchas eléctricas</v>
      </c>
      <c r="B3" s="307"/>
    </row>
    <row r="4" spans="1:2" ht="13.5" thickBot="1" x14ac:dyDescent="0.25"/>
    <row r="5" spans="1:2" ht="13.5" thickBot="1" x14ac:dyDescent="0.25">
      <c r="A5" s="122" t="s">
        <v>12</v>
      </c>
      <c r="B5" s="348" t="str">
        <f>+'[1]7-exportación '!B7</f>
        <v>unidades</v>
      </c>
    </row>
    <row r="6" spans="1:2" x14ac:dyDescent="0.2">
      <c r="A6" s="346">
        <f>'3.vol.'!C64</f>
        <v>2013</v>
      </c>
      <c r="B6" s="169"/>
    </row>
    <row r="7" spans="1:2" ht="13.5" thickBot="1" x14ac:dyDescent="0.25">
      <c r="A7" s="347">
        <f>'3.vol.'!C65</f>
        <v>2014</v>
      </c>
      <c r="B7" s="171"/>
    </row>
    <row r="8" spans="1:2" x14ac:dyDescent="0.2">
      <c r="A8" s="297">
        <f>'3.vol.'!C66</f>
        <v>2015</v>
      </c>
      <c r="B8" s="171"/>
    </row>
    <row r="9" spans="1:2" ht="13.5" thickBot="1" x14ac:dyDescent="0.25">
      <c r="A9" s="149">
        <f>'3.vol.'!C67</f>
        <v>2016</v>
      </c>
      <c r="B9" s="173"/>
    </row>
    <row r="10" spans="1:2" x14ac:dyDescent="0.2">
      <c r="A10" s="297">
        <f>'3.vol.'!C68</f>
        <v>2017</v>
      </c>
      <c r="B10" s="169"/>
    </row>
    <row r="11" spans="1:2" x14ac:dyDescent="0.2">
      <c r="A11" s="298">
        <f>'3.vol.'!C69</f>
        <v>2018</v>
      </c>
      <c r="B11" s="171"/>
    </row>
    <row r="12" spans="1:2" ht="13.5" thickBot="1" x14ac:dyDescent="0.25">
      <c r="A12" s="437">
        <f>'3.vol.'!C70</f>
        <v>2019</v>
      </c>
      <c r="B12" s="388"/>
    </row>
    <row r="13" spans="1:2" x14ac:dyDescent="0.2">
      <c r="A13" s="441" t="str">
        <f>'3.vol.'!C71</f>
        <v>ene-mar 2019</v>
      </c>
      <c r="B13" s="169"/>
    </row>
    <row r="14" spans="1:2" ht="13.5" thickBot="1" x14ac:dyDescent="0.25">
      <c r="A14" s="350" t="str">
        <f>'3.vol.'!C72</f>
        <v>ene-mar 2020</v>
      </c>
      <c r="B14" s="137"/>
    </row>
  </sheetData>
  <sheetProtection formatCells="0" formatColumns="0" formatRows="0"/>
  <phoneticPr fontId="0" type="noConversion"/>
  <printOptions horizontalCentered="1" verticalCentered="1" gridLinesSet="0"/>
  <pageMargins left="0.23622047244094491" right="0.27559055118110237" top="0.9055118110236221" bottom="0.59055118110236227" header="0.19685039370078741" footer="0.51181102362204722"/>
  <pageSetup paperSize="9" orientation="landscape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30</vt:i4>
      </vt:variant>
    </vt:vector>
  </HeadingPairs>
  <TitlesOfParts>
    <vt:vector size="63" baseType="lpstr">
      <vt:lpstr>parámetros e instrucciones</vt:lpstr>
      <vt:lpstr>anexo</vt:lpstr>
      <vt:lpstr>1.modelos</vt:lpstr>
      <vt:lpstr>2. prod.  nac.</vt:lpstr>
      <vt:lpstr>3.vol.</vt:lpstr>
      <vt:lpstr>4.1 $</vt:lpstr>
      <vt:lpstr>4.2 -conf</vt:lpstr>
      <vt:lpstr>4.2- RES PUB</vt:lpstr>
      <vt:lpstr>5capprod</vt:lpstr>
      <vt:lpstr>Ejemplo</vt:lpstr>
      <vt:lpstr>6-empleo </vt:lpstr>
      <vt:lpstr>7.costos totales </vt:lpstr>
      <vt:lpstr>7.costos totales coproductos</vt:lpstr>
      <vt:lpstr>8.a.... Costos</vt:lpstr>
      <vt:lpstr>8.a.... Costos (2)</vt:lpstr>
      <vt:lpstr>8.a.... Costos (3)</vt:lpstr>
      <vt:lpstr>9.a -adicional costos</vt:lpstr>
      <vt:lpstr>9.b -adicional costos (2)</vt:lpstr>
      <vt:lpstr>10.b-precios</vt:lpstr>
      <vt:lpstr>10-precios</vt:lpstr>
      <vt:lpstr>11- impo </vt:lpstr>
      <vt:lpstr>11.b- impo  (2)</vt:lpstr>
      <vt:lpstr>12 -Reventa</vt:lpstr>
      <vt:lpstr>12.b -Reventa (2)</vt:lpstr>
      <vt:lpstr>13- costos nac</vt:lpstr>
      <vt:lpstr>13.b- costos nac (2)</vt:lpstr>
      <vt:lpstr>14 - existencias</vt:lpstr>
      <vt:lpstr>14.b - existencias (2)</vt:lpstr>
      <vt:lpstr>15- precios importados</vt:lpstr>
      <vt:lpstr>16- impo semi </vt:lpstr>
      <vt:lpstr>15.b - impo semi  (2)</vt:lpstr>
      <vt:lpstr>11-Máx. Prod.</vt:lpstr>
      <vt:lpstr>14-horas trabajadas</vt:lpstr>
      <vt:lpstr>'1.modelos'!Área_de_impresión</vt:lpstr>
      <vt:lpstr>'10.b-precios'!Área_de_impresión</vt:lpstr>
      <vt:lpstr>'10-precios'!Área_de_impresión</vt:lpstr>
      <vt:lpstr>'11- impo '!Área_de_impresión</vt:lpstr>
      <vt:lpstr>'11.b- impo  (2)'!Área_de_impresión</vt:lpstr>
      <vt:lpstr>'11-Máx. Prod.'!Área_de_impresión</vt:lpstr>
      <vt:lpstr>'12 -Reventa'!Área_de_impresión</vt:lpstr>
      <vt:lpstr>'12.b -Reventa (2)'!Área_de_impresión</vt:lpstr>
      <vt:lpstr>'13- costos nac'!Área_de_impresión</vt:lpstr>
      <vt:lpstr>'13.b- costos nac (2)'!Área_de_impresión</vt:lpstr>
      <vt:lpstr>'14 - existencias'!Área_de_impresión</vt:lpstr>
      <vt:lpstr>'14.b - existencias (2)'!Área_de_impresión</vt:lpstr>
      <vt:lpstr>'14-horas trabajadas'!Área_de_impresión</vt:lpstr>
      <vt:lpstr>'15.b - impo semi  (2)'!Área_de_impresión</vt:lpstr>
      <vt:lpstr>'16- impo semi '!Área_de_impresión</vt:lpstr>
      <vt:lpstr>'2. prod.  nac.'!Área_de_impresión</vt:lpstr>
      <vt:lpstr>'3.vol.'!Área_de_impresión</vt:lpstr>
      <vt:lpstr>'4.1 $'!Área_de_impresión</vt:lpstr>
      <vt:lpstr>'4.2- RES PUB'!Área_de_impresión</vt:lpstr>
      <vt:lpstr>'5capprod'!Área_de_impresión</vt:lpstr>
      <vt:lpstr>'6-empleo '!Área_de_impresión</vt:lpstr>
      <vt:lpstr>'7.costos totales '!Área_de_impresión</vt:lpstr>
      <vt:lpstr>'7.costos totales coproductos'!Área_de_impresión</vt:lpstr>
      <vt:lpstr>'8.a.... Costos'!Área_de_impresión</vt:lpstr>
      <vt:lpstr>'8.a.... Costos (2)'!Área_de_impresión</vt:lpstr>
      <vt:lpstr>'8.a.... Costos (3)'!Área_de_impresión</vt:lpstr>
      <vt:lpstr>'9.a -adicional costos'!Área_de_impresión</vt:lpstr>
      <vt:lpstr>'9.b -adicional costos (2)'!Área_de_impresión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2020-04-22T18:29:17Z</cp:lastPrinted>
  <dcterms:created xsi:type="dcterms:W3CDTF">1996-10-10T17:31:07Z</dcterms:created>
  <dcterms:modified xsi:type="dcterms:W3CDTF">2020-04-22T18:39:19Z</dcterms:modified>
</cp:coreProperties>
</file>