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9_PVC\040 Cuestionarios\10 Modelo Enviado\Productores\"/>
    </mc:Choice>
  </mc:AlternateContent>
  <bookViews>
    <workbookView xWindow="240" yWindow="45" windowWidth="9135" windowHeight="4965" tabRatio="684" firstSheet="3" activeTab="15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 Costos" sheetId="36" r:id="rId12"/>
    <sheet name="8.adicional costos" sheetId="51" r:id="rId13"/>
    <sheet name="9- impo " sheetId="40" r:id="rId14"/>
    <sheet name="10Reventa" sheetId="41" r:id="rId15"/>
    <sheet name="11 existencias" sheetId="42" r:id="rId16"/>
    <sheet name="12impo semi " sheetId="43" r:id="rId17"/>
    <sheet name="13 tercer mercado" sheetId="53" r:id="rId18"/>
    <sheet name="11-Máx. Prod." sheetId="14" state="hidden" r:id="rId19"/>
    <sheet name="14-horas trabajadas" sheetId="23" state="hidden" r:id="rId20"/>
  </sheets>
  <externalReferences>
    <externalReference r:id="rId21"/>
    <externalReference r:id="rId22"/>
  </externalReferences>
  <definedNames>
    <definedName name="al">[1]PARAMETROS!$C$5</definedName>
    <definedName name="año1">'[2]0a_Parámetros'!$H$7</definedName>
    <definedName name="_xlnm.Print_Area" localSheetId="2">'1.modelos'!$A$1:$F$42</definedName>
    <definedName name="_xlnm.Print_Area" localSheetId="14">'10Reventa'!$A$1:$I$59</definedName>
    <definedName name="_xlnm.Print_Area" localSheetId="15">'11 existencias'!$A$1:$E$16</definedName>
    <definedName name="_xlnm.Print_Area" localSheetId="18">'11-Máx. Prod.'!$A$1:$B$5</definedName>
    <definedName name="_xlnm.Print_Area" localSheetId="16">'12impo semi '!$A$1:$F$61</definedName>
    <definedName name="_xlnm.Print_Area" localSheetId="17">'13 tercer mercado'!$A$1:$D$62</definedName>
    <definedName name="_xlnm.Print_Area" localSheetId="19">'14-horas trabajadas'!$A$1:$D$10</definedName>
    <definedName name="_xlnm.Print_Area" localSheetId="3">'2. prod.  nac.'!$A$1:$C$19</definedName>
    <definedName name="_xlnm.Print_Area" localSheetId="4">'3.vol.'!$C$1:$M$58</definedName>
    <definedName name="_xlnm.Print_Area" localSheetId="5">'4.$'!$A$1:$E$58</definedName>
    <definedName name="_xlnm.Print_Area" localSheetId="7">'4.RES PUB'!$A$1:$C$57</definedName>
    <definedName name="_xlnm.Print_Area" localSheetId="8">'5capprod'!$A$1:$B$14</definedName>
    <definedName name="_xlnm.Print_Area" localSheetId="10">'6-empleo '!$B$1:$H$15</definedName>
    <definedName name="_xlnm.Print_Area" localSheetId="11">'7. Costos'!$A$1:$E$60</definedName>
    <definedName name="_xlnm.Print_Area" localSheetId="12">'8.adicional costos'!$A$1:$G$23</definedName>
    <definedName name="_xlnm.Print_Area" localSheetId="13">'9- impo '!$A$1:$F$60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A58" i="40" l="1"/>
  <c r="A57" i="40"/>
  <c r="A55" i="40"/>
  <c r="A54" i="40"/>
  <c r="A55" i="53"/>
  <c r="A53" i="40"/>
  <c r="A52" i="40"/>
  <c r="A51" i="40"/>
  <c r="A50" i="40"/>
  <c r="A51" i="41"/>
  <c r="A49" i="40"/>
  <c r="A47" i="40"/>
  <c r="A46" i="40"/>
  <c r="A47" i="41"/>
  <c r="A47" i="53"/>
  <c r="A45" i="40"/>
  <c r="A46" i="41"/>
  <c r="A44" i="40"/>
  <c r="A43" i="40"/>
  <c r="A42" i="40"/>
  <c r="A41" i="40"/>
  <c r="A40" i="40"/>
  <c r="A39" i="40"/>
  <c r="A40" i="41"/>
  <c r="A38" i="40"/>
  <c r="A37" i="40"/>
  <c r="A38" i="41"/>
  <c r="A36" i="40"/>
  <c r="A37" i="41"/>
  <c r="A35" i="40"/>
  <c r="A34" i="40"/>
  <c r="A33" i="40"/>
  <c r="A32" i="40"/>
  <c r="A33" i="41"/>
  <c r="A31" i="40"/>
  <c r="A30" i="40"/>
  <c r="A29" i="40"/>
  <c r="A30" i="41"/>
  <c r="A28" i="40"/>
  <c r="A27" i="40"/>
  <c r="A26" i="40"/>
  <c r="A25" i="40"/>
  <c r="A24" i="40"/>
  <c r="A23" i="40"/>
  <c r="A22" i="40"/>
  <c r="A21" i="40"/>
  <c r="A22" i="41"/>
  <c r="A20" i="40"/>
  <c r="A19" i="40"/>
  <c r="A18" i="40"/>
  <c r="A17" i="40"/>
  <c r="A18" i="41"/>
  <c r="A16" i="40"/>
  <c r="A15" i="40"/>
  <c r="A14" i="40"/>
  <c r="A13" i="40"/>
  <c r="A14" i="41"/>
  <c r="A12" i="40"/>
  <c r="A11" i="40"/>
  <c r="A10" i="40"/>
  <c r="A9" i="40"/>
  <c r="A10" i="41"/>
  <c r="A8" i="40"/>
  <c r="C58" i="45"/>
  <c r="C57" i="45"/>
  <c r="B7" i="34"/>
  <c r="B8" i="34"/>
  <c r="B10" i="34"/>
  <c r="B9" i="34"/>
  <c r="A7" i="32"/>
  <c r="A6" i="32"/>
  <c r="A9" i="32"/>
  <c r="A8" i="32"/>
  <c r="A50" i="46"/>
  <c r="A49" i="46"/>
  <c r="A51" i="46"/>
  <c r="A52" i="46"/>
  <c r="B51" i="47"/>
  <c r="B50" i="47"/>
  <c r="B53" i="47"/>
  <c r="B52" i="47"/>
  <c r="A3" i="52"/>
  <c r="A49" i="52"/>
  <c r="A50" i="52"/>
  <c r="A52" i="52"/>
  <c r="A51" i="52"/>
  <c r="A11" i="28"/>
  <c r="A10" i="28"/>
  <c r="A9" i="28"/>
  <c r="A8" i="28"/>
  <c r="A3" i="53"/>
  <c r="B7" i="41"/>
  <c r="A12" i="28"/>
  <c r="F16" i="33"/>
  <c r="B15" i="34"/>
  <c r="B14" i="34"/>
  <c r="B13" i="34"/>
  <c r="B12" i="34"/>
  <c r="B11" i="34"/>
  <c r="A14" i="32"/>
  <c r="A13" i="32"/>
  <c r="A12" i="32"/>
  <c r="A11" i="32"/>
  <c r="A10" i="32"/>
  <c r="A57" i="46"/>
  <c r="B58" i="47"/>
  <c r="A57" i="52"/>
  <c r="A56" i="52"/>
  <c r="A55" i="52"/>
  <c r="A54" i="52"/>
  <c r="A53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14" i="28"/>
  <c r="A13" i="28"/>
  <c r="E48" i="52"/>
  <c r="C48" i="52"/>
  <c r="A56" i="46"/>
  <c r="A55" i="46"/>
  <c r="A55" i="43"/>
  <c r="A54" i="46"/>
  <c r="A53" i="46"/>
  <c r="A54" i="41"/>
  <c r="B57" i="47"/>
  <c r="B56" i="47"/>
  <c r="B55" i="47"/>
  <c r="B54" i="47"/>
  <c r="A46" i="46"/>
  <c r="B47" i="47"/>
  <c r="A45" i="46"/>
  <c r="B46" i="47"/>
  <c r="A44" i="46"/>
  <c r="B45" i="47"/>
  <c r="A43" i="46"/>
  <c r="B44" i="47"/>
  <c r="A42" i="46"/>
  <c r="B43" i="47"/>
  <c r="A41" i="46"/>
  <c r="B42" i="47"/>
  <c r="A40" i="46"/>
  <c r="B41" i="47"/>
  <c r="A39" i="46"/>
  <c r="B40" i="47"/>
  <c r="A38" i="46"/>
  <c r="B39" i="47"/>
  <c r="A37" i="46"/>
  <c r="B38" i="47"/>
  <c r="A36" i="46"/>
  <c r="B37" i="47"/>
  <c r="A35" i="46"/>
  <c r="B36" i="47"/>
  <c r="A34" i="46"/>
  <c r="B35" i="47"/>
  <c r="A33" i="46"/>
  <c r="B34" i="47"/>
  <c r="A32" i="46"/>
  <c r="B33" i="47"/>
  <c r="A31" i="46"/>
  <c r="B32" i="47"/>
  <c r="A30" i="46"/>
  <c r="B31" i="47"/>
  <c r="A29" i="46"/>
  <c r="B30" i="47"/>
  <c r="A28" i="46"/>
  <c r="B29" i="47"/>
  <c r="A27" i="46"/>
  <c r="B28" i="47"/>
  <c r="A26" i="46"/>
  <c r="B27" i="47"/>
  <c r="A25" i="46"/>
  <c r="B26" i="47"/>
  <c r="A24" i="46"/>
  <c r="B25" i="47"/>
  <c r="A23" i="46"/>
  <c r="B24" i="47"/>
  <c r="A22" i="46"/>
  <c r="B23" i="47"/>
  <c r="A21" i="46"/>
  <c r="B22" i="47"/>
  <c r="A20" i="46"/>
  <c r="B21" i="47"/>
  <c r="A19" i="46"/>
  <c r="B20" i="47"/>
  <c r="A18" i="46"/>
  <c r="B19" i="47"/>
  <c r="A17" i="46"/>
  <c r="B18" i="47"/>
  <c r="A16" i="46"/>
  <c r="B17" i="47"/>
  <c r="A15" i="46"/>
  <c r="B16" i="47"/>
  <c r="A14" i="46"/>
  <c r="B15" i="47"/>
  <c r="A13" i="46"/>
  <c r="B14" i="47"/>
  <c r="A12" i="46"/>
  <c r="B13" i="47"/>
  <c r="A11" i="46"/>
  <c r="B12" i="47"/>
  <c r="A10" i="46"/>
  <c r="B11" i="47"/>
  <c r="A9" i="46"/>
  <c r="B10" i="47"/>
  <c r="A8" i="46"/>
  <c r="B9" i="47"/>
  <c r="A7" i="46"/>
  <c r="B8" i="47"/>
  <c r="A48" i="46"/>
  <c r="A3" i="51"/>
  <c r="A4" i="36"/>
  <c r="F6" i="34"/>
  <c r="C6" i="34"/>
  <c r="A3" i="32"/>
  <c r="B3" i="47"/>
  <c r="A3" i="46"/>
  <c r="C3" i="45"/>
  <c r="A3" i="28"/>
  <c r="K48" i="45"/>
  <c r="J48" i="45"/>
  <c r="I48" i="45"/>
  <c r="H48" i="45"/>
  <c r="G48" i="45"/>
  <c r="F48" i="45"/>
  <c r="E48" i="45"/>
  <c r="C48" i="46"/>
  <c r="A48" i="41"/>
  <c r="A48" i="53"/>
  <c r="A45" i="41"/>
  <c r="A45" i="43"/>
  <c r="A44" i="41"/>
  <c r="A44" i="53"/>
  <c r="A43" i="41"/>
  <c r="A42" i="41"/>
  <c r="A42" i="53"/>
  <c r="A41" i="41"/>
  <c r="A39" i="41"/>
  <c r="A39" i="53"/>
  <c r="A36" i="41"/>
  <c r="A36" i="53"/>
  <c r="A35" i="41"/>
  <c r="A34" i="41"/>
  <c r="A34" i="53"/>
  <c r="A32" i="41"/>
  <c r="A32" i="53"/>
  <c r="A31" i="41"/>
  <c r="A29" i="41"/>
  <c r="A28" i="41"/>
  <c r="A28" i="53"/>
  <c r="A27" i="41"/>
  <c r="A27" i="53"/>
  <c r="A26" i="41"/>
  <c r="A26" i="43"/>
  <c r="A25" i="41"/>
  <c r="A24" i="41"/>
  <c r="A24" i="53"/>
  <c r="A23" i="41"/>
  <c r="A23" i="53"/>
  <c r="A21" i="41"/>
  <c r="A21" i="53"/>
  <c r="A20" i="41"/>
  <c r="A20" i="53"/>
  <c r="A19" i="41"/>
  <c r="A17" i="41"/>
  <c r="A17" i="53"/>
  <c r="A16" i="41"/>
  <c r="A16" i="53"/>
  <c r="A15" i="41"/>
  <c r="A15" i="53"/>
  <c r="A13" i="41"/>
  <c r="A12" i="41"/>
  <c r="A12" i="53"/>
  <c r="A11" i="41"/>
  <c r="A11" i="53"/>
  <c r="A9" i="41"/>
  <c r="A3" i="40"/>
  <c r="A3" i="41"/>
  <c r="A3" i="43"/>
  <c r="D22" i="33"/>
  <c r="C22" i="33"/>
  <c r="B22" i="33"/>
  <c r="E22" i="33"/>
  <c r="A58" i="41"/>
  <c r="A25" i="53"/>
  <c r="A25" i="43"/>
  <c r="A9" i="53"/>
  <c r="A9" i="43"/>
  <c r="A21" i="43"/>
  <c r="A45" i="53"/>
  <c r="A16" i="43"/>
  <c r="A24" i="43"/>
  <c r="A17" i="43"/>
  <c r="A15" i="43"/>
  <c r="A13" i="53"/>
  <c r="A13" i="43"/>
  <c r="A26" i="53"/>
  <c r="A32" i="43"/>
  <c r="A19" i="43"/>
  <c r="A19" i="53"/>
  <c r="A35" i="43"/>
  <c r="A35" i="53"/>
  <c r="A59" i="53"/>
  <c r="A58" i="43"/>
  <c r="A59" i="41"/>
  <c r="A44" i="43"/>
  <c r="A12" i="43"/>
  <c r="A27" i="43"/>
  <c r="A29" i="53"/>
  <c r="A29" i="43"/>
  <c r="A31" i="43"/>
  <c r="A31" i="53"/>
  <c r="A58" i="53"/>
  <c r="A57" i="43"/>
  <c r="A53" i="53"/>
  <c r="A52" i="43"/>
  <c r="A53" i="41"/>
  <c r="A50" i="41"/>
  <c r="A49" i="43"/>
  <c r="A50" i="53"/>
  <c r="A11" i="43"/>
  <c r="A41" i="53"/>
  <c r="A41" i="43"/>
  <c r="A43" i="43"/>
  <c r="A43" i="53"/>
  <c r="A52" i="53"/>
  <c r="A51" i="43"/>
  <c r="A52" i="41"/>
  <c r="A20" i="43"/>
  <c r="A53" i="43"/>
  <c r="A54" i="53"/>
  <c r="A56" i="41"/>
  <c r="A56" i="53"/>
  <c r="A54" i="43"/>
  <c r="A51" i="53"/>
  <c r="A10" i="53"/>
  <c r="A10" i="43"/>
  <c r="A14" i="43"/>
  <c r="A14" i="53"/>
  <c r="A30" i="53"/>
  <c r="A30" i="43"/>
  <c r="A38" i="53"/>
  <c r="A38" i="43"/>
  <c r="A55" i="41"/>
  <c r="A50" i="43"/>
  <c r="A34" i="43"/>
  <c r="A28" i="43"/>
  <c r="A42" i="43"/>
  <c r="A47" i="43"/>
  <c r="A18" i="53"/>
  <c r="A18" i="43"/>
  <c r="A22" i="53"/>
  <c r="A22" i="43"/>
  <c r="A33" i="53"/>
  <c r="A33" i="43"/>
  <c r="A37" i="53"/>
  <c r="A37" i="43"/>
  <c r="A40" i="43"/>
  <c r="A40" i="53"/>
  <c r="A46" i="43"/>
  <c r="A46" i="53"/>
  <c r="A23" i="43"/>
  <c r="A36" i="43"/>
  <c r="A39" i="43"/>
</calcChain>
</file>

<file path=xl/sharedStrings.xml><?xml version="1.0" encoding="utf-8"?>
<sst xmlns="http://schemas.openxmlformats.org/spreadsheetml/2006/main" count="309" uniqueCount="184">
  <si>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</si>
  <si>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</si>
  <si>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</si>
  <si>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</si>
  <si>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</si>
  <si>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</si>
  <si>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</si>
  <si>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</si>
  <si>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</si>
  <si>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</si>
  <si>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</si>
  <si>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</si>
  <si>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</si>
  <si>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</si>
  <si>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</si>
  <si>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</si>
  <si>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</si>
  <si>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</si>
  <si>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</si>
  <si>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</si>
  <si>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</si>
  <si>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</si>
  <si>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</si>
  <si>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</si>
  <si>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</si>
  <si>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</si>
  <si>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</si>
  <si>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</si>
  <si>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</si>
  <si>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</si>
  <si>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</si>
  <si>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</si>
  <si>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</si>
  <si>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</si>
  <si>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</si>
  <si>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</si>
  <si>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</si>
  <si>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</si>
  <si>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</si>
  <si>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</si>
  <si>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</si>
  <si>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</si>
  <si>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</si>
  <si>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</si>
  <si>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</si>
  <si>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</si>
  <si>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</si>
  <si>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</si>
  <si>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</si>
  <si>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</si>
  <si>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</si>
  <si>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</si>
  <si>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</si>
  <si>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</si>
  <si>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</si>
  <si>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</si>
  <si>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</si>
  <si>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</si>
  <si>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</si>
  <si>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</si>
  <si>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</si>
  <si>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</si>
  <si>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</si>
  <si>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</si>
  <si>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</si>
  <si>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</si>
  <si>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</si>
  <si>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</si>
  <si>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</si>
  <si>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</si>
  <si>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</si>
  <si>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</si>
  <si>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</si>
  <si>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</si>
  <si>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</si>
  <si>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</si>
  <si>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</si>
  <si>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</si>
  <si>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</si>
  <si>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</si>
  <si>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</si>
  <si>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</si>
  <si>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</si>
  <si>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</si>
  <si>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</si>
  <si>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</si>
  <si>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</si>
  <si>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</si>
  <si>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</si>
  <si>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</si>
  <si>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</si>
  <si>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</si>
  <si>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</si>
  <si>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</si>
  <si>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</si>
  <si>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</si>
  <si>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</si>
  <si>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</si>
  <si>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</si>
  <si>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</si>
  <si>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</si>
  <si>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</si>
  <si>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</si>
  <si>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</si>
  <si>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</si>
  <si>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En valores</t>
  </si>
  <si>
    <t>PERÍODO</t>
  </si>
  <si>
    <t>Exportaciones</t>
  </si>
  <si>
    <t>Producción Contratada a Terceros</t>
  </si>
  <si>
    <t>Producción para Terceros</t>
  </si>
  <si>
    <t xml:space="preserve">Exportaciones de </t>
  </si>
  <si>
    <t>US$ FOB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</si>
  <si>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</si>
  <si>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</si>
  <si>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</si>
  <si>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</si>
  <si>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</si>
  <si>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</si>
  <si>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</si>
  <si>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</si>
  <si>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</si>
  <si>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</si>
  <si>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</si>
  <si>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8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</si>
  <si>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</si>
  <si>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</si>
  <si>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</si>
  <si>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</si>
  <si>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</si>
  <si>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</si>
  <si>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</si>
  <si>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</si>
  <si>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Cuadro N° 7</t>
  </si>
  <si>
    <t>Agregue todas las filas que le resulten necesarias.</t>
  </si>
  <si>
    <t>comunes de fábrica</t>
  </si>
  <si>
    <t>Cuadro N° 9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</si>
  <si>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</si>
  <si>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</si>
  <si>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</si>
  <si>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</si>
  <si>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Existencias al cierre de cada período</t>
  </si>
  <si>
    <t>….° tipo</t>
  </si>
  <si>
    <t>Otros (Resto)</t>
  </si>
  <si>
    <t>Beneficio Fiscal</t>
  </si>
  <si>
    <t>Exportaciones de</t>
  </si>
  <si>
    <t>Ventas de</t>
  </si>
  <si>
    <t>Cuadro Nº 4.1</t>
  </si>
  <si>
    <t>Cuadro Nº 4.2.b</t>
  </si>
  <si>
    <t>Cuadro Nº 4.2.a</t>
  </si>
  <si>
    <t>Masa Salalrial (en pesos)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</si>
  <si>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</si>
  <si>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</si>
  <si>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Indique la/s forma/s de asignación de los costos comunes entre los distintos productos (por ej. comunes de fabricación, administrativos, comerciales, etc.)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</si>
  <si>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</si>
  <si>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</si>
  <si>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</si>
  <si>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</si>
  <si>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</si>
  <si>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</si>
  <si>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promedio 2017</t>
  </si>
  <si>
    <t>promedio 2018</t>
  </si>
  <si>
    <t>Perfiles de PVC</t>
  </si>
  <si>
    <t>En kilogramos</t>
  </si>
  <si>
    <t>Producción, Autoconsumo, Ventas, Exportaciones y Existencias de</t>
  </si>
  <si>
    <t>Kilogramos</t>
  </si>
  <si>
    <t>China</t>
  </si>
  <si>
    <t>Origen.......................</t>
  </si>
  <si>
    <t>Origen.................</t>
  </si>
  <si>
    <t>Producto importado de todos los orígenes</t>
  </si>
  <si>
    <r>
      <t xml:space="preserve">(en </t>
    </r>
    <r>
      <rPr>
        <b/>
        <u/>
        <sz val="10"/>
        <rFont val="Arial"/>
        <family val="2"/>
      </rPr>
      <t>kilogramos</t>
    </r>
    <r>
      <rPr>
        <b/>
        <sz val="10"/>
        <rFont val="Arial"/>
        <family val="2"/>
      </rPr>
      <t xml:space="preserve"> y valores de primera venta)</t>
    </r>
  </si>
  <si>
    <t>promedio 2016</t>
  </si>
  <si>
    <t>Pesos</t>
  </si>
  <si>
    <r>
      <t xml:space="preserve">cantidad por </t>
    </r>
    <r>
      <rPr>
        <i/>
        <sz val="10"/>
        <rFont val="Arial"/>
        <family val="2"/>
      </rPr>
      <t>kg</t>
    </r>
  </si>
  <si>
    <t>Cuadro N° 10</t>
  </si>
  <si>
    <t>Cuadro Nº 12</t>
  </si>
  <si>
    <t>Cuadro Nº 13</t>
  </si>
  <si>
    <t>ene-abr 2019</t>
  </si>
  <si>
    <t>ene-abr 18</t>
  </si>
  <si>
    <t>ene-abr 19</t>
  </si>
  <si>
    <t>promedio ene-abr 2019</t>
  </si>
  <si>
    <t>(1) Complete un Cuadro para cada oruigen desde el que realizó importaciones</t>
  </si>
  <si>
    <t>de China hacia</t>
  </si>
  <si>
    <t>(completar el destino):....................</t>
  </si>
  <si>
    <t>en pesos por kg?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</si>
</sst>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 * #,##0.00_ ;_ * \-#,##0.00_ ;_ * &quot;-&quot;??_ ;_ @_ "/>
    <numFmt numFmtId="177" formatCode="#,##0_ \ \ ;______@_ \ \ \ "/>
    <numFmt numFmtId="178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78" fontId="3" fillId="0" borderId="0" applyFont="0" applyFill="0" applyBorder="0" applyAlignment="0" applyProtection="0"/>
    <xf numFmtId="0" fontId="3" fillId="0" borderId="1"/>
    <xf numFmtId="172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412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3" fontId="10" fillId="0" borderId="21" xfId="3" quotePrefix="1" applyNumberFormat="1" applyFont="1" applyFill="1" applyBorder="1" applyAlignment="1" applyProtection="1">
      <alignment horizontal="right"/>
      <protection locked="0"/>
    </xf>
    <xf numFmtId="3" fontId="10" fillId="0" borderId="22" xfId="3" quotePrefix="1" applyNumberFormat="1" applyFont="1" applyFill="1" applyBorder="1" applyAlignment="1" applyProtection="1">
      <alignment horizontal="right"/>
      <protection locked="0"/>
    </xf>
    <xf numFmtId="3" fontId="10" fillId="0" borderId="2" xfId="3" quotePrefix="1" applyNumberFormat="1" applyFont="1" applyFill="1" applyBorder="1" applyAlignment="1" applyProtection="1">
      <alignment horizontal="right"/>
      <protection locked="0"/>
    </xf>
    <xf numFmtId="3" fontId="10" fillId="0" borderId="0" xfId="3" quotePrefix="1" applyNumberFormat="1" applyFont="1" applyFill="1" applyBorder="1" applyAlignment="1" applyProtection="1">
      <alignment horizontal="right"/>
      <protection locked="0"/>
    </xf>
    <xf numFmtId="3" fontId="10" fillId="0" borderId="23" xfId="3" quotePrefix="1" applyNumberFormat="1" applyFont="1" applyFill="1" applyBorder="1" applyAlignment="1" applyProtection="1">
      <alignment horizontal="right"/>
      <protection locked="0"/>
    </xf>
    <xf numFmtId="3" fontId="10" fillId="0" borderId="3" xfId="3" quotePrefix="1" applyNumberFormat="1" applyFont="1" applyFill="1" applyBorder="1" applyAlignment="1" applyProtection="1">
      <alignment horizontal="right"/>
      <protection locked="0"/>
    </xf>
    <xf numFmtId="3" fontId="10" fillId="0" borderId="11" xfId="3" quotePrefix="1" applyNumberFormat="1" applyFont="1" applyFill="1" applyBorder="1" applyAlignment="1" applyProtection="1">
      <alignment horizontal="right"/>
      <protection locked="0"/>
    </xf>
    <xf numFmtId="3" fontId="10" fillId="0" borderId="24" xfId="3" quotePrefix="1" applyNumberFormat="1" applyFont="1" applyFill="1" applyBorder="1" applyAlignment="1" applyProtection="1">
      <alignment horizontal="right"/>
      <protection locked="0"/>
    </xf>
    <xf numFmtId="3" fontId="10" fillId="0" borderId="7" xfId="3" quotePrefix="1" applyNumberFormat="1" applyFont="1" applyFill="1" applyBorder="1" applyAlignment="1" applyProtection="1">
      <alignment horizontal="right"/>
      <protection locked="0"/>
    </xf>
    <xf numFmtId="3" fontId="10" fillId="0" borderId="12" xfId="3" quotePrefix="1" applyNumberFormat="1" applyFont="1" applyFill="1" applyBorder="1" applyAlignment="1" applyProtection="1">
      <alignment horizontal="right"/>
      <protection locked="0"/>
    </xf>
    <xf numFmtId="3" fontId="10" fillId="0" borderId="25" xfId="3" quotePrefix="1" applyNumberFormat="1" applyFont="1" applyFill="1" applyBorder="1" applyAlignment="1" applyProtection="1">
      <alignment horizontal="right"/>
      <protection locked="0"/>
    </xf>
    <xf numFmtId="3" fontId="10" fillId="0" borderId="16" xfId="3" quotePrefix="1" applyNumberFormat="1" applyFont="1" applyFill="1" applyBorder="1" applyAlignment="1" applyProtection="1">
      <alignment horizontal="right"/>
      <protection locked="0"/>
    </xf>
    <xf numFmtId="3" fontId="10" fillId="0" borderId="15" xfId="3" quotePrefix="1" applyNumberFormat="1" applyFont="1" applyFill="1" applyBorder="1" applyAlignment="1" applyProtection="1">
      <alignment horizontal="right"/>
      <protection locked="0"/>
    </xf>
    <xf numFmtId="3" fontId="10" fillId="0" borderId="26" xfId="3" quotePrefix="1" applyNumberFormat="1" applyFont="1" applyFill="1" applyBorder="1" applyAlignment="1" applyProtection="1">
      <alignment horizontal="right"/>
      <protection locked="0"/>
    </xf>
    <xf numFmtId="3" fontId="10" fillId="0" borderId="27" xfId="3" quotePrefix="1" applyNumberFormat="1" applyFont="1" applyFill="1" applyBorder="1" applyAlignment="1" applyProtection="1">
      <alignment horizontal="right"/>
      <protection locked="0"/>
    </xf>
    <xf numFmtId="3" fontId="10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7" fontId="10" fillId="0" borderId="0" xfId="3" quotePrefix="1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" fontId="10" fillId="2" borderId="0" xfId="0" quotePrefix="1" applyNumberFormat="1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horizontal="center"/>
      <protection locked="0"/>
    </xf>
    <xf numFmtId="3" fontId="10" fillId="0" borderId="28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7" xfId="0" quotePrefix="1" applyNumberFormat="1" applyFont="1" applyFill="1" applyBorder="1" applyAlignment="1" applyProtection="1">
      <alignment horizontal="center"/>
      <protection locked="0"/>
    </xf>
    <xf numFmtId="0" fontId="10" fillId="0" borderId="7" xfId="0" quotePrefix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7" fillId="0" borderId="33" xfId="0" applyFont="1" applyBorder="1" applyProtection="1">
      <protection locked="0"/>
    </xf>
    <xf numFmtId="0" fontId="17" fillId="0" borderId="34" xfId="0" applyFont="1" applyBorder="1" applyProtection="1"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17" fillId="0" borderId="3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3" fillId="0" borderId="14" xfId="0" applyFont="1" applyBorder="1" applyProtection="1">
      <protection locked="0"/>
    </xf>
    <xf numFmtId="0" fontId="13" fillId="0" borderId="29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0" fillId="0" borderId="41" xfId="0" applyFont="1" applyBorder="1" applyProtection="1">
      <protection locked="0"/>
    </xf>
    <xf numFmtId="0" fontId="10" fillId="0" borderId="42" xfId="0" applyFont="1" applyBorder="1" applyProtection="1"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10" fillId="0" borderId="44" xfId="0" applyFont="1" applyBorder="1" applyProtection="1">
      <protection locked="0"/>
    </xf>
    <xf numFmtId="0" fontId="10" fillId="0" borderId="45" xfId="0" applyFont="1" applyBorder="1" applyProtection="1">
      <protection locked="0"/>
    </xf>
    <xf numFmtId="0" fontId="10" fillId="0" borderId="46" xfId="0" applyFont="1" applyBorder="1" applyProtection="1">
      <protection locked="0"/>
    </xf>
    <xf numFmtId="0" fontId="10" fillId="0" borderId="47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48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0" fillId="0" borderId="49" xfId="0" applyFont="1" applyBorder="1" applyProtection="1">
      <protection locked="0"/>
    </xf>
    <xf numFmtId="0" fontId="10" fillId="0" borderId="50" xfId="0" applyFont="1" applyBorder="1" applyProtection="1">
      <protection locked="0"/>
    </xf>
    <xf numFmtId="17" fontId="17" fillId="0" borderId="9" xfId="0" applyNumberFormat="1" applyFont="1" applyBorder="1" applyAlignment="1" applyProtection="1">
      <alignment horizontal="center"/>
      <protection locked="0"/>
    </xf>
    <xf numFmtId="3" fontId="17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3" fillId="0" borderId="39" xfId="0" applyFont="1" applyBorder="1" applyAlignment="1" applyProtection="1">
      <alignment horizontal="centerContinuous"/>
      <protection locked="0"/>
    </xf>
    <xf numFmtId="0" fontId="13" fillId="0" borderId="40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6" xfId="0" applyFont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2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0" xfId="4" applyFont="1" applyBorder="1" applyProtection="1">
      <protection locked="0"/>
    </xf>
    <xf numFmtId="0" fontId="8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Continuous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9" fontId="1" fillId="0" borderId="36" xfId="5" applyFont="1" applyBorder="1" applyAlignment="1" applyProtection="1">
      <alignment horizontal="center"/>
      <protection locked="0"/>
    </xf>
    <xf numFmtId="9" fontId="1" fillId="0" borderId="37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3" fontId="10" fillId="0" borderId="11" xfId="3" applyNumberFormat="1" applyFont="1" applyFill="1" applyBorder="1" applyAlignment="1" applyProtection="1">
      <alignment horizontal="right"/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8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29" xfId="0" applyNumberFormat="1" applyFont="1" applyFill="1" applyBorder="1" applyAlignment="1" applyProtection="1">
      <alignment horizontal="center"/>
      <protection locked="0"/>
    </xf>
    <xf numFmtId="4" fontId="10" fillId="0" borderId="12" xfId="0" quotePrefix="1" applyNumberFormat="1" applyFont="1" applyFill="1" applyBorder="1" applyAlignment="1" applyProtection="1">
      <alignment horizontal="center"/>
      <protection locked="0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3" xfId="4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5" xfId="4" applyFont="1" applyBorder="1" applyAlignment="1" applyProtection="1">
      <alignment vertical="center"/>
      <protection locked="0"/>
    </xf>
    <xf numFmtId="0" fontId="10" fillId="0" borderId="38" xfId="0" applyFont="1" applyBorder="1" applyProtection="1">
      <protection locked="0"/>
    </xf>
    <xf numFmtId="0" fontId="10" fillId="0" borderId="39" xfId="0" applyFont="1" applyBorder="1" applyProtection="1">
      <protection locked="0"/>
    </xf>
    <xf numFmtId="0" fontId="10" fillId="0" borderId="40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10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1" fontId="4" fillId="0" borderId="62" xfId="0" applyNumberFormat="1" applyFont="1" applyBorder="1" applyAlignment="1" applyProtection="1">
      <alignment horizontal="center"/>
      <protection locked="0"/>
    </xf>
    <xf numFmtId="0" fontId="4" fillId="0" borderId="38" xfId="4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Continuous"/>
      <protection locked="0"/>
    </xf>
    <xf numFmtId="0" fontId="0" fillId="4" borderId="0" xfId="0" applyFill="1" applyAlignment="1" applyProtection="1">
      <alignment horizontal="centerContinuous"/>
      <protection locked="0"/>
    </xf>
    <xf numFmtId="0" fontId="5" fillId="4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Continuous"/>
      <protection locked="0"/>
    </xf>
    <xf numFmtId="3" fontId="10" fillId="0" borderId="25" xfId="0" applyNumberFormat="1" applyFont="1" applyBorder="1" applyAlignment="1" applyProtection="1">
      <alignment horizontal="center"/>
      <protection locked="0"/>
    </xf>
    <xf numFmtId="3" fontId="10" fillId="0" borderId="16" xfId="0" applyNumberFormat="1" applyFont="1" applyBorder="1" applyAlignment="1" applyProtection="1">
      <alignment horizontal="center"/>
      <protection locked="0"/>
    </xf>
    <xf numFmtId="3" fontId="10" fillId="0" borderId="15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protection locked="0"/>
    </xf>
    <xf numFmtId="4" fontId="10" fillId="0" borderId="15" xfId="0" applyNumberFormat="1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Continuous"/>
      <protection locked="0"/>
    </xf>
    <xf numFmtId="0" fontId="10" fillId="0" borderId="62" xfId="0" applyFont="1" applyBorder="1" applyProtection="1">
      <protection locked="0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5" fillId="4" borderId="61" xfId="0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4" fillId="4" borderId="19" xfId="0" applyFont="1" applyFill="1" applyBorder="1" applyProtection="1">
      <protection locked="0"/>
    </xf>
    <xf numFmtId="0" fontId="4" fillId="4" borderId="20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4" fillId="4" borderId="38" xfId="0" applyFont="1" applyFill="1" applyBorder="1" applyAlignment="1" applyProtection="1">
      <alignment horizontal="centerContinuous"/>
      <protection locked="0"/>
    </xf>
    <xf numFmtId="0" fontId="9" fillId="4" borderId="0" xfId="0" applyFont="1" applyFill="1" applyAlignment="1" applyProtection="1">
      <alignment horizontal="centerContinuous"/>
      <protection locked="0"/>
    </xf>
    <xf numFmtId="0" fontId="0" fillId="4" borderId="0" xfId="0" applyFill="1" applyBorder="1" applyAlignment="1" applyProtection="1">
      <alignment horizontal="centerContinuous"/>
      <protection locked="0"/>
    </xf>
    <xf numFmtId="0" fontId="4" fillId="4" borderId="0" xfId="0" applyFont="1" applyFill="1" applyAlignment="1" applyProtection="1">
      <alignment horizontal="centerContinuous"/>
      <protection locked="0"/>
    </xf>
    <xf numFmtId="0" fontId="3" fillId="4" borderId="0" xfId="0" applyFont="1" applyFill="1" applyAlignment="1" applyProtection="1">
      <alignment horizontal="centerContinuous"/>
      <protection locked="0"/>
    </xf>
    <xf numFmtId="0" fontId="1" fillId="4" borderId="8" xfId="4" applyFont="1" applyFill="1" applyBorder="1" applyProtection="1">
      <protection locked="0"/>
    </xf>
    <xf numFmtId="0" fontId="13" fillId="4" borderId="0" xfId="4" applyFont="1" applyFill="1" applyBorder="1" applyAlignment="1" applyProtection="1">
      <alignment horizontal="left"/>
      <protection locked="0"/>
    </xf>
    <xf numFmtId="0" fontId="8" fillId="4" borderId="0" xfId="4" applyFont="1" applyFill="1" applyBorder="1" applyAlignment="1" applyProtection="1">
      <alignment horizontal="left"/>
      <protection locked="0"/>
    </xf>
    <xf numFmtId="0" fontId="4" fillId="4" borderId="0" xfId="4" applyFont="1" applyFill="1" applyBorder="1" applyAlignment="1" applyProtection="1">
      <alignment horizontal="left"/>
      <protection locked="0"/>
    </xf>
    <xf numFmtId="0" fontId="5" fillId="4" borderId="0" xfId="4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43" xfId="0" applyFont="1" applyFill="1" applyBorder="1" applyAlignment="1" applyProtection="1">
      <alignment horizontal="center"/>
      <protection locked="0"/>
    </xf>
    <xf numFmtId="0" fontId="4" fillId="4" borderId="50" xfId="0" applyFont="1" applyFill="1" applyBorder="1" applyAlignment="1" applyProtection="1">
      <alignment horizontal="center"/>
      <protection locked="0"/>
    </xf>
    <xf numFmtId="17" fontId="4" fillId="4" borderId="2" xfId="0" applyNumberFormat="1" applyFont="1" applyFill="1" applyBorder="1" applyAlignment="1" applyProtection="1">
      <alignment horizontal="center"/>
      <protection locked="0"/>
    </xf>
    <xf numFmtId="177" fontId="10" fillId="4" borderId="0" xfId="3" quotePrefix="1" applyNumberFormat="1" applyFont="1" applyFill="1" applyBorder="1" applyAlignment="1" applyProtection="1">
      <protection locked="0"/>
    </xf>
    <xf numFmtId="3" fontId="10" fillId="4" borderId="21" xfId="3" quotePrefix="1" applyNumberFormat="1" applyFont="1" applyFill="1" applyBorder="1" applyAlignment="1" applyProtection="1">
      <alignment horizontal="right"/>
      <protection locked="0"/>
    </xf>
    <xf numFmtId="3" fontId="10" fillId="4" borderId="22" xfId="3" quotePrefix="1" applyNumberFormat="1" applyFont="1" applyFill="1" applyBorder="1" applyAlignment="1" applyProtection="1">
      <alignment horizontal="right"/>
      <protection locked="0"/>
    </xf>
    <xf numFmtId="3" fontId="10" fillId="4" borderId="51" xfId="3" quotePrefix="1" applyNumberFormat="1" applyFont="1" applyFill="1" applyBorder="1" applyAlignment="1" applyProtection="1">
      <alignment horizontal="right"/>
      <protection locked="0"/>
    </xf>
    <xf numFmtId="3" fontId="10" fillId="4" borderId="2" xfId="3" quotePrefix="1" applyNumberFormat="1" applyFont="1" applyFill="1" applyBorder="1" applyAlignment="1" applyProtection="1">
      <alignment horizontal="right"/>
      <protection locked="0"/>
    </xf>
    <xf numFmtId="17" fontId="4" fillId="4" borderId="11" xfId="0" applyNumberFormat="1" applyFont="1" applyFill="1" applyBorder="1" applyAlignment="1" applyProtection="1">
      <alignment horizontal="center"/>
      <protection locked="0"/>
    </xf>
    <xf numFmtId="3" fontId="10" fillId="4" borderId="23" xfId="3" quotePrefix="1" applyNumberFormat="1" applyFont="1" applyFill="1" applyBorder="1" applyAlignment="1" applyProtection="1">
      <alignment horizontal="right"/>
      <protection locked="0"/>
    </xf>
    <xf numFmtId="3" fontId="10" fillId="4" borderId="3" xfId="3" quotePrefix="1" applyNumberFormat="1" applyFont="1" applyFill="1" applyBorder="1" applyAlignment="1" applyProtection="1">
      <alignment horizontal="right"/>
      <protection locked="0"/>
    </xf>
    <xf numFmtId="3" fontId="10" fillId="4" borderId="5" xfId="3" quotePrefix="1" applyNumberFormat="1" applyFont="1" applyFill="1" applyBorder="1" applyAlignment="1" applyProtection="1">
      <alignment horizontal="right"/>
      <protection locked="0"/>
    </xf>
    <xf numFmtId="3" fontId="10" fillId="4" borderId="11" xfId="3" quotePrefix="1" applyNumberFormat="1" applyFont="1" applyFill="1" applyBorder="1" applyAlignment="1" applyProtection="1">
      <alignment horizontal="right"/>
      <protection locked="0"/>
    </xf>
    <xf numFmtId="1" fontId="4" fillId="4" borderId="2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10" fillId="4" borderId="0" xfId="0" applyFont="1" applyFill="1" applyProtection="1">
      <protection locked="0"/>
    </xf>
    <xf numFmtId="0" fontId="10" fillId="4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17" fontId="4" fillId="4" borderId="12" xfId="0" applyNumberFormat="1" applyFont="1" applyFill="1" applyBorder="1" applyAlignment="1" applyProtection="1">
      <alignment horizontal="center"/>
      <protection locked="0"/>
    </xf>
    <xf numFmtId="3" fontId="10" fillId="4" borderId="28" xfId="3" quotePrefix="1" applyNumberFormat="1" applyFont="1" applyFill="1" applyBorder="1" applyAlignment="1" applyProtection="1">
      <alignment horizontal="right"/>
      <protection locked="0"/>
    </xf>
    <xf numFmtId="3" fontId="10" fillId="4" borderId="0" xfId="3" quotePrefix="1" applyNumberFormat="1" applyFont="1" applyFill="1" applyBorder="1" applyAlignment="1" applyProtection="1">
      <alignment horizontal="right"/>
      <protection locked="0"/>
    </xf>
    <xf numFmtId="1" fontId="4" fillId="4" borderId="28" xfId="0" applyNumberFormat="1" applyFont="1" applyFill="1" applyBorder="1" applyAlignment="1" applyProtection="1">
      <alignment horizontal="center"/>
      <protection locked="0"/>
    </xf>
    <xf numFmtId="3" fontId="10" fillId="4" borderId="12" xfId="0" applyNumberFormat="1" applyFont="1" applyFill="1" applyBorder="1" applyAlignment="1" applyProtection="1">
      <alignment horizontal="center"/>
      <protection locked="0"/>
    </xf>
    <xf numFmtId="3" fontId="10" fillId="4" borderId="0" xfId="0" applyNumberFormat="1" applyFont="1" applyFill="1" applyBorder="1" applyAlignment="1" applyProtection="1">
      <alignment horizontal="center"/>
      <protection locked="0"/>
    </xf>
    <xf numFmtId="3" fontId="10" fillId="4" borderId="29" xfId="0" applyNumberFormat="1" applyFont="1" applyFill="1" applyBorder="1" applyAlignment="1" applyProtection="1">
      <alignment horizontal="center"/>
      <protection locked="0"/>
    </xf>
    <xf numFmtId="0" fontId="10" fillId="4" borderId="12" xfId="0" quotePrefix="1" applyFont="1" applyFill="1" applyBorder="1" applyAlignment="1" applyProtection="1">
      <alignment horizontal="center"/>
      <protection locked="0"/>
    </xf>
    <xf numFmtId="0" fontId="10" fillId="4" borderId="0" xfId="0" quotePrefix="1" applyFont="1" applyFill="1" applyBorder="1" applyAlignment="1" applyProtection="1">
      <alignment horizontal="center"/>
      <protection locked="0"/>
    </xf>
    <xf numFmtId="2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48" xfId="0" applyFont="1" applyFill="1" applyBorder="1" applyAlignment="1" applyProtection="1">
      <alignment horizontal="center"/>
      <protection locked="0"/>
    </xf>
    <xf numFmtId="0" fontId="8" fillId="4" borderId="38" xfId="4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1" xfId="0" applyFill="1" applyBorder="1" applyProtection="1">
      <protection locked="0"/>
    </xf>
    <xf numFmtId="14" fontId="4" fillId="4" borderId="2" xfId="0" applyNumberFormat="1" applyFont="1" applyFill="1" applyBorder="1" applyAlignment="1" applyProtection="1">
      <alignment horizontal="center"/>
      <protection locked="0"/>
    </xf>
    <xf numFmtId="14" fontId="4" fillId="4" borderId="12" xfId="0" applyNumberFormat="1" applyFont="1" applyFill="1" applyBorder="1" applyAlignment="1" applyProtection="1">
      <alignment horizontal="center"/>
      <protection locked="0"/>
    </xf>
    <xf numFmtId="0" fontId="0" fillId="4" borderId="53" xfId="0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2" xfId="0" applyFill="1" applyBorder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54" xfId="0" applyFill="1" applyBorder="1" applyProtection="1">
      <protection locked="0"/>
    </xf>
    <xf numFmtId="0" fontId="0" fillId="4" borderId="12" xfId="0" applyFill="1" applyBorder="1" applyAlignment="1" applyProtection="1">
      <alignment horizontal="center"/>
      <protection locked="0"/>
    </xf>
    <xf numFmtId="17" fontId="3" fillId="4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5" fillId="5" borderId="0" xfId="4" applyFont="1" applyFill="1" applyBorder="1" applyAlignment="1" applyProtection="1">
      <alignment horizontal="left"/>
      <protection locked="0"/>
    </xf>
    <xf numFmtId="0" fontId="17" fillId="0" borderId="38" xfId="0" applyFont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10" fillId="0" borderId="53" xfId="0" applyFont="1" applyBorder="1" applyAlignment="1" applyProtection="1">
      <alignment horizontal="right"/>
      <protection locked="0"/>
    </xf>
    <xf numFmtId="0" fontId="10" fillId="0" borderId="32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10" fillId="0" borderId="11" xfId="0" applyFont="1" applyBorder="1" applyAlignment="1" applyProtection="1">
      <alignment horizontal="right"/>
      <protection locked="0"/>
    </xf>
    <xf numFmtId="0" fontId="10" fillId="0" borderId="57" xfId="0" applyFont="1" applyBorder="1" applyAlignment="1" applyProtection="1">
      <alignment horizontal="right"/>
      <protection locked="0"/>
    </xf>
    <xf numFmtId="0" fontId="10" fillId="0" borderId="63" xfId="0" applyFont="1" applyBorder="1" applyAlignment="1" applyProtection="1">
      <alignment horizontal="right"/>
      <protection locked="0"/>
    </xf>
    <xf numFmtId="0" fontId="2" fillId="0" borderId="6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66" xfId="0" applyFont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19" fillId="0" borderId="38" xfId="4" applyFont="1" applyBorder="1" applyAlignment="1" applyProtection="1">
      <alignment horizontal="center" vertical="center" wrapText="1"/>
      <protection locked="0"/>
    </xf>
    <xf numFmtId="0" fontId="19" fillId="0" borderId="39" xfId="4" applyFont="1" applyBorder="1" applyAlignment="1" applyProtection="1">
      <alignment horizontal="center" vertical="center" wrapText="1"/>
      <protection locked="0"/>
    </xf>
    <xf numFmtId="0" fontId="19" fillId="0" borderId="40" xfId="4" applyFont="1" applyBorder="1" applyAlignment="1" applyProtection="1">
      <alignment horizontal="center" vertical="center" wrapText="1"/>
      <protection locked="0"/>
    </xf>
    <xf numFmtId="0" fontId="10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4" borderId="53" xfId="0" applyFont="1" applyFill="1" applyBorder="1" applyAlignment="1" applyProtection="1">
      <alignment horizontal="center"/>
      <protection locked="0"/>
    </xf>
    <xf numFmtId="0" fontId="4" fillId="4" borderId="5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2</xdr:row>
      <xdr:rowOff>85725</xdr:rowOff>
    </xdr:from>
    <xdr:to>
      <xdr:col>6</xdr:col>
      <xdr:colOff>666750</xdr:colOff>
      <xdr:row>5</xdr:row>
      <xdr:rowOff>47625</xdr:rowOff>
    </xdr:to>
    <xdr:sp macro="" textlink="">
      <xdr:nvSpPr>
        <xdr:cNvPr id="2069" name="AutoShape 1"/>
        <xdr:cNvSpPr>
          <a:spLocks noChangeArrowheads="1"/>
        </xdr:cNvSpPr>
      </xdr:nvSpPr>
      <xdr:spPr bwMode="auto">
        <a:xfrm rot="1316310">
          <a:off x="5248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B17" sqref="B17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5" t="s">
        <v>125</v>
      </c>
      <c r="B3" s="106"/>
      <c r="C3" s="106"/>
      <c r="D3" s="106"/>
      <c r="E3" s="107"/>
    </row>
    <row r="4" spans="1:8" ht="15" customHeight="1" thickBot="1" x14ac:dyDescent="0.25">
      <c r="A4" s="108" t="s">
        <v>126</v>
      </c>
      <c r="B4" s="109"/>
      <c r="C4" s="109"/>
      <c r="D4" s="109"/>
      <c r="E4" s="110"/>
    </row>
    <row r="5" spans="1:8" ht="15" customHeight="1" thickBot="1" x14ac:dyDescent="0.25"/>
    <row r="6" spans="1:8" ht="15" customHeight="1" thickBot="1" x14ac:dyDescent="0.25">
      <c r="A6" s="111" t="s">
        <v>127</v>
      </c>
      <c r="B6" s="112"/>
      <c r="C6" s="112"/>
      <c r="D6" s="112"/>
      <c r="E6" s="113"/>
    </row>
    <row r="7" spans="1:8" ht="15" customHeight="1" thickBot="1" x14ac:dyDescent="0.25"/>
    <row r="8" spans="1:8" ht="15" customHeight="1" thickBot="1" x14ac:dyDescent="0.25">
      <c r="A8" s="111" t="s">
        <v>128</v>
      </c>
      <c r="B8" s="112"/>
      <c r="C8" s="112"/>
      <c r="D8" s="112"/>
      <c r="E8" s="112"/>
      <c r="F8" s="112"/>
      <c r="G8" s="112"/>
      <c r="H8" s="113"/>
    </row>
    <row r="9" spans="1:8" ht="15" customHeight="1" thickBot="1" x14ac:dyDescent="0.25"/>
    <row r="10" spans="1:8" ht="41.25" customHeight="1" thickBot="1" x14ac:dyDescent="0.25">
      <c r="A10" s="371" t="s">
        <v>129</v>
      </c>
      <c r="B10" s="372"/>
      <c r="C10" s="372"/>
      <c r="D10" s="372"/>
      <c r="E10" s="372"/>
      <c r="F10" s="372"/>
      <c r="G10" s="372"/>
      <c r="H10" s="373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4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A8" sqref="A8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48" t="s">
        <v>23</v>
      </c>
    </row>
    <row r="4" spans="1:6" x14ac:dyDescent="0.2">
      <c r="A4" s="249" t="s">
        <v>24</v>
      </c>
    </row>
    <row r="5" spans="1:6" x14ac:dyDescent="0.2">
      <c r="A5" s="52" t="s">
        <v>25</v>
      </c>
    </row>
    <row r="6" spans="1:6" x14ac:dyDescent="0.2">
      <c r="A6" s="52" t="s">
        <v>26</v>
      </c>
    </row>
    <row r="8" spans="1:6" x14ac:dyDescent="0.2">
      <c r="A8" s="52" t="s">
        <v>154</v>
      </c>
    </row>
    <row r="9" spans="1:6" x14ac:dyDescent="0.2">
      <c r="A9" s="52" t="s">
        <v>27</v>
      </c>
    </row>
    <row r="11" spans="1:6" x14ac:dyDescent="0.2">
      <c r="A11" s="52" t="s">
        <v>28</v>
      </c>
    </row>
    <row r="12" spans="1:6" x14ac:dyDescent="0.2">
      <c r="A12" s="52" t="s">
        <v>29</v>
      </c>
    </row>
    <row r="14" spans="1:6" ht="13.5" thickBot="1" x14ac:dyDescent="0.25">
      <c r="C14" s="250" t="s">
        <v>30</v>
      </c>
      <c r="D14" s="117"/>
    </row>
    <row r="15" spans="1:6" x14ac:dyDescent="0.2">
      <c r="A15" s="251" t="s">
        <v>31</v>
      </c>
      <c r="B15" s="252" t="s">
        <v>32</v>
      </c>
      <c r="C15" s="252" t="s">
        <v>33</v>
      </c>
      <c r="D15" s="252" t="s">
        <v>34</v>
      </c>
      <c r="E15" s="253" t="s">
        <v>35</v>
      </c>
      <c r="F15" s="254" t="s">
        <v>13</v>
      </c>
    </row>
    <row r="16" spans="1:6" ht="13.5" thickBot="1" x14ac:dyDescent="0.25">
      <c r="A16" s="192">
        <v>2016</v>
      </c>
      <c r="B16" s="193">
        <v>384</v>
      </c>
      <c r="C16" s="193">
        <v>430</v>
      </c>
      <c r="D16" s="193">
        <v>96</v>
      </c>
      <c r="E16" s="255">
        <v>50</v>
      </c>
      <c r="F16" s="161">
        <f>SUM(B16:E16)</f>
        <v>960</v>
      </c>
    </row>
    <row r="18" spans="1:5" x14ac:dyDescent="0.2">
      <c r="A18" s="52" t="s">
        <v>36</v>
      </c>
    </row>
    <row r="20" spans="1:5" ht="13.5" thickBot="1" x14ac:dyDescent="0.25">
      <c r="A20" s="52" t="s">
        <v>155</v>
      </c>
    </row>
    <row r="21" spans="1:5" x14ac:dyDescent="0.2">
      <c r="A21" s="256" t="s">
        <v>37</v>
      </c>
      <c r="B21" s="257" t="s">
        <v>32</v>
      </c>
      <c r="C21" s="257" t="s">
        <v>33</v>
      </c>
      <c r="D21" s="257" t="s">
        <v>34</v>
      </c>
      <c r="E21" s="258" t="s">
        <v>35</v>
      </c>
    </row>
    <row r="22" spans="1:5" ht="13.5" thickBot="1" x14ac:dyDescent="0.25">
      <c r="A22" s="259" t="s">
        <v>156</v>
      </c>
      <c r="B22" s="260">
        <f>+B16/$F$16</f>
        <v>0.4</v>
      </c>
      <c r="C22" s="260">
        <f>+C16/$F$16</f>
        <v>0.44791666666666669</v>
      </c>
      <c r="D22" s="260">
        <f>+D16/$F$16</f>
        <v>0.1</v>
      </c>
      <c r="E22" s="261">
        <f>+E16/$F$16</f>
        <v>5.2083333333333336E-2</v>
      </c>
    </row>
    <row r="24" spans="1:5" x14ac:dyDescent="0.2">
      <c r="A24" s="52" t="s">
        <v>38</v>
      </c>
    </row>
    <row r="26" spans="1:5" x14ac:dyDescent="0.2">
      <c r="A26" s="52" t="s">
        <v>39</v>
      </c>
    </row>
    <row r="27" spans="1:5" x14ac:dyDescent="0.2">
      <c r="A27" s="52" t="s">
        <v>40</v>
      </c>
    </row>
    <row r="28" spans="1:5" x14ac:dyDescent="0.2">
      <c r="A28" s="52" t="s">
        <v>41</v>
      </c>
    </row>
    <row r="29" spans="1:5" x14ac:dyDescent="0.2">
      <c r="A29" s="52" t="s">
        <v>42</v>
      </c>
    </row>
    <row r="31" spans="1:5" x14ac:dyDescent="0.2">
      <c r="A31" s="52" t="s">
        <v>43</v>
      </c>
    </row>
    <row r="32" spans="1:5" x14ac:dyDescent="0.2">
      <c r="A32" s="52" t="s">
        <v>44</v>
      </c>
    </row>
    <row r="34" spans="1:1" x14ac:dyDescent="0.2">
      <c r="A34" s="52" t="s">
        <v>157</v>
      </c>
    </row>
    <row r="35" spans="1:1" x14ac:dyDescent="0.2">
      <c r="A35" s="52" t="s">
        <v>158</v>
      </c>
    </row>
    <row r="36" spans="1:1" x14ac:dyDescent="0.2">
      <c r="A36" s="52" t="s">
        <v>45</v>
      </c>
    </row>
    <row r="38" spans="1:1" x14ac:dyDescent="0.2">
      <c r="A38" s="52" t="s">
        <v>46</v>
      </c>
    </row>
    <row r="39" spans="1:1" x14ac:dyDescent="0.2">
      <c r="A39" s="52" t="s">
        <v>47</v>
      </c>
    </row>
    <row r="40" spans="1:1" x14ac:dyDescent="0.2">
      <c r="A40" s="52" t="s">
        <v>48</v>
      </c>
    </row>
    <row r="41" spans="1:1" x14ac:dyDescent="0.2">
      <c r="A41" s="52" t="s">
        <v>49</v>
      </c>
    </row>
    <row r="50" spans="1:4" x14ac:dyDescent="0.2">
      <c r="A50" s="168"/>
      <c r="B50" s="262"/>
      <c r="C50" s="262"/>
      <c r="D50" s="262"/>
    </row>
    <row r="51" spans="1:4" x14ac:dyDescent="0.2">
      <c r="A51" s="168"/>
      <c r="B51" s="262"/>
      <c r="C51" s="262"/>
      <c r="D51" s="262"/>
    </row>
  </sheetData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5"/>
  <sheetViews>
    <sheetView showGridLines="0" zoomScale="75" workbookViewId="0">
      <selection activeCell="E20" sqref="E20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16384" width="11.42578125" style="52"/>
  </cols>
  <sheetData>
    <row r="1" spans="2:8" x14ac:dyDescent="0.2">
      <c r="B1" s="397" t="s">
        <v>119</v>
      </c>
      <c r="C1" s="397"/>
      <c r="D1" s="397"/>
      <c r="E1" s="397"/>
      <c r="F1" s="397"/>
      <c r="G1" s="397"/>
      <c r="H1" s="397"/>
    </row>
    <row r="2" spans="2:8" x14ac:dyDescent="0.2">
      <c r="B2" s="397" t="s">
        <v>118</v>
      </c>
      <c r="C2" s="397"/>
      <c r="D2" s="397"/>
      <c r="E2" s="397"/>
      <c r="F2" s="397"/>
      <c r="G2" s="397"/>
      <c r="H2" s="397"/>
    </row>
    <row r="3" spans="2:8" ht="13.5" thickBot="1" x14ac:dyDescent="0.25">
      <c r="B3" s="116"/>
      <c r="C3" s="243"/>
      <c r="D3" s="243"/>
      <c r="E3" s="243"/>
      <c r="F3" s="243"/>
    </row>
    <row r="4" spans="2:8" ht="13.5" thickBot="1" x14ac:dyDescent="0.25">
      <c r="B4" s="394" t="s">
        <v>12</v>
      </c>
      <c r="C4" s="398" t="s">
        <v>117</v>
      </c>
      <c r="D4" s="392"/>
      <c r="E4" s="393"/>
      <c r="F4" s="398" t="s">
        <v>149</v>
      </c>
      <c r="G4" s="392"/>
      <c r="H4" s="393"/>
    </row>
    <row r="5" spans="2:8" ht="15.75" customHeight="1" thickBot="1" x14ac:dyDescent="0.25">
      <c r="B5" s="395"/>
      <c r="C5" s="392" t="s">
        <v>120</v>
      </c>
      <c r="D5" s="392"/>
      <c r="E5" s="393"/>
      <c r="F5" s="392" t="s">
        <v>120</v>
      </c>
      <c r="G5" s="392"/>
      <c r="H5" s="393"/>
    </row>
    <row r="6" spans="2:8" ht="20.25" customHeight="1" thickBot="1" x14ac:dyDescent="0.25">
      <c r="B6" s="396"/>
      <c r="C6" s="308" t="str">
        <f>+'1.modelos'!A3</f>
        <v>Perfiles de PVC</v>
      </c>
      <c r="D6" s="59" t="s">
        <v>52</v>
      </c>
      <c r="E6" s="59" t="s">
        <v>134</v>
      </c>
      <c r="F6" s="309" t="str">
        <f>+'1.modelos'!A3</f>
        <v>Perfiles de PVC</v>
      </c>
      <c r="G6" s="278" t="s">
        <v>52</v>
      </c>
      <c r="H6" s="278" t="s">
        <v>134</v>
      </c>
    </row>
    <row r="7" spans="2:8" x14ac:dyDescent="0.2">
      <c r="B7" s="293">
        <f>'3.vol.'!C50</f>
        <v>2012</v>
      </c>
      <c r="C7" s="244"/>
      <c r="D7" s="279"/>
      <c r="E7" s="245"/>
      <c r="F7" s="244"/>
      <c r="G7" s="279"/>
      <c r="H7" s="245"/>
    </row>
    <row r="8" spans="2:8" x14ac:dyDescent="0.2">
      <c r="B8" s="137">
        <f>'3.vol.'!C51</f>
        <v>2013</v>
      </c>
      <c r="C8" s="246"/>
      <c r="D8" s="280"/>
      <c r="E8" s="123"/>
      <c r="F8" s="246"/>
      <c r="G8" s="280"/>
      <c r="H8" s="123"/>
    </row>
    <row r="9" spans="2:8" x14ac:dyDescent="0.2">
      <c r="B9" s="137">
        <f>'3.vol.'!C52</f>
        <v>2014</v>
      </c>
      <c r="C9" s="246"/>
      <c r="D9" s="280"/>
      <c r="E9" s="123"/>
      <c r="F9" s="246"/>
      <c r="G9" s="280"/>
      <c r="H9" s="123"/>
    </row>
    <row r="10" spans="2:8" ht="13.5" thickBot="1" x14ac:dyDescent="0.25">
      <c r="B10" s="137">
        <f>'3.vol.'!C53</f>
        <v>2015</v>
      </c>
      <c r="C10" s="247"/>
      <c r="D10" s="281"/>
      <c r="E10" s="124"/>
      <c r="F10" s="247"/>
      <c r="G10" s="281"/>
      <c r="H10" s="124"/>
    </row>
    <row r="11" spans="2:8" x14ac:dyDescent="0.2">
      <c r="B11" s="293">
        <f>'3.vol.'!C54</f>
        <v>2016</v>
      </c>
      <c r="C11" s="244"/>
      <c r="D11" s="279"/>
      <c r="E11" s="245"/>
      <c r="F11" s="244"/>
      <c r="G11" s="279"/>
      <c r="H11" s="245"/>
    </row>
    <row r="12" spans="2:8" x14ac:dyDescent="0.2">
      <c r="B12" s="137">
        <f>'3.vol.'!C55</f>
        <v>2017</v>
      </c>
      <c r="C12" s="246"/>
      <c r="D12" s="280"/>
      <c r="E12" s="123"/>
      <c r="F12" s="246"/>
      <c r="G12" s="280"/>
      <c r="H12" s="123"/>
    </row>
    <row r="13" spans="2:8" ht="13.5" thickBot="1" x14ac:dyDescent="0.25">
      <c r="B13" s="146">
        <f>'3.vol.'!C56</f>
        <v>2018</v>
      </c>
      <c r="C13" s="247"/>
      <c r="D13" s="281"/>
      <c r="E13" s="124"/>
      <c r="F13" s="247"/>
      <c r="G13" s="281"/>
      <c r="H13" s="124"/>
    </row>
    <row r="14" spans="2:8" x14ac:dyDescent="0.2">
      <c r="B14" s="355" t="str">
        <f>'3.vol.'!C57</f>
        <v>ene-abr 18</v>
      </c>
      <c r="C14" s="244"/>
      <c r="D14" s="279"/>
      <c r="E14" s="245"/>
      <c r="F14" s="244"/>
      <c r="G14" s="279"/>
      <c r="H14" s="245"/>
    </row>
    <row r="15" spans="2:8" ht="13.5" thickBot="1" x14ac:dyDescent="0.25">
      <c r="B15" s="328" t="str">
        <f>'3.vol.'!C58</f>
        <v>ene-abr 19</v>
      </c>
      <c r="C15" s="247"/>
      <c r="D15" s="281"/>
      <c r="E15" s="124"/>
      <c r="F15" s="247"/>
      <c r="G15" s="281"/>
      <c r="H15" s="124"/>
    </row>
  </sheetData>
  <mergeCells count="7">
    <mergeCell ref="C5:E5"/>
    <mergeCell ref="F5:H5"/>
    <mergeCell ref="B4:B6"/>
    <mergeCell ref="B1:H1"/>
    <mergeCell ref="B2:H2"/>
    <mergeCell ref="C4:E4"/>
    <mergeCell ref="F4:H4"/>
  </mergeCells>
  <phoneticPr fontId="0" type="noConversion"/>
  <printOptions horizontalCentered="1" verticalCentered="1"/>
  <pageMargins left="0.75" right="0.75" top="0.65" bottom="0.56000000000000005" header="0" footer="0"/>
  <pageSetup paperSize="9" scale="86" orientation="landscape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G60"/>
  <sheetViews>
    <sheetView showGridLines="0" topLeftCell="A16" workbookViewId="0">
      <selection activeCell="A13" sqref="A13"/>
    </sheetView>
  </sheetViews>
  <sheetFormatPr baseColWidth="10" defaultRowHeight="12.75" x14ac:dyDescent="0.2"/>
  <cols>
    <col min="1" max="1" width="38.28515625" style="214" customWidth="1"/>
    <col min="2" max="5" width="23.140625" style="214" customWidth="1"/>
    <col min="6" max="6" width="1.5703125" style="214" customWidth="1"/>
    <col min="7" max="16384" width="11.42578125" style="214"/>
  </cols>
  <sheetData>
    <row r="2" spans="1:5" x14ac:dyDescent="0.2">
      <c r="A2" s="213" t="s">
        <v>132</v>
      </c>
    </row>
    <row r="3" spans="1:5" x14ac:dyDescent="0.2">
      <c r="A3" s="213" t="s">
        <v>122</v>
      </c>
    </row>
    <row r="4" spans="1:5" x14ac:dyDescent="0.2">
      <c r="A4" s="323" t="str">
        <f>+'1.modelos'!A3</f>
        <v>Perfiles de PVC</v>
      </c>
    </row>
    <row r="5" spans="1:5" x14ac:dyDescent="0.2">
      <c r="A5" s="324"/>
    </row>
    <row r="6" spans="1:5" s="216" customFormat="1" x14ac:dyDescent="0.2">
      <c r="A6" s="370" t="s">
        <v>183</v>
      </c>
      <c r="B6" s="215"/>
    </row>
    <row r="7" spans="1:5" s="216" customFormat="1" ht="13.5" thickBot="1" x14ac:dyDescent="0.25">
      <c r="A7" s="217"/>
      <c r="B7" s="215"/>
    </row>
    <row r="8" spans="1:5" ht="13.5" thickBot="1" x14ac:dyDescent="0.25">
      <c r="B8" s="294">
        <v>2016</v>
      </c>
      <c r="C8" s="294">
        <v>2017</v>
      </c>
      <c r="D8" s="294">
        <v>2018</v>
      </c>
      <c r="E8" s="356" t="s">
        <v>176</v>
      </c>
    </row>
    <row r="9" spans="1:5" x14ac:dyDescent="0.2">
      <c r="A9" s="218" t="s">
        <v>53</v>
      </c>
      <c r="B9" s="219" t="s">
        <v>171</v>
      </c>
      <c r="C9" s="219" t="s">
        <v>171</v>
      </c>
      <c r="D9" s="219" t="s">
        <v>171</v>
      </c>
      <c r="E9" s="219" t="s">
        <v>171</v>
      </c>
    </row>
    <row r="10" spans="1:5" ht="13.5" thickBot="1" x14ac:dyDescent="0.25">
      <c r="A10" s="220"/>
      <c r="B10" s="320"/>
      <c r="C10" s="320"/>
      <c r="D10" s="320"/>
      <c r="E10" s="320"/>
    </row>
    <row r="11" spans="1:5" ht="13.5" thickBot="1" x14ac:dyDescent="0.25">
      <c r="A11" s="221"/>
    </row>
    <row r="12" spans="1:5" x14ac:dyDescent="0.2">
      <c r="A12" s="222" t="s">
        <v>54</v>
      </c>
      <c r="B12" s="223"/>
      <c r="C12" s="223"/>
      <c r="D12" s="223"/>
      <c r="E12" s="223"/>
    </row>
    <row r="13" spans="1:5" x14ac:dyDescent="0.2">
      <c r="A13" s="225"/>
      <c r="B13" s="226"/>
      <c r="C13" s="226"/>
      <c r="D13" s="226"/>
      <c r="E13" s="226"/>
    </row>
    <row r="14" spans="1:5" x14ac:dyDescent="0.2">
      <c r="A14" s="225"/>
      <c r="B14" s="226"/>
      <c r="C14" s="226"/>
      <c r="D14" s="226"/>
      <c r="E14" s="226"/>
    </row>
    <row r="15" spans="1:5" x14ac:dyDescent="0.2">
      <c r="A15" s="225"/>
      <c r="B15" s="226"/>
      <c r="C15" s="226"/>
      <c r="D15" s="226"/>
      <c r="E15" s="226"/>
    </row>
    <row r="16" spans="1:5" x14ac:dyDescent="0.2">
      <c r="A16" s="225"/>
      <c r="B16" s="226"/>
      <c r="C16" s="226"/>
      <c r="D16" s="226"/>
      <c r="E16" s="226"/>
    </row>
    <row r="17" spans="1:5" ht="13.5" thickBot="1" x14ac:dyDescent="0.25">
      <c r="A17" s="228"/>
      <c r="B17" s="229"/>
      <c r="C17" s="229"/>
      <c r="D17" s="229"/>
      <c r="E17" s="229"/>
    </row>
    <row r="18" spans="1:5" ht="13.5" thickBot="1" x14ac:dyDescent="0.25">
      <c r="A18" s="221"/>
      <c r="B18" s="231"/>
      <c r="C18" s="231"/>
      <c r="D18" s="231"/>
      <c r="E18" s="231"/>
    </row>
    <row r="19" spans="1:5" x14ac:dyDescent="0.2">
      <c r="A19" s="222" t="s">
        <v>55</v>
      </c>
      <c r="B19" s="223"/>
      <c r="C19" s="223"/>
      <c r="D19" s="223"/>
      <c r="E19" s="223"/>
    </row>
    <row r="20" spans="1:5" x14ac:dyDescent="0.2">
      <c r="A20" s="225"/>
      <c r="B20" s="226"/>
      <c r="C20" s="226"/>
      <c r="D20" s="226"/>
      <c r="E20" s="226"/>
    </row>
    <row r="21" spans="1:5" x14ac:dyDescent="0.2">
      <c r="A21" s="225"/>
      <c r="B21" s="226"/>
      <c r="C21" s="226"/>
      <c r="D21" s="226"/>
      <c r="E21" s="226"/>
    </row>
    <row r="22" spans="1:5" x14ac:dyDescent="0.2">
      <c r="A22" s="225"/>
      <c r="B22" s="226"/>
      <c r="C22" s="226"/>
      <c r="D22" s="226"/>
      <c r="E22" s="226"/>
    </row>
    <row r="23" spans="1:5" x14ac:dyDescent="0.2">
      <c r="A23" s="225"/>
      <c r="B23" s="226"/>
      <c r="C23" s="226"/>
      <c r="D23" s="226"/>
      <c r="E23" s="226"/>
    </row>
    <row r="24" spans="1:5" ht="13.5" thickBot="1" x14ac:dyDescent="0.25">
      <c r="A24" s="228"/>
      <c r="B24" s="229"/>
      <c r="C24" s="229"/>
      <c r="D24" s="229"/>
      <c r="E24" s="229"/>
    </row>
    <row r="25" spans="1:5" ht="13.5" thickBot="1" x14ac:dyDescent="0.25">
      <c r="A25" s="221"/>
      <c r="B25" s="231"/>
      <c r="C25" s="231"/>
      <c r="D25" s="231"/>
      <c r="E25" s="231"/>
    </row>
    <row r="26" spans="1:5" ht="13.5" thickBot="1" x14ac:dyDescent="0.25">
      <c r="A26" s="232" t="s">
        <v>56</v>
      </c>
      <c r="B26" s="233"/>
      <c r="C26" s="233"/>
      <c r="D26" s="233"/>
      <c r="E26" s="233"/>
    </row>
    <row r="27" spans="1:5" ht="13.5" thickBot="1" x14ac:dyDescent="0.25">
      <c r="A27" s="221"/>
      <c r="B27" s="231"/>
      <c r="C27" s="231"/>
      <c r="D27" s="231"/>
      <c r="E27" s="231"/>
    </row>
    <row r="28" spans="1:5" x14ac:dyDescent="0.2">
      <c r="A28" s="222" t="s">
        <v>57</v>
      </c>
      <c r="B28" s="234"/>
      <c r="C28" s="234"/>
      <c r="D28" s="234"/>
      <c r="E28" s="234"/>
    </row>
    <row r="29" spans="1:5" x14ac:dyDescent="0.2">
      <c r="A29" s="235" t="s">
        <v>58</v>
      </c>
      <c r="B29" s="236"/>
      <c r="C29" s="236"/>
      <c r="D29" s="236"/>
      <c r="E29" s="236"/>
    </row>
    <row r="30" spans="1:5" x14ac:dyDescent="0.2">
      <c r="A30" s="235" t="s">
        <v>59</v>
      </c>
      <c r="B30" s="236"/>
      <c r="C30" s="236"/>
      <c r="D30" s="236"/>
      <c r="E30" s="236"/>
    </row>
    <row r="31" spans="1:5" x14ac:dyDescent="0.2">
      <c r="A31" s="235" t="s">
        <v>60</v>
      </c>
      <c r="B31" s="236"/>
      <c r="C31" s="236"/>
      <c r="D31" s="236"/>
      <c r="E31" s="236"/>
    </row>
    <row r="32" spans="1:5" ht="13.5" thickBot="1" x14ac:dyDescent="0.25">
      <c r="A32" s="228" t="s">
        <v>61</v>
      </c>
      <c r="B32" s="237"/>
      <c r="C32" s="237"/>
      <c r="D32" s="237"/>
      <c r="E32" s="237"/>
    </row>
    <row r="33" spans="1:5" ht="13.5" thickBot="1" x14ac:dyDescent="0.25">
      <c r="A33" s="213"/>
      <c r="B33" s="231"/>
      <c r="C33" s="231"/>
      <c r="D33" s="231"/>
      <c r="E33" s="231"/>
    </row>
    <row r="34" spans="1:5" x14ac:dyDescent="0.2">
      <c r="A34" s="222" t="s">
        <v>62</v>
      </c>
      <c r="B34" s="234"/>
      <c r="C34" s="234"/>
      <c r="D34" s="234"/>
      <c r="E34" s="234"/>
    </row>
    <row r="35" spans="1:5" x14ac:dyDescent="0.2">
      <c r="A35" s="225" t="s">
        <v>63</v>
      </c>
      <c r="B35" s="236"/>
      <c r="C35" s="236"/>
      <c r="D35" s="236"/>
      <c r="E35" s="236"/>
    </row>
    <row r="36" spans="1:5" x14ac:dyDescent="0.2">
      <c r="A36" s="238" t="s">
        <v>92</v>
      </c>
      <c r="B36" s="239"/>
      <c r="C36" s="239"/>
      <c r="D36" s="239"/>
      <c r="E36" s="239"/>
    </row>
    <row r="37" spans="1:5" ht="13.5" thickBot="1" x14ac:dyDescent="0.25">
      <c r="A37" s="228" t="s">
        <v>82</v>
      </c>
      <c r="B37" s="237"/>
      <c r="C37" s="237"/>
      <c r="D37" s="237"/>
      <c r="E37" s="237"/>
    </row>
    <row r="38" spans="1:5" ht="13.5" thickBot="1" x14ac:dyDescent="0.25">
      <c r="A38" s="221"/>
      <c r="B38" s="231"/>
      <c r="C38" s="231"/>
      <c r="D38" s="231"/>
      <c r="E38" s="231"/>
    </row>
    <row r="39" spans="1:5" x14ac:dyDescent="0.2">
      <c r="A39" s="222" t="s">
        <v>64</v>
      </c>
      <c r="B39" s="223"/>
      <c r="C39" s="223"/>
      <c r="D39" s="223"/>
      <c r="E39" s="223"/>
    </row>
    <row r="40" spans="1:5" x14ac:dyDescent="0.2">
      <c r="A40" s="235" t="s">
        <v>65</v>
      </c>
      <c r="B40" s="226"/>
      <c r="C40" s="226"/>
      <c r="D40" s="226"/>
      <c r="E40" s="226"/>
    </row>
    <row r="41" spans="1:5" x14ac:dyDescent="0.2">
      <c r="A41" s="235" t="s">
        <v>66</v>
      </c>
      <c r="B41" s="226"/>
      <c r="C41" s="226"/>
      <c r="D41" s="226"/>
      <c r="E41" s="226"/>
    </row>
    <row r="42" spans="1:5" x14ac:dyDescent="0.2">
      <c r="A42" s="235" t="s">
        <v>67</v>
      </c>
      <c r="B42" s="226"/>
      <c r="C42" s="226"/>
      <c r="D42" s="226"/>
      <c r="E42" s="226"/>
    </row>
    <row r="43" spans="1:5" x14ac:dyDescent="0.2">
      <c r="A43" s="225" t="s">
        <v>68</v>
      </c>
      <c r="B43" s="240"/>
      <c r="C43" s="240"/>
      <c r="D43" s="240"/>
      <c r="E43" s="240"/>
    </row>
    <row r="44" spans="1:5" x14ac:dyDescent="0.2">
      <c r="A44" s="241"/>
      <c r="B44" s="240"/>
      <c r="C44" s="240"/>
      <c r="D44" s="240"/>
      <c r="E44" s="240"/>
    </row>
    <row r="45" spans="1:5" ht="13.5" thickBot="1" x14ac:dyDescent="0.25">
      <c r="A45" s="242"/>
      <c r="B45" s="229"/>
      <c r="C45" s="229"/>
      <c r="D45" s="229"/>
      <c r="E45" s="229"/>
    </row>
    <row r="46" spans="1:5" ht="13.5" thickBot="1" x14ac:dyDescent="0.25">
      <c r="A46" s="221"/>
      <c r="B46" s="231"/>
      <c r="C46" s="231"/>
      <c r="D46" s="231"/>
      <c r="E46" s="231"/>
    </row>
    <row r="47" spans="1:5" x14ac:dyDescent="0.2">
      <c r="A47" s="222" t="s">
        <v>69</v>
      </c>
      <c r="B47" s="223"/>
      <c r="C47" s="223"/>
      <c r="D47" s="223"/>
      <c r="E47" s="223"/>
    </row>
    <row r="48" spans="1:5" x14ac:dyDescent="0.2">
      <c r="A48" s="235" t="s">
        <v>93</v>
      </c>
      <c r="B48" s="226"/>
      <c r="C48" s="226"/>
      <c r="D48" s="226"/>
      <c r="E48" s="226"/>
    </row>
    <row r="49" spans="1:7" x14ac:dyDescent="0.2">
      <c r="A49" s="235" t="s">
        <v>70</v>
      </c>
      <c r="B49" s="226"/>
      <c r="C49" s="226"/>
      <c r="D49" s="226"/>
      <c r="E49" s="226"/>
    </row>
    <row r="50" spans="1:7" x14ac:dyDescent="0.2">
      <c r="A50" s="235" t="s">
        <v>94</v>
      </c>
      <c r="B50" s="226"/>
      <c r="C50" s="226"/>
      <c r="D50" s="226"/>
      <c r="E50" s="226"/>
    </row>
    <row r="51" spans="1:7" ht="13.5" thickBot="1" x14ac:dyDescent="0.25">
      <c r="A51" s="228" t="s">
        <v>71</v>
      </c>
      <c r="B51" s="229"/>
      <c r="C51" s="229"/>
      <c r="D51" s="229"/>
      <c r="E51" s="229"/>
    </row>
    <row r="52" spans="1:7" ht="13.5" thickBot="1" x14ac:dyDescent="0.25">
      <c r="A52" s="221"/>
      <c r="B52" s="231"/>
      <c r="C52" s="231"/>
      <c r="D52" s="231"/>
      <c r="E52" s="231"/>
    </row>
    <row r="53" spans="1:7" ht="13.5" thickBot="1" x14ac:dyDescent="0.25">
      <c r="A53" s="232" t="s">
        <v>72</v>
      </c>
      <c r="B53" s="233"/>
      <c r="C53" s="233"/>
      <c r="D53" s="233"/>
      <c r="E53" s="233"/>
    </row>
    <row r="54" spans="1:7" ht="13.5" thickBot="1" x14ac:dyDescent="0.25">
      <c r="A54" s="221"/>
    </row>
    <row r="55" spans="1:7" ht="13.5" thickBot="1" x14ac:dyDescent="0.25">
      <c r="A55" s="289" t="s">
        <v>143</v>
      </c>
      <c r="B55" s="277"/>
      <c r="C55" s="277"/>
      <c r="D55" s="277"/>
      <c r="E55" s="277"/>
      <c r="G55" s="52"/>
    </row>
    <row r="56" spans="1:7" x14ac:dyDescent="0.2">
      <c r="A56" s="221"/>
    </row>
    <row r="58" spans="1:7" ht="29.25" customHeight="1" x14ac:dyDescent="0.2">
      <c r="A58" s="402" t="s">
        <v>150</v>
      </c>
      <c r="B58" s="403"/>
      <c r="C58" s="403"/>
      <c r="D58" s="403"/>
      <c r="E58" s="403"/>
    </row>
    <row r="59" spans="1:7" ht="11.25" customHeight="1" thickBot="1" x14ac:dyDescent="0.25">
      <c r="A59" s="290"/>
      <c r="B59" s="291"/>
      <c r="C59" s="291"/>
      <c r="D59" s="291"/>
      <c r="E59" s="291"/>
    </row>
    <row r="60" spans="1:7" ht="29.25" customHeight="1" thickBot="1" x14ac:dyDescent="0.25">
      <c r="A60" s="399" t="s">
        <v>152</v>
      </c>
      <c r="B60" s="400"/>
      <c r="C60" s="400"/>
      <c r="D60" s="400"/>
      <c r="E60" s="401"/>
    </row>
  </sheetData>
  <sheetProtection formatCells="0" formatColumns="0" formatRows="0"/>
  <mergeCells count="2">
    <mergeCell ref="A60:E60"/>
    <mergeCell ref="A58:E58"/>
  </mergeCells>
  <phoneticPr fontId="0" type="noConversion"/>
  <printOptions horizontalCentered="1" verticalCentered="1"/>
  <pageMargins left="0.23622047244094491" right="0.27559055118110237" top="0.5" bottom="0.61" header="0.51181102362204722" footer="0.51181102362204722"/>
  <pageSetup paperSize="9" scale="5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0" sqref="J10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214" bestFit="1" customWidth="1"/>
  </cols>
  <sheetData>
    <row r="1" spans="1:10" x14ac:dyDescent="0.2">
      <c r="A1" s="213" t="s">
        <v>123</v>
      </c>
      <c r="B1" s="213"/>
    </row>
    <row r="2" spans="1:10" x14ac:dyDescent="0.2">
      <c r="A2" s="213" t="s">
        <v>136</v>
      </c>
      <c r="B2" s="213"/>
    </row>
    <row r="3" spans="1:10" x14ac:dyDescent="0.2">
      <c r="A3" s="321" t="str">
        <f>+'1.modelos'!A3</f>
        <v>Perfiles de PVC</v>
      </c>
      <c r="B3" s="321"/>
    </row>
    <row r="4" spans="1:10" x14ac:dyDescent="0.2">
      <c r="A4" s="322"/>
      <c r="B4" s="322"/>
    </row>
    <row r="5" spans="1:10" x14ac:dyDescent="0.2">
      <c r="A5" s="322"/>
      <c r="B5" s="322"/>
    </row>
    <row r="6" spans="1:10" ht="13.5" thickBot="1" x14ac:dyDescent="0.25">
      <c r="J6" s="216"/>
    </row>
    <row r="7" spans="1:10" ht="13.5" customHeight="1" x14ac:dyDescent="0.2">
      <c r="A7" s="282" t="s">
        <v>53</v>
      </c>
      <c r="B7" s="404" t="s">
        <v>137</v>
      </c>
      <c r="C7" s="283" t="s">
        <v>170</v>
      </c>
      <c r="D7" s="283" t="s">
        <v>159</v>
      </c>
      <c r="E7" s="283" t="s">
        <v>160</v>
      </c>
      <c r="F7" s="283" t="s">
        <v>179</v>
      </c>
      <c r="G7" s="406" t="s">
        <v>95</v>
      </c>
      <c r="J7" s="216"/>
    </row>
    <row r="8" spans="1:10" ht="36.75" customHeight="1" thickBot="1" x14ac:dyDescent="0.25">
      <c r="A8" s="284"/>
      <c r="B8" s="405"/>
      <c r="C8" s="325" t="s">
        <v>172</v>
      </c>
      <c r="D8" s="325" t="s">
        <v>172</v>
      </c>
      <c r="E8" s="325" t="s">
        <v>172</v>
      </c>
      <c r="F8" s="325" t="s">
        <v>172</v>
      </c>
      <c r="G8" s="407"/>
    </row>
    <row r="9" spans="1:10" ht="13.5" thickBot="1" x14ac:dyDescent="0.25">
      <c r="A9" s="221"/>
      <c r="B9" s="221"/>
      <c r="G9" s="214"/>
    </row>
    <row r="10" spans="1:10" x14ac:dyDescent="0.2">
      <c r="A10" s="222" t="s">
        <v>138</v>
      </c>
      <c r="B10" s="222"/>
      <c r="C10" s="224"/>
      <c r="D10" s="224"/>
      <c r="E10" s="224"/>
      <c r="F10" s="224"/>
      <c r="G10" s="224"/>
    </row>
    <row r="11" spans="1:10" x14ac:dyDescent="0.2">
      <c r="A11" s="225"/>
      <c r="B11" s="225"/>
      <c r="C11" s="227"/>
      <c r="D11" s="227"/>
      <c r="E11" s="227"/>
      <c r="F11" s="227"/>
      <c r="G11" s="227"/>
    </row>
    <row r="12" spans="1:10" x14ac:dyDescent="0.2">
      <c r="A12" s="225"/>
      <c r="B12" s="225"/>
      <c r="C12" s="227"/>
      <c r="D12" s="227"/>
      <c r="E12" s="227"/>
      <c r="F12" s="227"/>
      <c r="G12" s="227"/>
    </row>
    <row r="13" spans="1:10" x14ac:dyDescent="0.2">
      <c r="A13" s="225"/>
      <c r="B13" s="225"/>
      <c r="C13" s="227"/>
      <c r="D13" s="227"/>
      <c r="E13" s="227"/>
      <c r="F13" s="227"/>
      <c r="G13" s="227"/>
    </row>
    <row r="14" spans="1:10" x14ac:dyDescent="0.2">
      <c r="A14" s="225"/>
      <c r="B14" s="225"/>
      <c r="C14" s="227"/>
      <c r="D14" s="227"/>
      <c r="E14" s="227"/>
      <c r="F14" s="227"/>
      <c r="G14" s="227"/>
    </row>
    <row r="15" spans="1:10" ht="13.5" thickBot="1" x14ac:dyDescent="0.25">
      <c r="A15" s="228"/>
      <c r="B15" s="228"/>
      <c r="C15" s="230"/>
      <c r="D15" s="230"/>
      <c r="E15" s="230"/>
      <c r="F15" s="230"/>
      <c r="G15" s="230"/>
    </row>
    <row r="16" spans="1:10" ht="13.5" thickBot="1" x14ac:dyDescent="0.25">
      <c r="A16" s="221"/>
      <c r="B16" s="221"/>
      <c r="G16" s="214"/>
    </row>
    <row r="17" spans="1:7" x14ac:dyDescent="0.2">
      <c r="A17" s="222" t="s">
        <v>139</v>
      </c>
      <c r="B17" s="222"/>
      <c r="C17" s="224"/>
      <c r="D17" s="224"/>
      <c r="E17" s="224"/>
      <c r="F17" s="224"/>
      <c r="G17" s="224"/>
    </row>
    <row r="18" spans="1:7" x14ac:dyDescent="0.2">
      <c r="A18" s="225"/>
      <c r="B18" s="225"/>
      <c r="C18" s="227"/>
      <c r="D18" s="227"/>
      <c r="E18" s="227"/>
      <c r="F18" s="227"/>
      <c r="G18" s="227"/>
    </row>
    <row r="19" spans="1:7" x14ac:dyDescent="0.2">
      <c r="A19" s="225"/>
      <c r="B19" s="225"/>
      <c r="C19" s="227"/>
      <c r="D19" s="227"/>
      <c r="E19" s="227"/>
      <c r="F19" s="227"/>
      <c r="G19" s="227"/>
    </row>
    <row r="20" spans="1:7" x14ac:dyDescent="0.2">
      <c r="A20" s="225"/>
      <c r="B20" s="225"/>
      <c r="C20" s="227"/>
      <c r="D20" s="227"/>
      <c r="E20" s="227"/>
      <c r="F20" s="227"/>
      <c r="G20" s="227"/>
    </row>
    <row r="21" spans="1:7" x14ac:dyDescent="0.2">
      <c r="A21" s="225"/>
      <c r="B21" s="225"/>
      <c r="C21" s="227"/>
      <c r="D21" s="227"/>
      <c r="E21" s="227"/>
      <c r="F21" s="227"/>
      <c r="G21" s="227"/>
    </row>
    <row r="22" spans="1:7" ht="13.5" thickBot="1" x14ac:dyDescent="0.25">
      <c r="A22" s="228"/>
      <c r="B22" s="228"/>
      <c r="C22" s="230"/>
      <c r="D22" s="230"/>
      <c r="E22" s="230"/>
      <c r="F22" s="230"/>
      <c r="G22" s="230"/>
    </row>
  </sheetData>
  <mergeCells count="2">
    <mergeCell ref="B7:B8"/>
    <mergeCell ref="G7:G8"/>
  </mergeCells>
  <phoneticPr fontId="14" type="noConversion"/>
  <printOptions horizontalCentered="1" verticalCentered="1"/>
  <pageMargins left="0.18" right="0.16" top="0.23" bottom="0.33" header="0" footer="0"/>
  <pageSetup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1"/>
  <sheetViews>
    <sheetView showGridLines="0" zoomScale="75" workbookViewId="0">
      <selection activeCell="K26" sqref="K26"/>
    </sheetView>
  </sheetViews>
  <sheetFormatPr baseColWidth="10" defaultRowHeight="12.75" x14ac:dyDescent="0.2"/>
  <cols>
    <col min="1" max="1" width="14.5703125" style="52" customWidth="1"/>
    <col min="2" max="2" width="31.5703125" style="52" customWidth="1"/>
    <col min="3" max="3" width="22.85546875" style="52" customWidth="1"/>
    <col min="4" max="4" width="19.42578125" style="52" customWidth="1"/>
    <col min="5" max="5" width="20" style="52" customWidth="1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397" t="s">
        <v>135</v>
      </c>
      <c r="B1" s="397"/>
      <c r="C1" s="397"/>
      <c r="D1" s="397"/>
      <c r="E1" s="397"/>
      <c r="F1" s="397"/>
      <c r="G1" s="211"/>
      <c r="H1" s="211"/>
    </row>
    <row r="2" spans="1:8" x14ac:dyDescent="0.2">
      <c r="A2" s="116" t="s">
        <v>73</v>
      </c>
      <c r="B2" s="117"/>
      <c r="C2" s="117"/>
      <c r="D2" s="117"/>
      <c r="E2" s="117"/>
      <c r="F2" s="117"/>
    </row>
    <row r="3" spans="1:8" x14ac:dyDescent="0.2">
      <c r="A3" s="297" t="str">
        <f>+'1.modelos'!A3</f>
        <v>Perfiles de PVC</v>
      </c>
      <c r="B3" s="319"/>
      <c r="C3" s="319"/>
      <c r="D3" s="319"/>
      <c r="E3" s="319"/>
      <c r="F3" s="319"/>
      <c r="G3" s="55"/>
    </row>
    <row r="4" spans="1:8" x14ac:dyDescent="0.2">
      <c r="A4" s="116" t="s">
        <v>74</v>
      </c>
      <c r="B4" s="117"/>
      <c r="C4" s="369"/>
      <c r="D4" s="117"/>
      <c r="E4" s="117"/>
      <c r="F4" s="117"/>
    </row>
    <row r="5" spans="1:8" ht="13.5" thickBot="1" x14ac:dyDescent="0.25">
      <c r="A5" s="116" t="s">
        <v>75</v>
      </c>
      <c r="B5" s="117"/>
      <c r="C5" s="117"/>
      <c r="D5" s="117"/>
      <c r="E5" s="117"/>
      <c r="F5" s="117"/>
    </row>
    <row r="6" spans="1:8" ht="12.75" customHeight="1" x14ac:dyDescent="0.2">
      <c r="A6" s="131" t="s">
        <v>9</v>
      </c>
      <c r="B6" s="131" t="s">
        <v>76</v>
      </c>
      <c r="C6" s="131" t="s">
        <v>77</v>
      </c>
      <c r="D6" s="131" t="s">
        <v>18</v>
      </c>
      <c r="E6" s="131" t="s">
        <v>90</v>
      </c>
      <c r="F6"/>
    </row>
    <row r="7" spans="1:8" ht="13.5" thickBot="1" x14ac:dyDescent="0.25">
      <c r="A7" s="152" t="s">
        <v>10</v>
      </c>
      <c r="B7" s="152" t="s">
        <v>78</v>
      </c>
      <c r="C7" s="152" t="s">
        <v>164</v>
      </c>
      <c r="D7" s="152" t="s">
        <v>79</v>
      </c>
      <c r="E7" s="152" t="s">
        <v>79</v>
      </c>
      <c r="F7"/>
    </row>
    <row r="8" spans="1:8" x14ac:dyDescent="0.2">
      <c r="A8" s="153">
        <f>+'3.vol.'!C7</f>
        <v>42370</v>
      </c>
      <c r="B8" s="154"/>
      <c r="C8" s="155"/>
      <c r="D8" s="156"/>
      <c r="E8" s="155"/>
      <c r="F8"/>
    </row>
    <row r="9" spans="1:8" x14ac:dyDescent="0.2">
      <c r="A9" s="157">
        <f>+'3.vol.'!C8</f>
        <v>42401</v>
      </c>
      <c r="B9" s="158"/>
      <c r="C9" s="128"/>
      <c r="D9" s="129"/>
      <c r="E9" s="128"/>
      <c r="F9"/>
    </row>
    <row r="10" spans="1:8" x14ac:dyDescent="0.2">
      <c r="A10" s="157">
        <f>+'3.vol.'!C9</f>
        <v>42430</v>
      </c>
      <c r="B10" s="158"/>
      <c r="C10" s="128"/>
      <c r="D10" s="129"/>
      <c r="E10" s="128"/>
      <c r="F10"/>
    </row>
    <row r="11" spans="1:8" x14ac:dyDescent="0.2">
      <c r="A11" s="157">
        <f>+'3.vol.'!C10</f>
        <v>42461</v>
      </c>
      <c r="B11" s="158"/>
      <c r="C11" s="128"/>
      <c r="D11" s="129"/>
      <c r="E11" s="128"/>
      <c r="F11"/>
    </row>
    <row r="12" spans="1:8" x14ac:dyDescent="0.2">
      <c r="A12" s="157">
        <f>+'3.vol.'!C11</f>
        <v>42491</v>
      </c>
      <c r="B12" s="128"/>
      <c r="C12" s="128"/>
      <c r="D12" s="129"/>
      <c r="E12" s="128"/>
      <c r="F12"/>
    </row>
    <row r="13" spans="1:8" x14ac:dyDescent="0.2">
      <c r="A13" s="157">
        <f>+'3.vol.'!C12</f>
        <v>42522</v>
      </c>
      <c r="B13" s="158"/>
      <c r="C13" s="128"/>
      <c r="D13" s="129"/>
      <c r="E13" s="128"/>
      <c r="F13"/>
    </row>
    <row r="14" spans="1:8" x14ac:dyDescent="0.2">
      <c r="A14" s="157">
        <f>+'3.vol.'!C13</f>
        <v>42552</v>
      </c>
      <c r="B14" s="128"/>
      <c r="C14" s="128"/>
      <c r="D14" s="129"/>
      <c r="E14" s="128"/>
      <c r="F14"/>
    </row>
    <row r="15" spans="1:8" x14ac:dyDescent="0.2">
      <c r="A15" s="157">
        <f>+'3.vol.'!C14</f>
        <v>42583</v>
      </c>
      <c r="B15" s="128"/>
      <c r="C15" s="128"/>
      <c r="D15" s="129"/>
      <c r="E15" s="128"/>
      <c r="F15"/>
    </row>
    <row r="16" spans="1:8" x14ac:dyDescent="0.2">
      <c r="A16" s="157">
        <f>+'3.vol.'!C15</f>
        <v>42614</v>
      </c>
      <c r="B16" s="128"/>
      <c r="C16" s="128"/>
      <c r="D16" s="129"/>
      <c r="E16" s="128"/>
      <c r="F16"/>
    </row>
    <row r="17" spans="1:6" x14ac:dyDescent="0.2">
      <c r="A17" s="157">
        <f>+'3.vol.'!C16</f>
        <v>42644</v>
      </c>
      <c r="B17" s="128"/>
      <c r="C17" s="128"/>
      <c r="D17" s="129"/>
      <c r="E17" s="128"/>
      <c r="F17"/>
    </row>
    <row r="18" spans="1:6" x14ac:dyDescent="0.2">
      <c r="A18" s="157">
        <f>+'3.vol.'!C17</f>
        <v>42675</v>
      </c>
      <c r="B18" s="128"/>
      <c r="C18" s="128"/>
      <c r="D18" s="129"/>
      <c r="E18" s="128"/>
      <c r="F18"/>
    </row>
    <row r="19" spans="1:6" ht="13.5" thickBot="1" x14ac:dyDescent="0.25">
      <c r="A19" s="159">
        <f>+'3.vol.'!C18</f>
        <v>42705</v>
      </c>
      <c r="B19" s="160"/>
      <c r="C19" s="160"/>
      <c r="D19" s="161"/>
      <c r="E19" s="160"/>
      <c r="F19"/>
    </row>
    <row r="20" spans="1:6" x14ac:dyDescent="0.2">
      <c r="A20" s="153">
        <f>+'3.vol.'!C19</f>
        <v>42736</v>
      </c>
      <c r="B20" s="155"/>
      <c r="C20" s="155"/>
      <c r="D20" s="129"/>
      <c r="E20" s="155"/>
      <c r="F20"/>
    </row>
    <row r="21" spans="1:6" x14ac:dyDescent="0.2">
      <c r="A21" s="157">
        <f>+'3.vol.'!C20</f>
        <v>42767</v>
      </c>
      <c r="B21" s="128"/>
      <c r="C21" s="128"/>
      <c r="D21" s="162"/>
      <c r="E21" s="128"/>
      <c r="F21"/>
    </row>
    <row r="22" spans="1:6" x14ac:dyDescent="0.2">
      <c r="A22" s="157">
        <f>+'3.vol.'!C21</f>
        <v>42795</v>
      </c>
      <c r="B22" s="128"/>
      <c r="C22" s="128"/>
      <c r="D22" s="129"/>
      <c r="E22" s="128"/>
      <c r="F22"/>
    </row>
    <row r="23" spans="1:6" x14ac:dyDescent="0.2">
      <c r="A23" s="157">
        <f>+'3.vol.'!C22</f>
        <v>42826</v>
      </c>
      <c r="B23" s="128"/>
      <c r="C23" s="128"/>
      <c r="D23" s="129"/>
      <c r="E23" s="128"/>
      <c r="F23"/>
    </row>
    <row r="24" spans="1:6" x14ac:dyDescent="0.2">
      <c r="A24" s="157">
        <f>+'3.vol.'!C23</f>
        <v>42856</v>
      </c>
      <c r="B24" s="128"/>
      <c r="C24" s="128"/>
      <c r="D24" s="129"/>
      <c r="E24" s="128"/>
      <c r="F24"/>
    </row>
    <row r="25" spans="1:6" x14ac:dyDescent="0.2">
      <c r="A25" s="157">
        <f>+'3.vol.'!C24</f>
        <v>42887</v>
      </c>
      <c r="B25" s="128"/>
      <c r="C25" s="128"/>
      <c r="D25" s="129"/>
      <c r="E25" s="128"/>
      <c r="F25"/>
    </row>
    <row r="26" spans="1:6" x14ac:dyDescent="0.2">
      <c r="A26" s="157">
        <f>+'3.vol.'!C25</f>
        <v>42917</v>
      </c>
      <c r="B26" s="128"/>
      <c r="C26" s="128"/>
      <c r="D26" s="129"/>
      <c r="E26" s="128"/>
      <c r="F26"/>
    </row>
    <row r="27" spans="1:6" x14ac:dyDescent="0.2">
      <c r="A27" s="157">
        <f>+'3.vol.'!C26</f>
        <v>42948</v>
      </c>
      <c r="B27" s="128"/>
      <c r="C27" s="128"/>
      <c r="D27" s="129"/>
      <c r="E27" s="128"/>
      <c r="F27"/>
    </row>
    <row r="28" spans="1:6" x14ac:dyDescent="0.2">
      <c r="A28" s="157">
        <f>+'3.vol.'!C27</f>
        <v>42979</v>
      </c>
      <c r="B28" s="128"/>
      <c r="C28" s="128"/>
      <c r="D28" s="129"/>
      <c r="E28" s="128"/>
      <c r="F28"/>
    </row>
    <row r="29" spans="1:6" x14ac:dyDescent="0.2">
      <c r="A29" s="157">
        <f>+'3.vol.'!C28</f>
        <v>43009</v>
      </c>
      <c r="B29" s="128"/>
      <c r="C29" s="128"/>
      <c r="D29" s="129"/>
      <c r="E29" s="128"/>
      <c r="F29"/>
    </row>
    <row r="30" spans="1:6" x14ac:dyDescent="0.2">
      <c r="A30" s="157">
        <f>+'3.vol.'!C29</f>
        <v>43040</v>
      </c>
      <c r="B30" s="128"/>
      <c r="C30" s="128"/>
      <c r="D30" s="129"/>
      <c r="E30" s="128"/>
      <c r="F30"/>
    </row>
    <row r="31" spans="1:6" ht="13.5" thickBot="1" x14ac:dyDescent="0.25">
      <c r="A31" s="159">
        <f>+'3.vol.'!C30</f>
        <v>43070</v>
      </c>
      <c r="B31" s="160"/>
      <c r="C31" s="160"/>
      <c r="D31" s="163"/>
      <c r="E31" s="160"/>
      <c r="F31"/>
    </row>
    <row r="32" spans="1:6" x14ac:dyDescent="0.2">
      <c r="A32" s="153">
        <f>+'3.vol.'!C31</f>
        <v>43101</v>
      </c>
      <c r="B32" s="155"/>
      <c r="C32" s="164"/>
      <c r="D32" s="154"/>
      <c r="E32" s="155"/>
      <c r="F32"/>
    </row>
    <row r="33" spans="1:6" x14ac:dyDescent="0.2">
      <c r="A33" s="157">
        <f>+'3.vol.'!C32</f>
        <v>43132</v>
      </c>
      <c r="B33" s="128"/>
      <c r="C33" s="104"/>
      <c r="D33" s="158"/>
      <c r="E33" s="128"/>
      <c r="F33"/>
    </row>
    <row r="34" spans="1:6" x14ac:dyDescent="0.2">
      <c r="A34" s="157">
        <f>+'3.vol.'!C33</f>
        <v>43160</v>
      </c>
      <c r="B34" s="128"/>
      <c r="C34" s="104"/>
      <c r="D34" s="158"/>
      <c r="E34" s="128"/>
      <c r="F34"/>
    </row>
    <row r="35" spans="1:6" x14ac:dyDescent="0.2">
      <c r="A35" s="157">
        <f>+'3.vol.'!C34</f>
        <v>43191</v>
      </c>
      <c r="B35" s="128"/>
      <c r="C35" s="104"/>
      <c r="D35" s="158"/>
      <c r="E35" s="128"/>
      <c r="F35"/>
    </row>
    <row r="36" spans="1:6" x14ac:dyDescent="0.2">
      <c r="A36" s="157">
        <f>+'3.vol.'!C35</f>
        <v>43221</v>
      </c>
      <c r="B36" s="128"/>
      <c r="C36" s="104"/>
      <c r="D36" s="158"/>
      <c r="E36" s="128"/>
      <c r="F36"/>
    </row>
    <row r="37" spans="1:6" x14ac:dyDescent="0.2">
      <c r="A37" s="157">
        <f>+'3.vol.'!C36</f>
        <v>43252</v>
      </c>
      <c r="B37" s="128"/>
      <c r="C37" s="104"/>
      <c r="D37" s="158"/>
      <c r="E37" s="128"/>
      <c r="F37"/>
    </row>
    <row r="38" spans="1:6" x14ac:dyDescent="0.2">
      <c r="A38" s="157">
        <f>+'3.vol.'!C37</f>
        <v>43282</v>
      </c>
      <c r="B38" s="128"/>
      <c r="C38" s="104"/>
      <c r="D38" s="158"/>
      <c r="E38" s="128"/>
      <c r="F38"/>
    </row>
    <row r="39" spans="1:6" x14ac:dyDescent="0.2">
      <c r="A39" s="157">
        <f>+'3.vol.'!C38</f>
        <v>43313</v>
      </c>
      <c r="B39" s="128"/>
      <c r="C39" s="104"/>
      <c r="D39" s="158"/>
      <c r="E39" s="128"/>
      <c r="F39"/>
    </row>
    <row r="40" spans="1:6" x14ac:dyDescent="0.2">
      <c r="A40" s="157">
        <f>+'3.vol.'!C39</f>
        <v>43344</v>
      </c>
      <c r="B40" s="128"/>
      <c r="C40" s="104"/>
      <c r="D40" s="158"/>
      <c r="E40" s="128"/>
      <c r="F40"/>
    </row>
    <row r="41" spans="1:6" x14ac:dyDescent="0.2">
      <c r="A41" s="157">
        <f>+'3.vol.'!C40</f>
        <v>43374</v>
      </c>
      <c r="B41" s="128"/>
      <c r="C41" s="104"/>
      <c r="D41" s="158"/>
      <c r="E41" s="128"/>
      <c r="F41"/>
    </row>
    <row r="42" spans="1:6" x14ac:dyDescent="0.2">
      <c r="A42" s="157">
        <f>+'3.vol.'!C41</f>
        <v>43405</v>
      </c>
      <c r="B42" s="128"/>
      <c r="C42" s="104"/>
      <c r="D42" s="158"/>
      <c r="E42" s="128"/>
      <c r="F42"/>
    </row>
    <row r="43" spans="1:6" ht="13.5" thickBot="1" x14ac:dyDescent="0.25">
      <c r="A43" s="159">
        <f>+'3.vol.'!C42</f>
        <v>43435</v>
      </c>
      <c r="B43" s="160"/>
      <c r="C43" s="165"/>
      <c r="D43" s="166"/>
      <c r="E43" s="160"/>
      <c r="F43"/>
    </row>
    <row r="44" spans="1:6" x14ac:dyDescent="0.2">
      <c r="A44" s="153">
        <f>+'3.vol.'!C43</f>
        <v>43466</v>
      </c>
      <c r="B44" s="155"/>
      <c r="C44" s="164"/>
      <c r="D44" s="154"/>
      <c r="E44" s="155"/>
      <c r="F44"/>
    </row>
    <row r="45" spans="1:6" x14ac:dyDescent="0.2">
      <c r="A45" s="157">
        <f>+'3.vol.'!C44</f>
        <v>43497</v>
      </c>
      <c r="B45" s="128"/>
      <c r="C45" s="104"/>
      <c r="D45" s="158"/>
      <c r="E45" s="128"/>
      <c r="F45"/>
    </row>
    <row r="46" spans="1:6" x14ac:dyDescent="0.2">
      <c r="A46" s="157">
        <f>+'3.vol.'!C45</f>
        <v>43525</v>
      </c>
      <c r="B46" s="128"/>
      <c r="C46" s="104"/>
      <c r="D46" s="158"/>
      <c r="E46" s="128"/>
      <c r="F46"/>
    </row>
    <row r="47" spans="1:6" x14ac:dyDescent="0.2">
      <c r="A47" s="157">
        <f>+'3.vol.'!C46</f>
        <v>43556</v>
      </c>
      <c r="B47" s="128"/>
      <c r="C47" s="104"/>
      <c r="D47" s="158"/>
      <c r="E47" s="128"/>
      <c r="F47"/>
    </row>
    <row r="48" spans="1:6" ht="13.5" thickBot="1" x14ac:dyDescent="0.25">
      <c r="A48" s="173"/>
      <c r="B48" s="168"/>
      <c r="C48" s="168"/>
      <c r="D48" s="169"/>
      <c r="E48" s="168"/>
      <c r="F48"/>
    </row>
    <row r="49" spans="1:6" x14ac:dyDescent="0.2">
      <c r="A49" s="170">
        <f>+'3.vol.'!C50</f>
        <v>2012</v>
      </c>
      <c r="B49" s="155"/>
      <c r="C49" s="155"/>
      <c r="D49" s="155"/>
      <c r="E49" s="155"/>
      <c r="F49"/>
    </row>
    <row r="50" spans="1:6" x14ac:dyDescent="0.2">
      <c r="A50" s="310">
        <f>+'3.vol.'!C51</f>
        <v>2013</v>
      </c>
      <c r="B50" s="311"/>
      <c r="C50" s="311"/>
      <c r="D50" s="311"/>
      <c r="E50" s="311"/>
      <c r="F50"/>
    </row>
    <row r="51" spans="1:6" x14ac:dyDescent="0.2">
      <c r="A51" s="171">
        <f>+'3.vol.'!C52</f>
        <v>2014</v>
      </c>
      <c r="B51" s="128"/>
      <c r="C51" s="128"/>
      <c r="D51" s="128"/>
      <c r="E51" s="128"/>
      <c r="F51"/>
    </row>
    <row r="52" spans="1:6" ht="13.5" thickBot="1" x14ac:dyDescent="0.25">
      <c r="A52" s="172">
        <f>+'3.vol.'!C53</f>
        <v>2015</v>
      </c>
      <c r="B52" s="160"/>
      <c r="C52" s="160"/>
      <c r="D52" s="160"/>
      <c r="E52" s="160"/>
      <c r="F52"/>
    </row>
    <row r="53" spans="1:6" x14ac:dyDescent="0.2">
      <c r="A53" s="170">
        <f>+'3.vol.'!C54</f>
        <v>2016</v>
      </c>
      <c r="B53" s="155"/>
      <c r="C53" s="155"/>
      <c r="D53" s="155"/>
      <c r="E53" s="155"/>
      <c r="F53"/>
    </row>
    <row r="54" spans="1:6" x14ac:dyDescent="0.2">
      <c r="A54" s="171">
        <f>+'3.vol.'!C55</f>
        <v>2017</v>
      </c>
      <c r="B54" s="128"/>
      <c r="C54" s="128"/>
      <c r="D54" s="128"/>
      <c r="E54" s="128"/>
      <c r="F54"/>
    </row>
    <row r="55" spans="1:6" ht="13.5" thickBot="1" x14ac:dyDescent="0.25">
      <c r="A55" s="172">
        <f>+'3.vol.'!C56</f>
        <v>2018</v>
      </c>
      <c r="B55" s="160"/>
      <c r="C55" s="160"/>
      <c r="D55" s="160"/>
      <c r="E55" s="160"/>
      <c r="F55"/>
    </row>
    <row r="56" spans="1:6" ht="13.5" thickBot="1" x14ac:dyDescent="0.25">
      <c r="A56" s="173"/>
      <c r="B56" s="168"/>
      <c r="C56" s="168"/>
      <c r="D56" s="168"/>
      <c r="E56" s="168"/>
      <c r="F56"/>
    </row>
    <row r="57" spans="1:6" x14ac:dyDescent="0.2">
      <c r="A57" s="329" t="str">
        <f>+'3.vol.'!C57</f>
        <v>ene-abr 18</v>
      </c>
      <c r="B57" s="155"/>
      <c r="C57" s="155"/>
      <c r="D57" s="155"/>
      <c r="E57" s="155"/>
      <c r="F57"/>
    </row>
    <row r="58" spans="1:6" ht="13.5" thickBot="1" x14ac:dyDescent="0.25">
      <c r="A58" s="345" t="str">
        <f>+'3.vol.'!C58</f>
        <v>ene-abr 19</v>
      </c>
      <c r="B58" s="160"/>
      <c r="C58" s="160"/>
      <c r="D58" s="160"/>
      <c r="E58" s="160"/>
      <c r="F58"/>
    </row>
    <row r="59" spans="1:6" x14ac:dyDescent="0.2">
      <c r="A59" s="368" t="s">
        <v>180</v>
      </c>
      <c r="B59" s="168"/>
      <c r="C59" s="168"/>
      <c r="D59" s="168"/>
      <c r="E59" s="168"/>
      <c r="F59"/>
    </row>
    <row r="60" spans="1:6" x14ac:dyDescent="0.2">
      <c r="A60" s="52" t="s">
        <v>153</v>
      </c>
      <c r="B60" s="168"/>
      <c r="C60" s="168"/>
      <c r="D60" s="168"/>
      <c r="E60" s="168"/>
      <c r="F60" s="168"/>
    </row>
    <row r="61" spans="1:6" x14ac:dyDescent="0.2">
      <c r="A61" s="212"/>
      <c r="B61" s="168"/>
      <c r="C61" s="168"/>
      <c r="D61" s="168"/>
      <c r="E61" s="168"/>
      <c r="F61" s="168"/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36" right="0.36" top="0.21" bottom="0.33" header="0.511811023622047" footer="0.511811023622047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1"/>
  <sheetViews>
    <sheetView showGridLines="0" zoomScale="75" workbookViewId="0">
      <selection activeCell="A9" sqref="A9"/>
    </sheetView>
  </sheetViews>
  <sheetFormatPr baseColWidth="10" defaultRowHeight="12.75" x14ac:dyDescent="0.2"/>
  <cols>
    <col min="1" max="3" width="14.5703125" style="52" customWidth="1"/>
    <col min="4" max="9" width="13.85546875" style="52" customWidth="1"/>
    <col min="10" max="16384" width="11.42578125" style="52"/>
  </cols>
  <sheetData>
    <row r="1" spans="1:9" x14ac:dyDescent="0.2">
      <c r="A1" s="116" t="s">
        <v>173</v>
      </c>
      <c r="B1" s="116"/>
      <c r="C1" s="116"/>
      <c r="D1" s="194"/>
      <c r="E1" s="194"/>
      <c r="F1" s="195"/>
      <c r="G1" s="195"/>
      <c r="H1" s="195"/>
      <c r="I1" s="195"/>
    </row>
    <row r="2" spans="1:9" x14ac:dyDescent="0.2">
      <c r="A2" s="116" t="s">
        <v>14</v>
      </c>
      <c r="B2" s="116"/>
      <c r="C2" s="116"/>
      <c r="D2" s="195"/>
      <c r="E2" s="195"/>
      <c r="F2" s="195"/>
      <c r="G2" s="195"/>
      <c r="H2" s="195"/>
      <c r="I2" s="195"/>
    </row>
    <row r="3" spans="1:9" x14ac:dyDescent="0.2">
      <c r="A3" s="297" t="str">
        <f>+'1.modelos'!A3</f>
        <v>Perfiles de PVC</v>
      </c>
      <c r="B3" s="316"/>
      <c r="C3" s="316"/>
      <c r="D3" s="317"/>
      <c r="E3" s="317"/>
      <c r="F3" s="317"/>
      <c r="G3" s="317"/>
      <c r="H3" s="317"/>
      <c r="I3" s="317"/>
    </row>
    <row r="4" spans="1:9" x14ac:dyDescent="0.2">
      <c r="A4" s="116" t="s">
        <v>15</v>
      </c>
      <c r="B4" s="116"/>
      <c r="C4" s="116"/>
      <c r="D4" s="195"/>
      <c r="E4" s="195"/>
      <c r="F4" s="195"/>
      <c r="G4" s="195"/>
      <c r="H4" s="195"/>
      <c r="I4" s="195"/>
    </row>
    <row r="5" spans="1:9" x14ac:dyDescent="0.2">
      <c r="A5" s="318" t="s">
        <v>169</v>
      </c>
      <c r="B5" s="318"/>
      <c r="C5" s="318"/>
      <c r="D5" s="317"/>
      <c r="E5" s="317"/>
      <c r="F5" s="317"/>
      <c r="G5" s="317"/>
      <c r="H5" s="317"/>
      <c r="I5" s="317"/>
    </row>
    <row r="6" spans="1:9" ht="13.5" thickBot="1" x14ac:dyDescent="0.25">
      <c r="D6" s="169"/>
      <c r="E6" s="195"/>
      <c r="F6" s="195"/>
      <c r="G6" s="195"/>
      <c r="H6" s="195"/>
      <c r="I6" s="195"/>
    </row>
    <row r="7" spans="1:9" x14ac:dyDescent="0.2">
      <c r="A7" s="131" t="s">
        <v>9</v>
      </c>
      <c r="B7" s="408" t="str">
        <f>+'11 existencias'!B7</f>
        <v>China</v>
      </c>
      <c r="C7" s="409"/>
      <c r="D7" s="196" t="s">
        <v>16</v>
      </c>
      <c r="E7" s="197"/>
      <c r="F7" s="196" t="s">
        <v>16</v>
      </c>
      <c r="G7" s="197"/>
      <c r="H7" s="196" t="s">
        <v>16</v>
      </c>
      <c r="I7" s="197"/>
    </row>
    <row r="8" spans="1:9" ht="13.5" thickBot="1" x14ac:dyDescent="0.25">
      <c r="A8" s="198" t="s">
        <v>10</v>
      </c>
      <c r="B8" s="199" t="s">
        <v>164</v>
      </c>
      <c r="C8" s="200" t="s">
        <v>17</v>
      </c>
      <c r="D8" s="199" t="s">
        <v>164</v>
      </c>
      <c r="E8" s="201" t="s">
        <v>17</v>
      </c>
      <c r="F8" s="199" t="s">
        <v>164</v>
      </c>
      <c r="G8" s="201" t="s">
        <v>17</v>
      </c>
      <c r="H8" s="199" t="s">
        <v>164</v>
      </c>
      <c r="I8" s="201" t="s">
        <v>17</v>
      </c>
    </row>
    <row r="9" spans="1:9" x14ac:dyDescent="0.2">
      <c r="A9" s="153">
        <f>+'9- impo '!A8</f>
        <v>42370</v>
      </c>
      <c r="B9" s="153"/>
      <c r="C9" s="153"/>
      <c r="D9" s="154"/>
      <c r="E9" s="155"/>
      <c r="F9" s="154"/>
      <c r="G9" s="155"/>
      <c r="H9" s="154"/>
      <c r="I9" s="155"/>
    </row>
    <row r="10" spans="1:9" x14ac:dyDescent="0.2">
      <c r="A10" s="157">
        <f>+'9- impo '!A9</f>
        <v>42401</v>
      </c>
      <c r="B10" s="157"/>
      <c r="C10" s="157"/>
      <c r="D10" s="158"/>
      <c r="E10" s="128"/>
      <c r="F10" s="158"/>
      <c r="G10" s="128"/>
      <c r="H10" s="158"/>
      <c r="I10" s="128"/>
    </row>
    <row r="11" spans="1:9" x14ac:dyDescent="0.2">
      <c r="A11" s="157">
        <f>+'9- impo '!A10</f>
        <v>42430</v>
      </c>
      <c r="B11" s="157"/>
      <c r="C11" s="157"/>
      <c r="D11" s="158"/>
      <c r="E11" s="128"/>
      <c r="F11" s="158"/>
      <c r="G11" s="128"/>
      <c r="H11" s="158"/>
      <c r="I11" s="128"/>
    </row>
    <row r="12" spans="1:9" x14ac:dyDescent="0.2">
      <c r="A12" s="157">
        <f>+'9- impo '!A11</f>
        <v>42461</v>
      </c>
      <c r="B12" s="157"/>
      <c r="C12" s="157"/>
      <c r="D12" s="158"/>
      <c r="E12" s="128"/>
      <c r="F12" s="158"/>
      <c r="G12" s="128"/>
      <c r="H12" s="158"/>
      <c r="I12" s="128"/>
    </row>
    <row r="13" spans="1:9" x14ac:dyDescent="0.2">
      <c r="A13" s="157">
        <f>+'9- impo '!A12</f>
        <v>42491</v>
      </c>
      <c r="B13" s="157"/>
      <c r="C13" s="157"/>
      <c r="D13" s="128"/>
      <c r="E13" s="128"/>
      <c r="F13" s="128"/>
      <c r="G13" s="128"/>
      <c r="H13" s="128"/>
      <c r="I13" s="128"/>
    </row>
    <row r="14" spans="1:9" x14ac:dyDescent="0.2">
      <c r="A14" s="157">
        <f>+'9- impo '!A13</f>
        <v>42522</v>
      </c>
      <c r="B14" s="157"/>
      <c r="C14" s="157"/>
      <c r="D14" s="158"/>
      <c r="E14" s="128"/>
      <c r="F14" s="158"/>
      <c r="G14" s="128"/>
      <c r="H14" s="158"/>
      <c r="I14" s="128"/>
    </row>
    <row r="15" spans="1:9" x14ac:dyDescent="0.2">
      <c r="A15" s="157">
        <f>+'9- impo '!A14</f>
        <v>42552</v>
      </c>
      <c r="B15" s="157"/>
      <c r="C15" s="157"/>
      <c r="D15" s="128"/>
      <c r="E15" s="128"/>
      <c r="F15" s="128"/>
      <c r="G15" s="128"/>
      <c r="H15" s="128"/>
      <c r="I15" s="128"/>
    </row>
    <row r="16" spans="1:9" x14ac:dyDescent="0.2">
      <c r="A16" s="157">
        <f>+'9- impo '!A15</f>
        <v>42583</v>
      </c>
      <c r="B16" s="157"/>
      <c r="C16" s="157"/>
      <c r="D16" s="128"/>
      <c r="E16" s="128"/>
      <c r="F16" s="128"/>
      <c r="G16" s="128"/>
      <c r="H16" s="128"/>
      <c r="I16" s="128"/>
    </row>
    <row r="17" spans="1:9" x14ac:dyDescent="0.2">
      <c r="A17" s="157">
        <f>+'9- impo '!A16</f>
        <v>42614</v>
      </c>
      <c r="B17" s="157"/>
      <c r="C17" s="157"/>
      <c r="D17" s="128"/>
      <c r="E17" s="128"/>
      <c r="F17" s="128"/>
      <c r="G17" s="128"/>
      <c r="H17" s="128"/>
      <c r="I17" s="128"/>
    </row>
    <row r="18" spans="1:9" x14ac:dyDescent="0.2">
      <c r="A18" s="157">
        <f>+'9- impo '!A17</f>
        <v>42644</v>
      </c>
      <c r="B18" s="157"/>
      <c r="C18" s="157"/>
      <c r="D18" s="128"/>
      <c r="E18" s="128"/>
      <c r="F18" s="128"/>
      <c r="G18" s="128"/>
      <c r="H18" s="128"/>
      <c r="I18" s="128"/>
    </row>
    <row r="19" spans="1:9" x14ac:dyDescent="0.2">
      <c r="A19" s="157">
        <f>+'9- impo '!A18</f>
        <v>42675</v>
      </c>
      <c r="B19" s="157"/>
      <c r="C19" s="157"/>
      <c r="D19" s="128"/>
      <c r="E19" s="128"/>
      <c r="F19" s="128"/>
      <c r="G19" s="128"/>
      <c r="H19" s="128"/>
      <c r="I19" s="128"/>
    </row>
    <row r="20" spans="1:9" ht="13.5" thickBot="1" x14ac:dyDescent="0.25">
      <c r="A20" s="159">
        <f>+'9- impo '!A19</f>
        <v>42705</v>
      </c>
      <c r="B20" s="159"/>
      <c r="C20" s="159"/>
      <c r="D20" s="160"/>
      <c r="E20" s="160"/>
      <c r="F20" s="160"/>
      <c r="G20" s="160"/>
      <c r="H20" s="160"/>
      <c r="I20" s="160"/>
    </row>
    <row r="21" spans="1:9" x14ac:dyDescent="0.2">
      <c r="A21" s="153">
        <f>+'9- impo '!A20</f>
        <v>42736</v>
      </c>
      <c r="B21" s="153"/>
      <c r="C21" s="153"/>
      <c r="D21" s="155"/>
      <c r="E21" s="155"/>
      <c r="F21" s="155"/>
      <c r="G21" s="155"/>
      <c r="H21" s="155"/>
      <c r="I21" s="155"/>
    </row>
    <row r="22" spans="1:9" x14ac:dyDescent="0.2">
      <c r="A22" s="157">
        <f>+'9- impo '!A21</f>
        <v>42767</v>
      </c>
      <c r="B22" s="157"/>
      <c r="C22" s="157"/>
      <c r="D22" s="128"/>
      <c r="E22" s="128"/>
      <c r="F22" s="128"/>
      <c r="G22" s="128"/>
      <c r="H22" s="128"/>
      <c r="I22" s="128"/>
    </row>
    <row r="23" spans="1:9" x14ac:dyDescent="0.2">
      <c r="A23" s="157">
        <f>+'9- impo '!A22</f>
        <v>42795</v>
      </c>
      <c r="B23" s="157"/>
      <c r="C23" s="157"/>
      <c r="D23" s="128"/>
      <c r="E23" s="128"/>
      <c r="F23" s="128"/>
      <c r="G23" s="128"/>
      <c r="H23" s="128"/>
      <c r="I23" s="128"/>
    </row>
    <row r="24" spans="1:9" x14ac:dyDescent="0.2">
      <c r="A24" s="157">
        <f>+'9- impo '!A23</f>
        <v>42826</v>
      </c>
      <c r="B24" s="157"/>
      <c r="C24" s="157"/>
      <c r="D24" s="128"/>
      <c r="E24" s="128"/>
      <c r="F24" s="128"/>
      <c r="G24" s="128"/>
      <c r="H24" s="128"/>
      <c r="I24" s="128"/>
    </row>
    <row r="25" spans="1:9" x14ac:dyDescent="0.2">
      <c r="A25" s="157">
        <f>+'9- impo '!A24</f>
        <v>42856</v>
      </c>
      <c r="B25" s="157"/>
      <c r="C25" s="157"/>
      <c r="D25" s="128"/>
      <c r="E25" s="128"/>
      <c r="F25" s="128"/>
      <c r="G25" s="128"/>
      <c r="H25" s="128"/>
      <c r="I25" s="128"/>
    </row>
    <row r="26" spans="1:9" x14ac:dyDescent="0.2">
      <c r="A26" s="157">
        <f>+'9- impo '!A25</f>
        <v>42887</v>
      </c>
      <c r="B26" s="157"/>
      <c r="C26" s="157"/>
      <c r="D26" s="128"/>
      <c r="E26" s="128"/>
      <c r="F26" s="128"/>
      <c r="G26" s="128"/>
      <c r="H26" s="128"/>
      <c r="I26" s="128"/>
    </row>
    <row r="27" spans="1:9" x14ac:dyDescent="0.2">
      <c r="A27" s="157">
        <f>+'9- impo '!A26</f>
        <v>42917</v>
      </c>
      <c r="B27" s="157"/>
      <c r="C27" s="157"/>
      <c r="D27" s="128"/>
      <c r="E27" s="128"/>
      <c r="F27" s="128"/>
      <c r="G27" s="128"/>
      <c r="H27" s="128"/>
      <c r="I27" s="128"/>
    </row>
    <row r="28" spans="1:9" x14ac:dyDescent="0.2">
      <c r="A28" s="157">
        <f>+'9- impo '!A27</f>
        <v>42948</v>
      </c>
      <c r="B28" s="157"/>
      <c r="C28" s="157"/>
      <c r="D28" s="128"/>
      <c r="E28" s="128"/>
      <c r="F28" s="128"/>
      <c r="G28" s="128"/>
      <c r="H28" s="128"/>
      <c r="I28" s="128"/>
    </row>
    <row r="29" spans="1:9" x14ac:dyDescent="0.2">
      <c r="A29" s="157">
        <f>+'9- impo '!A28</f>
        <v>42979</v>
      </c>
      <c r="B29" s="157"/>
      <c r="C29" s="157"/>
      <c r="D29" s="128"/>
      <c r="E29" s="128"/>
      <c r="F29" s="128"/>
      <c r="G29" s="128"/>
      <c r="H29" s="128"/>
      <c r="I29" s="128"/>
    </row>
    <row r="30" spans="1:9" x14ac:dyDescent="0.2">
      <c r="A30" s="157">
        <f>+'9- impo '!A29</f>
        <v>43009</v>
      </c>
      <c r="B30" s="157"/>
      <c r="C30" s="157"/>
      <c r="D30" s="128"/>
      <c r="E30" s="128"/>
      <c r="F30" s="128"/>
      <c r="G30" s="128"/>
      <c r="H30" s="128"/>
      <c r="I30" s="128"/>
    </row>
    <row r="31" spans="1:9" x14ac:dyDescent="0.2">
      <c r="A31" s="157">
        <f>+'9- impo '!A30</f>
        <v>43040</v>
      </c>
      <c r="B31" s="157"/>
      <c r="C31" s="157"/>
      <c r="D31" s="128"/>
      <c r="E31" s="128"/>
      <c r="F31" s="128"/>
      <c r="G31" s="128"/>
      <c r="H31" s="128"/>
      <c r="I31" s="128"/>
    </row>
    <row r="32" spans="1:9" ht="13.5" thickBot="1" x14ac:dyDescent="0.25">
      <c r="A32" s="159">
        <f>+'9- impo '!A31</f>
        <v>43070</v>
      </c>
      <c r="B32" s="159"/>
      <c r="C32" s="159"/>
      <c r="D32" s="160"/>
      <c r="E32" s="160"/>
      <c r="F32" s="160"/>
      <c r="G32" s="160"/>
      <c r="H32" s="160"/>
      <c r="I32" s="160"/>
    </row>
    <row r="33" spans="1:9" x14ac:dyDescent="0.2">
      <c r="A33" s="153">
        <f>+'9- impo '!A32</f>
        <v>43101</v>
      </c>
      <c r="B33" s="153"/>
      <c r="C33" s="153"/>
      <c r="D33" s="155"/>
      <c r="E33" s="155"/>
      <c r="F33" s="155"/>
      <c r="G33" s="155"/>
      <c r="H33" s="155"/>
      <c r="I33" s="155"/>
    </row>
    <row r="34" spans="1:9" x14ac:dyDescent="0.2">
      <c r="A34" s="157">
        <f>+'9- impo '!A33</f>
        <v>43132</v>
      </c>
      <c r="B34" s="157"/>
      <c r="C34" s="157"/>
      <c r="D34" s="128"/>
      <c r="E34" s="128"/>
      <c r="F34" s="128"/>
      <c r="G34" s="128"/>
      <c r="H34" s="128"/>
      <c r="I34" s="128"/>
    </row>
    <row r="35" spans="1:9" x14ac:dyDescent="0.2">
      <c r="A35" s="157">
        <f>+'9- impo '!A34</f>
        <v>43160</v>
      </c>
      <c r="B35" s="157"/>
      <c r="C35" s="157"/>
      <c r="D35" s="128"/>
      <c r="E35" s="128"/>
      <c r="F35" s="128"/>
      <c r="G35" s="128"/>
      <c r="H35" s="128"/>
      <c r="I35" s="128"/>
    </row>
    <row r="36" spans="1:9" x14ac:dyDescent="0.2">
      <c r="A36" s="157">
        <f>+'9- impo '!A35</f>
        <v>43191</v>
      </c>
      <c r="B36" s="157"/>
      <c r="C36" s="157"/>
      <c r="D36" s="128"/>
      <c r="E36" s="128"/>
      <c r="F36" s="128"/>
      <c r="G36" s="128"/>
      <c r="H36" s="128"/>
      <c r="I36" s="128"/>
    </row>
    <row r="37" spans="1:9" x14ac:dyDescent="0.2">
      <c r="A37" s="157">
        <f>+'9- impo '!A36</f>
        <v>43221</v>
      </c>
      <c r="B37" s="157"/>
      <c r="C37" s="157"/>
      <c r="D37" s="128"/>
      <c r="E37" s="128"/>
      <c r="F37" s="128"/>
      <c r="G37" s="128"/>
      <c r="H37" s="128"/>
      <c r="I37" s="128"/>
    </row>
    <row r="38" spans="1:9" x14ac:dyDescent="0.2">
      <c r="A38" s="157">
        <f>+'9- impo '!A37</f>
        <v>43252</v>
      </c>
      <c r="B38" s="157"/>
      <c r="C38" s="157"/>
      <c r="D38" s="128"/>
      <c r="E38" s="128"/>
      <c r="F38" s="128"/>
      <c r="G38" s="128"/>
      <c r="H38" s="128"/>
      <c r="I38" s="128"/>
    </row>
    <row r="39" spans="1:9" x14ac:dyDescent="0.2">
      <c r="A39" s="157">
        <f>+'9- impo '!A38</f>
        <v>43282</v>
      </c>
      <c r="B39" s="157"/>
      <c r="C39" s="157"/>
      <c r="D39" s="128"/>
      <c r="E39" s="128"/>
      <c r="F39" s="128"/>
      <c r="G39" s="128"/>
      <c r="H39" s="128"/>
      <c r="I39" s="128"/>
    </row>
    <row r="40" spans="1:9" x14ac:dyDescent="0.2">
      <c r="A40" s="157">
        <f>+'9- impo '!A39</f>
        <v>43313</v>
      </c>
      <c r="B40" s="157"/>
      <c r="C40" s="157"/>
      <c r="D40" s="128"/>
      <c r="E40" s="128"/>
      <c r="F40" s="128"/>
      <c r="G40" s="128"/>
      <c r="H40" s="128"/>
      <c r="I40" s="128"/>
    </row>
    <row r="41" spans="1:9" x14ac:dyDescent="0.2">
      <c r="A41" s="157">
        <f>+'9- impo '!A40</f>
        <v>43344</v>
      </c>
      <c r="B41" s="157"/>
      <c r="C41" s="157"/>
      <c r="D41" s="128"/>
      <c r="E41" s="128"/>
      <c r="F41" s="128"/>
      <c r="G41" s="128"/>
      <c r="H41" s="128"/>
      <c r="I41" s="128"/>
    </row>
    <row r="42" spans="1:9" x14ac:dyDescent="0.2">
      <c r="A42" s="157">
        <f>+'9- impo '!A41</f>
        <v>43374</v>
      </c>
      <c r="B42" s="157"/>
      <c r="C42" s="157"/>
      <c r="D42" s="128"/>
      <c r="E42" s="128"/>
      <c r="F42" s="128"/>
      <c r="G42" s="128"/>
      <c r="H42" s="128"/>
      <c r="I42" s="128"/>
    </row>
    <row r="43" spans="1:9" x14ac:dyDescent="0.2">
      <c r="A43" s="157">
        <f>+'9- impo '!A42</f>
        <v>43405</v>
      </c>
      <c r="B43" s="157"/>
      <c r="C43" s="157"/>
      <c r="D43" s="128"/>
      <c r="E43" s="128"/>
      <c r="F43" s="128"/>
      <c r="G43" s="128"/>
      <c r="H43" s="128"/>
      <c r="I43" s="128"/>
    </row>
    <row r="44" spans="1:9" ht="13.5" thickBot="1" x14ac:dyDescent="0.25">
      <c r="A44" s="345">
        <f>+'9- impo '!A43</f>
        <v>43435</v>
      </c>
      <c r="B44" s="345"/>
      <c r="C44" s="345"/>
      <c r="D44" s="357"/>
      <c r="E44" s="357"/>
      <c r="F44" s="357"/>
      <c r="G44" s="357"/>
      <c r="H44" s="357"/>
      <c r="I44" s="357"/>
    </row>
    <row r="45" spans="1:9" x14ac:dyDescent="0.2">
      <c r="A45" s="329">
        <f>+'9- impo '!A44</f>
        <v>43466</v>
      </c>
      <c r="B45" s="329"/>
      <c r="C45" s="329"/>
      <c r="D45" s="358"/>
      <c r="E45" s="358"/>
      <c r="F45" s="358"/>
      <c r="G45" s="358"/>
      <c r="H45" s="358"/>
      <c r="I45" s="358"/>
    </row>
    <row r="46" spans="1:9" x14ac:dyDescent="0.2">
      <c r="A46" s="335">
        <f>+'9- impo '!A45</f>
        <v>43497</v>
      </c>
      <c r="B46" s="335"/>
      <c r="C46" s="335"/>
      <c r="D46" s="359"/>
      <c r="E46" s="359"/>
      <c r="F46" s="359"/>
      <c r="G46" s="359"/>
      <c r="H46" s="359"/>
      <c r="I46" s="359"/>
    </row>
    <row r="47" spans="1:9" x14ac:dyDescent="0.2">
      <c r="A47" s="335">
        <f>+'9- impo '!A46</f>
        <v>43525</v>
      </c>
      <c r="B47" s="335"/>
      <c r="C47" s="335"/>
      <c r="D47" s="359"/>
      <c r="E47" s="359"/>
      <c r="F47" s="359"/>
      <c r="G47" s="359"/>
      <c r="H47" s="359"/>
      <c r="I47" s="359"/>
    </row>
    <row r="48" spans="1:9" x14ac:dyDescent="0.2">
      <c r="A48" s="335">
        <f>+'9- impo '!A47</f>
        <v>43556</v>
      </c>
      <c r="B48" s="335"/>
      <c r="C48" s="335"/>
      <c r="D48" s="359"/>
      <c r="E48" s="359"/>
      <c r="F48" s="359"/>
      <c r="G48" s="359"/>
      <c r="H48" s="359"/>
      <c r="I48" s="359"/>
    </row>
    <row r="49" spans="1:9" ht="13.5" thickBot="1" x14ac:dyDescent="0.25">
      <c r="A49" s="173"/>
      <c r="B49" s="173"/>
      <c r="C49" s="173"/>
      <c r="D49" s="168"/>
      <c r="E49" s="168"/>
      <c r="F49" s="168"/>
      <c r="G49" s="168"/>
      <c r="H49" s="168"/>
      <c r="I49" s="168"/>
    </row>
    <row r="50" spans="1:9" x14ac:dyDescent="0.2">
      <c r="A50" s="170">
        <f>+'9- impo '!A49</f>
        <v>2012</v>
      </c>
      <c r="B50" s="202"/>
      <c r="C50" s="202"/>
      <c r="D50" s="203"/>
      <c r="E50" s="203"/>
      <c r="F50" s="203"/>
      <c r="G50" s="203"/>
      <c r="H50" s="203"/>
      <c r="I50" s="203"/>
    </row>
    <row r="51" spans="1:9" x14ac:dyDescent="0.2">
      <c r="A51" s="171">
        <f>+'9- impo '!A50</f>
        <v>2013</v>
      </c>
      <c r="B51" s="204"/>
      <c r="C51" s="204"/>
      <c r="D51" s="205"/>
      <c r="E51" s="205"/>
      <c r="F51" s="205"/>
      <c r="G51" s="205"/>
      <c r="H51" s="205"/>
      <c r="I51" s="205"/>
    </row>
    <row r="52" spans="1:9" x14ac:dyDescent="0.2">
      <c r="A52" s="171">
        <f>+'9- impo '!A51</f>
        <v>2014</v>
      </c>
      <c r="B52" s="204"/>
      <c r="C52" s="204"/>
      <c r="D52" s="205"/>
      <c r="E52" s="205"/>
      <c r="F52" s="205"/>
      <c r="G52" s="205"/>
      <c r="H52" s="205"/>
      <c r="I52" s="205"/>
    </row>
    <row r="53" spans="1:9" ht="13.5" thickBot="1" x14ac:dyDescent="0.25">
      <c r="A53" s="172">
        <f>+'9- impo '!A52</f>
        <v>2015</v>
      </c>
      <c r="B53" s="206"/>
      <c r="C53" s="206"/>
      <c r="D53" s="207"/>
      <c r="E53" s="207"/>
      <c r="F53" s="207"/>
      <c r="G53" s="207"/>
      <c r="H53" s="207"/>
      <c r="I53" s="207"/>
    </row>
    <row r="54" spans="1:9" x14ac:dyDescent="0.2">
      <c r="A54" s="170">
        <f>+'9- impo '!A53</f>
        <v>2016</v>
      </c>
      <c r="B54" s="202"/>
      <c r="C54" s="202"/>
      <c r="D54" s="203"/>
      <c r="E54" s="203"/>
      <c r="F54" s="203"/>
      <c r="G54" s="203"/>
      <c r="H54" s="203"/>
      <c r="I54" s="203"/>
    </row>
    <row r="55" spans="1:9" x14ac:dyDescent="0.2">
      <c r="A55" s="171">
        <f>+'9- impo '!A54</f>
        <v>2017</v>
      </c>
      <c r="B55" s="204"/>
      <c r="C55" s="204"/>
      <c r="D55" s="205"/>
      <c r="E55" s="205"/>
      <c r="F55" s="205"/>
      <c r="G55" s="205"/>
      <c r="H55" s="205"/>
      <c r="I55" s="205"/>
    </row>
    <row r="56" spans="1:9" ht="13.5" thickBot="1" x14ac:dyDescent="0.25">
      <c r="A56" s="172">
        <f>+'9- impo '!A55</f>
        <v>2018</v>
      </c>
      <c r="B56" s="206"/>
      <c r="C56" s="206"/>
      <c r="D56" s="207"/>
      <c r="E56" s="207"/>
      <c r="F56" s="207"/>
      <c r="G56" s="207"/>
      <c r="H56" s="207"/>
      <c r="I56" s="207"/>
    </row>
    <row r="57" spans="1:9" ht="13.5" thickBot="1" x14ac:dyDescent="0.25">
      <c r="A57" s="173"/>
      <c r="B57" s="208"/>
      <c r="C57" s="208"/>
      <c r="D57" s="72"/>
      <c r="E57" s="72"/>
      <c r="F57" s="72"/>
      <c r="G57" s="72"/>
      <c r="H57" s="72"/>
      <c r="I57" s="72"/>
    </row>
    <row r="58" spans="1:9" x14ac:dyDescent="0.2">
      <c r="A58" s="153" t="str">
        <f>+'9- impo '!A57</f>
        <v>ene-abr 18</v>
      </c>
      <c r="B58" s="209"/>
      <c r="C58" s="209"/>
      <c r="D58" s="203"/>
      <c r="E58" s="203"/>
      <c r="F58" s="203"/>
      <c r="G58" s="203"/>
      <c r="H58" s="203"/>
      <c r="I58" s="203"/>
    </row>
    <row r="59" spans="1:9" ht="13.5" thickBot="1" x14ac:dyDescent="0.25">
      <c r="A59" s="159" t="str">
        <f>+'9- impo '!A58</f>
        <v>ene-abr 19</v>
      </c>
      <c r="B59" s="210"/>
      <c r="C59" s="210"/>
      <c r="D59" s="207"/>
      <c r="E59" s="207"/>
      <c r="F59" s="207"/>
      <c r="G59" s="207"/>
      <c r="H59" s="207"/>
      <c r="I59" s="207"/>
    </row>
    <row r="60" spans="1:9" x14ac:dyDescent="0.2">
      <c r="A60" s="167"/>
      <c r="B60" s="167"/>
      <c r="C60" s="167"/>
    </row>
    <row r="61" spans="1:9" x14ac:dyDescent="0.2">
      <c r="A61" s="167"/>
      <c r="B61" s="167"/>
      <c r="C61" s="167"/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4" right="0.34" top="0.24" bottom="0.42" header="0" footer="0"/>
  <pageSetup paperSize="9" scale="78" orientation="portrait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9"/>
  <sheetViews>
    <sheetView showGridLines="0" tabSelected="1" zoomScale="75" workbookViewId="0">
      <selection activeCell="E42" sqref="E42"/>
    </sheetView>
  </sheetViews>
  <sheetFormatPr baseColWidth="10" defaultRowHeight="12.75" x14ac:dyDescent="0.2"/>
  <cols>
    <col min="1" max="1" width="13.42578125" style="52" customWidth="1"/>
    <col min="2" max="4" width="22.7109375" style="52" customWidth="1"/>
    <col min="5" max="5" width="23.42578125" style="52" customWidth="1"/>
    <col min="6" max="16384" width="11.42578125" style="52"/>
  </cols>
  <sheetData>
    <row r="1" spans="1:5" x14ac:dyDescent="0.2">
      <c r="A1" s="116" t="s">
        <v>83</v>
      </c>
      <c r="B1" s="117"/>
      <c r="C1" s="117"/>
      <c r="D1" s="117"/>
      <c r="E1" s="117"/>
    </row>
    <row r="2" spans="1:5" x14ac:dyDescent="0.2">
      <c r="A2" s="116" t="s">
        <v>19</v>
      </c>
      <c r="B2" s="117"/>
      <c r="C2" s="117"/>
      <c r="D2" s="117"/>
      <c r="E2" s="117"/>
    </row>
    <row r="3" spans="1:5" x14ac:dyDescent="0.2">
      <c r="A3" s="297" t="s">
        <v>168</v>
      </c>
      <c r="B3" s="296"/>
      <c r="C3" s="296"/>
      <c r="D3" s="296"/>
      <c r="E3" s="296"/>
    </row>
    <row r="4" spans="1:5" x14ac:dyDescent="0.2">
      <c r="A4" s="297" t="s">
        <v>162</v>
      </c>
      <c r="B4" s="296"/>
      <c r="C4" s="296"/>
      <c r="D4" s="296"/>
      <c r="E4" s="296"/>
    </row>
    <row r="5" spans="1:5" ht="13.5" thickBot="1" x14ac:dyDescent="0.25">
      <c r="A5" s="60"/>
      <c r="B5" s="60"/>
      <c r="C5" s="60"/>
      <c r="D5" s="60"/>
      <c r="E5" s="60"/>
    </row>
    <row r="6" spans="1:5" ht="13.5" thickBot="1" x14ac:dyDescent="0.25">
      <c r="A6" s="130"/>
      <c r="B6" s="130"/>
      <c r="C6" s="292" t="s">
        <v>151</v>
      </c>
      <c r="D6" s="175"/>
      <c r="E6" s="176"/>
    </row>
    <row r="7" spans="1:5" ht="13.5" thickBot="1" x14ac:dyDescent="0.25">
      <c r="A7" s="131" t="s">
        <v>10</v>
      </c>
      <c r="B7" s="315" t="s">
        <v>165</v>
      </c>
      <c r="C7" s="312" t="s">
        <v>166</v>
      </c>
      <c r="D7" s="313" t="s">
        <v>166</v>
      </c>
      <c r="E7" s="314" t="s">
        <v>167</v>
      </c>
    </row>
    <row r="8" spans="1:5" x14ac:dyDescent="0.2">
      <c r="A8" s="177">
        <v>41274</v>
      </c>
      <c r="B8" s="178"/>
      <c r="C8" s="179"/>
      <c r="D8" s="180"/>
      <c r="E8" s="181"/>
    </row>
    <row r="9" spans="1:5" x14ac:dyDescent="0.2">
      <c r="A9" s="182">
        <v>41639</v>
      </c>
      <c r="B9" s="183"/>
      <c r="C9" s="184"/>
      <c r="D9" s="185"/>
      <c r="E9" s="129"/>
    </row>
    <row r="10" spans="1:5" x14ac:dyDescent="0.2">
      <c r="A10" s="182">
        <v>42004</v>
      </c>
      <c r="B10" s="184"/>
      <c r="C10" s="184"/>
      <c r="D10" s="185"/>
      <c r="E10" s="129"/>
    </row>
    <row r="11" spans="1:5" x14ac:dyDescent="0.2">
      <c r="A11" s="186">
        <v>42369</v>
      </c>
      <c r="B11" s="184"/>
      <c r="C11" s="188"/>
      <c r="D11" s="189"/>
      <c r="E11" s="163"/>
    </row>
    <row r="12" spans="1:5" x14ac:dyDescent="0.2">
      <c r="A12" s="182">
        <v>42735</v>
      </c>
      <c r="B12" s="183"/>
      <c r="C12" s="184"/>
      <c r="D12" s="185"/>
      <c r="E12" s="129"/>
    </row>
    <row r="13" spans="1:5" x14ac:dyDescent="0.2">
      <c r="A13" s="182">
        <v>43100</v>
      </c>
      <c r="B13" s="184"/>
      <c r="C13" s="184"/>
      <c r="D13" s="185"/>
      <c r="E13" s="129"/>
    </row>
    <row r="14" spans="1:5" ht="13.5" thickBot="1" x14ac:dyDescent="0.25">
      <c r="A14" s="186">
        <v>43465</v>
      </c>
      <c r="B14" s="187"/>
      <c r="C14" s="188"/>
      <c r="D14" s="189"/>
      <c r="E14" s="163"/>
    </row>
    <row r="15" spans="1:5" x14ac:dyDescent="0.2">
      <c r="A15" s="360">
        <v>43220</v>
      </c>
      <c r="B15" s="190"/>
      <c r="C15" s="190"/>
      <c r="D15" s="191"/>
      <c r="E15" s="156"/>
    </row>
    <row r="16" spans="1:5" ht="13.5" thickBot="1" x14ac:dyDescent="0.25">
      <c r="A16" s="361">
        <v>43585</v>
      </c>
      <c r="B16" s="192"/>
      <c r="C16" s="192"/>
      <c r="D16" s="193"/>
      <c r="E16" s="161"/>
    </row>
    <row r="19" spans="1:2" x14ac:dyDescent="0.2">
      <c r="A19" s="168"/>
      <c r="B19" s="168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1"/>
  <sheetViews>
    <sheetView showGridLines="0" topLeftCell="A19" zoomScale="75" workbookViewId="0">
      <selection activeCell="J67" sqref="J67"/>
    </sheetView>
  </sheetViews>
  <sheetFormatPr baseColWidth="10" defaultRowHeight="12.75" x14ac:dyDescent="0.2"/>
  <cols>
    <col min="1" max="1" width="14.5703125" style="52" customWidth="1"/>
    <col min="2" max="2" width="25.42578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30" t="s">
        <v>174</v>
      </c>
      <c r="B1" s="130"/>
      <c r="C1" s="130"/>
      <c r="D1" s="130"/>
      <c r="E1" s="130"/>
      <c r="F1" s="130"/>
      <c r="G1" s="130"/>
    </row>
    <row r="2" spans="1:7" x14ac:dyDescent="0.2">
      <c r="A2" s="116" t="s">
        <v>73</v>
      </c>
      <c r="B2" s="117"/>
      <c r="C2" s="117"/>
      <c r="D2" s="117"/>
      <c r="E2" s="117"/>
      <c r="F2" s="117"/>
    </row>
    <row r="3" spans="1:7" x14ac:dyDescent="0.2">
      <c r="A3" s="297" t="str">
        <f>+'1.modelos'!A3</f>
        <v>Perfiles de PVC</v>
      </c>
      <c r="B3" s="319"/>
      <c r="C3" s="319"/>
      <c r="D3" s="319"/>
      <c r="E3" s="319"/>
      <c r="F3" s="319"/>
      <c r="G3" s="151"/>
    </row>
    <row r="4" spans="1:7" x14ac:dyDescent="0.2">
      <c r="A4" s="116" t="s">
        <v>81</v>
      </c>
      <c r="B4" s="117"/>
      <c r="C4" s="117"/>
      <c r="D4" s="117"/>
      <c r="E4" s="117"/>
      <c r="F4" s="117"/>
    </row>
    <row r="5" spans="1:7" x14ac:dyDescent="0.2">
      <c r="A5" s="116" t="s">
        <v>74</v>
      </c>
      <c r="B5" s="117"/>
      <c r="C5" s="117"/>
      <c r="D5" s="117"/>
      <c r="E5" s="117"/>
      <c r="F5" s="117"/>
    </row>
    <row r="6" spans="1:7" ht="13.5" thickBot="1" x14ac:dyDescent="0.25">
      <c r="A6" s="116" t="s">
        <v>75</v>
      </c>
      <c r="B6" s="117"/>
      <c r="C6" s="117"/>
      <c r="D6" s="117"/>
      <c r="E6" s="117"/>
      <c r="F6" s="117"/>
    </row>
    <row r="7" spans="1:7" ht="12.75" customHeight="1" x14ac:dyDescent="0.2">
      <c r="A7" s="131" t="s">
        <v>9</v>
      </c>
      <c r="B7" s="131" t="s">
        <v>76</v>
      </c>
      <c r="C7" s="131" t="s">
        <v>77</v>
      </c>
      <c r="D7" s="131" t="s">
        <v>18</v>
      </c>
      <c r="E7" s="131" t="s">
        <v>90</v>
      </c>
      <c r="F7"/>
    </row>
    <row r="8" spans="1:7" ht="13.5" thickBot="1" x14ac:dyDescent="0.25">
      <c r="A8" s="152" t="s">
        <v>10</v>
      </c>
      <c r="B8" s="152" t="s">
        <v>78</v>
      </c>
      <c r="C8" s="152" t="s">
        <v>164</v>
      </c>
      <c r="D8" s="152" t="s">
        <v>79</v>
      </c>
      <c r="E8" s="152" t="s">
        <v>79</v>
      </c>
      <c r="F8"/>
    </row>
    <row r="9" spans="1:7" x14ac:dyDescent="0.2">
      <c r="A9" s="153">
        <f>+'10Reventa'!A9</f>
        <v>42370</v>
      </c>
      <c r="B9" s="154"/>
      <c r="C9" s="155"/>
      <c r="D9" s="156"/>
      <c r="E9" s="155"/>
      <c r="F9"/>
    </row>
    <row r="10" spans="1:7" x14ac:dyDescent="0.2">
      <c r="A10" s="157">
        <f>+'10Reventa'!A10</f>
        <v>42401</v>
      </c>
      <c r="B10" s="158"/>
      <c r="C10" s="128"/>
      <c r="D10" s="129"/>
      <c r="E10" s="128"/>
      <c r="F10"/>
    </row>
    <row r="11" spans="1:7" x14ac:dyDescent="0.2">
      <c r="A11" s="157">
        <f>+'10Reventa'!A11</f>
        <v>42430</v>
      </c>
      <c r="B11" s="158"/>
      <c r="C11" s="128"/>
      <c r="D11" s="129"/>
      <c r="E11" s="128"/>
      <c r="F11"/>
    </row>
    <row r="12" spans="1:7" x14ac:dyDescent="0.2">
      <c r="A12" s="157">
        <f>+'10Reventa'!A12</f>
        <v>42461</v>
      </c>
      <c r="B12" s="158"/>
      <c r="C12" s="128"/>
      <c r="D12" s="129"/>
      <c r="E12" s="128"/>
      <c r="F12"/>
    </row>
    <row r="13" spans="1:7" x14ac:dyDescent="0.2">
      <c r="A13" s="157">
        <f>+'10Reventa'!A13</f>
        <v>42491</v>
      </c>
      <c r="B13" s="128"/>
      <c r="C13" s="128"/>
      <c r="D13" s="129"/>
      <c r="E13" s="128"/>
      <c r="F13"/>
    </row>
    <row r="14" spans="1:7" x14ac:dyDescent="0.2">
      <c r="A14" s="157">
        <f>+'10Reventa'!A14</f>
        <v>42522</v>
      </c>
      <c r="B14" s="158"/>
      <c r="C14" s="128"/>
      <c r="D14" s="129"/>
      <c r="E14" s="128"/>
      <c r="F14"/>
    </row>
    <row r="15" spans="1:7" x14ac:dyDescent="0.2">
      <c r="A15" s="157">
        <f>+'10Reventa'!A15</f>
        <v>42552</v>
      </c>
      <c r="B15" s="128"/>
      <c r="C15" s="128"/>
      <c r="D15" s="129"/>
      <c r="E15" s="128"/>
      <c r="F15"/>
    </row>
    <row r="16" spans="1:7" x14ac:dyDescent="0.2">
      <c r="A16" s="157">
        <f>+'10Reventa'!A16</f>
        <v>42583</v>
      </c>
      <c r="B16" s="128"/>
      <c r="C16" s="128"/>
      <c r="D16" s="129"/>
      <c r="E16" s="128"/>
      <c r="F16"/>
    </row>
    <row r="17" spans="1:6" x14ac:dyDescent="0.2">
      <c r="A17" s="157">
        <f>+'10Reventa'!A17</f>
        <v>42614</v>
      </c>
      <c r="B17" s="128"/>
      <c r="C17" s="128"/>
      <c r="D17" s="129"/>
      <c r="E17" s="128"/>
      <c r="F17"/>
    </row>
    <row r="18" spans="1:6" x14ac:dyDescent="0.2">
      <c r="A18" s="157">
        <f>+'10Reventa'!A18</f>
        <v>42644</v>
      </c>
      <c r="B18" s="128"/>
      <c r="C18" s="128"/>
      <c r="D18" s="129"/>
      <c r="E18" s="128"/>
      <c r="F18"/>
    </row>
    <row r="19" spans="1:6" x14ac:dyDescent="0.2">
      <c r="A19" s="157">
        <f>+'10Reventa'!A19</f>
        <v>42675</v>
      </c>
      <c r="B19" s="128"/>
      <c r="C19" s="128"/>
      <c r="D19" s="129"/>
      <c r="E19" s="128"/>
      <c r="F19"/>
    </row>
    <row r="20" spans="1:6" ht="13.5" thickBot="1" x14ac:dyDescent="0.25">
      <c r="A20" s="159">
        <f>+'10Reventa'!A20</f>
        <v>42705</v>
      </c>
      <c r="B20" s="160"/>
      <c r="C20" s="160"/>
      <c r="D20" s="161"/>
      <c r="E20" s="160"/>
      <c r="F20"/>
    </row>
    <row r="21" spans="1:6" x14ac:dyDescent="0.2">
      <c r="A21" s="153">
        <f>+'10Reventa'!A21</f>
        <v>42736</v>
      </c>
      <c r="B21" s="155"/>
      <c r="C21" s="155"/>
      <c r="D21" s="129"/>
      <c r="E21" s="155"/>
      <c r="F21"/>
    </row>
    <row r="22" spans="1:6" x14ac:dyDescent="0.2">
      <c r="A22" s="157">
        <f>+'10Reventa'!A22</f>
        <v>42767</v>
      </c>
      <c r="B22" s="128"/>
      <c r="C22" s="128"/>
      <c r="D22" s="162"/>
      <c r="E22" s="128"/>
      <c r="F22"/>
    </row>
    <row r="23" spans="1:6" x14ac:dyDescent="0.2">
      <c r="A23" s="157">
        <f>+'10Reventa'!A23</f>
        <v>42795</v>
      </c>
      <c r="B23" s="128"/>
      <c r="C23" s="128"/>
      <c r="D23" s="129"/>
      <c r="E23" s="128"/>
      <c r="F23"/>
    </row>
    <row r="24" spans="1:6" x14ac:dyDescent="0.2">
      <c r="A24" s="157">
        <f>+'10Reventa'!A24</f>
        <v>42826</v>
      </c>
      <c r="B24" s="128"/>
      <c r="C24" s="128"/>
      <c r="D24" s="129"/>
      <c r="E24" s="128"/>
      <c r="F24"/>
    </row>
    <row r="25" spans="1:6" x14ac:dyDescent="0.2">
      <c r="A25" s="157">
        <f>+'10Reventa'!A25</f>
        <v>42856</v>
      </c>
      <c r="B25" s="128"/>
      <c r="C25" s="128"/>
      <c r="D25" s="129"/>
      <c r="E25" s="128"/>
      <c r="F25"/>
    </row>
    <row r="26" spans="1:6" x14ac:dyDescent="0.2">
      <c r="A26" s="157">
        <f>+'10Reventa'!A26</f>
        <v>42887</v>
      </c>
      <c r="B26" s="128"/>
      <c r="C26" s="128"/>
      <c r="D26" s="129"/>
      <c r="E26" s="128"/>
      <c r="F26"/>
    </row>
    <row r="27" spans="1:6" x14ac:dyDescent="0.2">
      <c r="A27" s="157">
        <f>+'10Reventa'!A27</f>
        <v>42917</v>
      </c>
      <c r="B27" s="128"/>
      <c r="C27" s="128"/>
      <c r="D27" s="129"/>
      <c r="E27" s="128"/>
      <c r="F27"/>
    </row>
    <row r="28" spans="1:6" x14ac:dyDescent="0.2">
      <c r="A28" s="157">
        <f>+'10Reventa'!A28</f>
        <v>42948</v>
      </c>
      <c r="B28" s="128"/>
      <c r="C28" s="128"/>
      <c r="D28" s="129"/>
      <c r="E28" s="128"/>
      <c r="F28"/>
    </row>
    <row r="29" spans="1:6" x14ac:dyDescent="0.2">
      <c r="A29" s="157">
        <f>+'10Reventa'!A29</f>
        <v>42979</v>
      </c>
      <c r="B29" s="128"/>
      <c r="C29" s="128"/>
      <c r="D29" s="129"/>
      <c r="E29" s="128"/>
      <c r="F29"/>
    </row>
    <row r="30" spans="1:6" x14ac:dyDescent="0.2">
      <c r="A30" s="157">
        <f>+'10Reventa'!A30</f>
        <v>43009</v>
      </c>
      <c r="B30" s="128"/>
      <c r="C30" s="128"/>
      <c r="D30" s="129"/>
      <c r="E30" s="128"/>
      <c r="F30"/>
    </row>
    <row r="31" spans="1:6" x14ac:dyDescent="0.2">
      <c r="A31" s="157">
        <f>+'10Reventa'!A31</f>
        <v>43040</v>
      </c>
      <c r="B31" s="128"/>
      <c r="C31" s="128"/>
      <c r="D31" s="129"/>
      <c r="E31" s="128"/>
      <c r="F31"/>
    </row>
    <row r="32" spans="1:6" ht="13.5" thickBot="1" x14ac:dyDescent="0.25">
      <c r="A32" s="159">
        <f>+'10Reventa'!A32</f>
        <v>43070</v>
      </c>
      <c r="B32" s="160"/>
      <c r="C32" s="160"/>
      <c r="D32" s="163"/>
      <c r="E32" s="160"/>
      <c r="F32"/>
    </row>
    <row r="33" spans="1:6" x14ac:dyDescent="0.2">
      <c r="A33" s="153">
        <f>+'10Reventa'!A33</f>
        <v>43101</v>
      </c>
      <c r="B33" s="155"/>
      <c r="C33" s="164"/>
      <c r="D33" s="154"/>
      <c r="E33" s="155"/>
      <c r="F33"/>
    </row>
    <row r="34" spans="1:6" x14ac:dyDescent="0.2">
      <c r="A34" s="157">
        <f>+'10Reventa'!A34</f>
        <v>43132</v>
      </c>
      <c r="B34" s="128"/>
      <c r="C34" s="104"/>
      <c r="D34" s="158"/>
      <c r="E34" s="128"/>
      <c r="F34"/>
    </row>
    <row r="35" spans="1:6" x14ac:dyDescent="0.2">
      <c r="A35" s="157">
        <f>+'10Reventa'!A35</f>
        <v>43160</v>
      </c>
      <c r="B35" s="128"/>
      <c r="C35" s="104"/>
      <c r="D35" s="158"/>
      <c r="E35" s="128"/>
      <c r="F35"/>
    </row>
    <row r="36" spans="1:6" x14ac:dyDescent="0.2">
      <c r="A36" s="157">
        <f>+'10Reventa'!A36</f>
        <v>43191</v>
      </c>
      <c r="B36" s="128"/>
      <c r="C36" s="104"/>
      <c r="D36" s="158"/>
      <c r="E36" s="128"/>
      <c r="F36"/>
    </row>
    <row r="37" spans="1:6" x14ac:dyDescent="0.2">
      <c r="A37" s="157">
        <f>+'10Reventa'!A37</f>
        <v>43221</v>
      </c>
      <c r="B37" s="128"/>
      <c r="C37" s="104"/>
      <c r="D37" s="158"/>
      <c r="E37" s="128"/>
      <c r="F37"/>
    </row>
    <row r="38" spans="1:6" x14ac:dyDescent="0.2">
      <c r="A38" s="157">
        <f>+'10Reventa'!A38</f>
        <v>43252</v>
      </c>
      <c r="B38" s="128"/>
      <c r="C38" s="104"/>
      <c r="D38" s="158"/>
      <c r="E38" s="128"/>
      <c r="F38"/>
    </row>
    <row r="39" spans="1:6" x14ac:dyDescent="0.2">
      <c r="A39" s="157">
        <f>+'10Reventa'!A39</f>
        <v>43282</v>
      </c>
      <c r="B39" s="128"/>
      <c r="C39" s="104"/>
      <c r="D39" s="158"/>
      <c r="E39" s="128"/>
      <c r="F39"/>
    </row>
    <row r="40" spans="1:6" x14ac:dyDescent="0.2">
      <c r="A40" s="157">
        <f>+'10Reventa'!A40</f>
        <v>43313</v>
      </c>
      <c r="B40" s="128"/>
      <c r="C40" s="104"/>
      <c r="D40" s="158"/>
      <c r="E40" s="128"/>
      <c r="F40"/>
    </row>
    <row r="41" spans="1:6" x14ac:dyDescent="0.2">
      <c r="A41" s="157">
        <f>+'10Reventa'!A41</f>
        <v>43344</v>
      </c>
      <c r="B41" s="128"/>
      <c r="C41" s="104"/>
      <c r="D41" s="158"/>
      <c r="E41" s="128"/>
      <c r="F41"/>
    </row>
    <row r="42" spans="1:6" x14ac:dyDescent="0.2">
      <c r="A42" s="157">
        <f>+'10Reventa'!A42</f>
        <v>43374</v>
      </c>
      <c r="B42" s="128"/>
      <c r="C42" s="104"/>
      <c r="D42" s="158"/>
      <c r="E42" s="128"/>
      <c r="F42"/>
    </row>
    <row r="43" spans="1:6" x14ac:dyDescent="0.2">
      <c r="A43" s="157">
        <f>+'10Reventa'!A43</f>
        <v>43405</v>
      </c>
      <c r="B43" s="128"/>
      <c r="C43" s="104"/>
      <c r="D43" s="158"/>
      <c r="E43" s="128"/>
      <c r="F43"/>
    </row>
    <row r="44" spans="1:6" ht="13.5" thickBot="1" x14ac:dyDescent="0.25">
      <c r="A44" s="159">
        <f>+'10Reventa'!A44</f>
        <v>43435</v>
      </c>
      <c r="B44" s="160"/>
      <c r="C44" s="165"/>
      <c r="D44" s="166"/>
      <c r="E44" s="160"/>
      <c r="F44"/>
    </row>
    <row r="45" spans="1:6" x14ac:dyDescent="0.2">
      <c r="A45" s="329">
        <f>+'10Reventa'!A45</f>
        <v>43466</v>
      </c>
      <c r="B45" s="358"/>
      <c r="C45" s="362"/>
      <c r="D45" s="363"/>
      <c r="E45" s="358"/>
      <c r="F45"/>
    </row>
    <row r="46" spans="1:6" x14ac:dyDescent="0.2">
      <c r="A46" s="335">
        <f>+'10Reventa'!A46</f>
        <v>43497</v>
      </c>
      <c r="B46" s="359"/>
      <c r="C46" s="364"/>
      <c r="D46" s="365"/>
      <c r="E46" s="359"/>
      <c r="F46"/>
    </row>
    <row r="47" spans="1:6" x14ac:dyDescent="0.2">
      <c r="A47" s="335">
        <f>+'10Reventa'!A48</f>
        <v>43556</v>
      </c>
      <c r="B47" s="359"/>
      <c r="C47" s="364"/>
      <c r="D47" s="365"/>
      <c r="E47" s="359"/>
      <c r="F47"/>
    </row>
    <row r="48" spans="1:6" ht="13.5" thickBot="1" x14ac:dyDescent="0.25">
      <c r="A48" s="167"/>
      <c r="B48" s="168"/>
      <c r="C48" s="168"/>
      <c r="D48" s="169"/>
      <c r="E48" s="168"/>
      <c r="F48"/>
    </row>
    <row r="49" spans="1:6" x14ac:dyDescent="0.2">
      <c r="A49" s="170">
        <f>+'9- impo '!A49</f>
        <v>2012</v>
      </c>
      <c r="B49" s="155"/>
      <c r="C49" s="155"/>
      <c r="D49" s="155"/>
      <c r="E49" s="155"/>
      <c r="F49"/>
    </row>
    <row r="50" spans="1:6" x14ac:dyDescent="0.2">
      <c r="A50" s="171">
        <f>+'9- impo '!A50</f>
        <v>2013</v>
      </c>
      <c r="B50" s="128"/>
      <c r="C50" s="128"/>
      <c r="D50" s="128"/>
      <c r="E50" s="128"/>
      <c r="F50"/>
    </row>
    <row r="51" spans="1:6" x14ac:dyDescent="0.2">
      <c r="A51" s="171">
        <f>+'9- impo '!A51</f>
        <v>2014</v>
      </c>
      <c r="B51" s="128"/>
      <c r="C51" s="128"/>
      <c r="D51" s="128"/>
      <c r="E51" s="128"/>
      <c r="F51"/>
    </row>
    <row r="52" spans="1:6" ht="13.5" thickBot="1" x14ac:dyDescent="0.25">
      <c r="A52" s="172">
        <f>+'9- impo '!A52</f>
        <v>2015</v>
      </c>
      <c r="B52" s="160"/>
      <c r="C52" s="160"/>
      <c r="D52" s="160"/>
      <c r="E52" s="160"/>
      <c r="F52"/>
    </row>
    <row r="53" spans="1:6" x14ac:dyDescent="0.2">
      <c r="A53" s="170">
        <f>+'9- impo '!A53</f>
        <v>2016</v>
      </c>
      <c r="B53" s="155"/>
      <c r="C53" s="155"/>
      <c r="D53" s="155"/>
      <c r="E53" s="155"/>
      <c r="F53"/>
    </row>
    <row r="54" spans="1:6" x14ac:dyDescent="0.2">
      <c r="A54" s="171">
        <f>+'9- impo '!A54</f>
        <v>2017</v>
      </c>
      <c r="B54" s="128"/>
      <c r="C54" s="128"/>
      <c r="D54" s="128"/>
      <c r="E54" s="128"/>
      <c r="F54"/>
    </row>
    <row r="55" spans="1:6" ht="13.5" thickBot="1" x14ac:dyDescent="0.25">
      <c r="A55" s="172">
        <f>+'9- impo '!A55</f>
        <v>2018</v>
      </c>
      <c r="B55" s="160"/>
      <c r="C55" s="160"/>
      <c r="D55" s="160"/>
      <c r="E55" s="160"/>
      <c r="F55"/>
    </row>
    <row r="56" spans="1:6" ht="13.5" thickBot="1" x14ac:dyDescent="0.25">
      <c r="A56" s="173"/>
      <c r="B56" s="168"/>
      <c r="C56" s="168"/>
      <c r="D56" s="168"/>
      <c r="E56" s="168"/>
      <c r="F56"/>
    </row>
    <row r="57" spans="1:6" x14ac:dyDescent="0.2">
      <c r="A57" s="153" t="str">
        <f>+'9- impo '!A57</f>
        <v>ene-abr 18</v>
      </c>
      <c r="B57" s="155"/>
      <c r="C57" s="155"/>
      <c r="D57" s="155"/>
      <c r="E57" s="155"/>
      <c r="F57"/>
    </row>
    <row r="58" spans="1:6" ht="13.5" thickBot="1" x14ac:dyDescent="0.25">
      <c r="A58" s="159" t="str">
        <f>+'9- impo '!A58</f>
        <v>ene-abr 19</v>
      </c>
      <c r="B58" s="160"/>
      <c r="C58" s="160"/>
      <c r="D58" s="160"/>
      <c r="E58" s="160"/>
      <c r="F58"/>
    </row>
    <row r="59" spans="1:6" x14ac:dyDescent="0.2">
      <c r="A59" s="167"/>
    </row>
    <row r="60" spans="1:6" x14ac:dyDescent="0.2">
      <c r="A60" s="174" t="s">
        <v>80</v>
      </c>
    </row>
    <row r="61" spans="1:6" x14ac:dyDescent="0.2">
      <c r="A61" s="142"/>
    </row>
  </sheetData>
  <sheetProtection formatCells="0" formatColumns="0" formatRows="0"/>
  <phoneticPr fontId="0" type="noConversion"/>
  <printOptions horizontalCentered="1" verticalCentered="1"/>
  <pageMargins left="0.37" right="0.42" top="0.41" bottom="0.41" header="0.511811023622047" footer="0.511811023622047"/>
  <pageSetup paperSize="9" scale="91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62"/>
  <sheetViews>
    <sheetView showGridLines="0" zoomScale="75" workbookViewId="0">
      <selection activeCell="H12" sqref="H12"/>
    </sheetView>
  </sheetViews>
  <sheetFormatPr baseColWidth="10" defaultRowHeight="12.75" x14ac:dyDescent="0.2"/>
  <cols>
    <col min="1" max="1" width="14.5703125" style="52" customWidth="1"/>
    <col min="2" max="3" width="24.140625" style="52" customWidth="1"/>
    <col min="4" max="4" width="11.42578125" style="52"/>
    <col min="5" max="7" width="2.85546875" style="52" customWidth="1"/>
    <col min="8" max="16384" width="11.42578125" style="52"/>
  </cols>
  <sheetData>
    <row r="1" spans="1:5" x14ac:dyDescent="0.2">
      <c r="A1" s="130" t="s">
        <v>175</v>
      </c>
      <c r="B1" s="130"/>
      <c r="C1" s="130"/>
      <c r="D1" s="130"/>
      <c r="E1" s="130"/>
    </row>
    <row r="2" spans="1:5" x14ac:dyDescent="0.2">
      <c r="A2" s="116" t="s">
        <v>144</v>
      </c>
      <c r="B2" s="117"/>
      <c r="C2" s="117"/>
      <c r="D2" s="117"/>
    </row>
    <row r="3" spans="1:5" x14ac:dyDescent="0.2">
      <c r="A3" s="297" t="str">
        <f>+'1.modelos'!A3</f>
        <v>Perfiles de PVC</v>
      </c>
      <c r="B3" s="319"/>
      <c r="C3" s="319"/>
      <c r="D3" s="319"/>
      <c r="E3" s="151"/>
    </row>
    <row r="4" spans="1:5" x14ac:dyDescent="0.2">
      <c r="A4" s="116" t="s">
        <v>181</v>
      </c>
      <c r="B4" s="117"/>
      <c r="C4" s="117"/>
      <c r="D4" s="117"/>
    </row>
    <row r="5" spans="1:5" x14ac:dyDescent="0.2">
      <c r="A5" s="116"/>
      <c r="B5" s="117"/>
      <c r="C5" s="117"/>
      <c r="D5" s="117"/>
    </row>
    <row r="6" spans="1:5" ht="13.5" thickBot="1" x14ac:dyDescent="0.25">
      <c r="A6" s="116" t="s">
        <v>182</v>
      </c>
      <c r="B6" s="117"/>
      <c r="C6" s="117"/>
      <c r="D6" s="117"/>
    </row>
    <row r="7" spans="1:5" ht="12.75" customHeight="1" x14ac:dyDescent="0.2">
      <c r="A7" s="131" t="s">
        <v>9</v>
      </c>
      <c r="B7" s="131" t="s">
        <v>77</v>
      </c>
      <c r="C7" s="131" t="s">
        <v>18</v>
      </c>
      <c r="D7"/>
    </row>
    <row r="8" spans="1:5" ht="13.5" thickBot="1" x14ac:dyDescent="0.25">
      <c r="A8" s="152" t="s">
        <v>10</v>
      </c>
      <c r="B8" s="152" t="s">
        <v>164</v>
      </c>
      <c r="C8" s="152" t="s">
        <v>79</v>
      </c>
      <c r="D8"/>
    </row>
    <row r="9" spans="1:5" x14ac:dyDescent="0.2">
      <c r="A9" s="153">
        <f>+'10Reventa'!A9</f>
        <v>42370</v>
      </c>
      <c r="B9" s="155"/>
      <c r="C9" s="156"/>
      <c r="D9"/>
    </row>
    <row r="10" spans="1:5" x14ac:dyDescent="0.2">
      <c r="A10" s="157">
        <f>+'10Reventa'!A10</f>
        <v>42401</v>
      </c>
      <c r="B10" s="128"/>
      <c r="C10" s="129"/>
      <c r="D10"/>
    </row>
    <row r="11" spans="1:5" x14ac:dyDescent="0.2">
      <c r="A11" s="157">
        <f>+'10Reventa'!A11</f>
        <v>42430</v>
      </c>
      <c r="B11" s="128"/>
      <c r="C11" s="129"/>
      <c r="D11"/>
    </row>
    <row r="12" spans="1:5" x14ac:dyDescent="0.2">
      <c r="A12" s="157">
        <f>+'10Reventa'!A12</f>
        <v>42461</v>
      </c>
      <c r="B12" s="128"/>
      <c r="C12" s="129"/>
      <c r="D12"/>
    </row>
    <row r="13" spans="1:5" x14ac:dyDescent="0.2">
      <c r="A13" s="157">
        <f>+'10Reventa'!A13</f>
        <v>42491</v>
      </c>
      <c r="B13" s="128"/>
      <c r="C13" s="129"/>
      <c r="D13"/>
    </row>
    <row r="14" spans="1:5" x14ac:dyDescent="0.2">
      <c r="A14" s="157">
        <f>+'10Reventa'!A14</f>
        <v>42522</v>
      </c>
      <c r="B14" s="128"/>
      <c r="C14" s="129"/>
      <c r="D14"/>
    </row>
    <row r="15" spans="1:5" x14ac:dyDescent="0.2">
      <c r="A15" s="157">
        <f>+'10Reventa'!A15</f>
        <v>42552</v>
      </c>
      <c r="B15" s="128"/>
      <c r="C15" s="129"/>
      <c r="D15"/>
    </row>
    <row r="16" spans="1:5" x14ac:dyDescent="0.2">
      <c r="A16" s="157">
        <f>+'10Reventa'!A16</f>
        <v>42583</v>
      </c>
      <c r="B16" s="128"/>
      <c r="C16" s="129"/>
      <c r="D16"/>
    </row>
    <row r="17" spans="1:4" x14ac:dyDescent="0.2">
      <c r="A17" s="157">
        <f>+'10Reventa'!A17</f>
        <v>42614</v>
      </c>
      <c r="B17" s="128"/>
      <c r="C17" s="129"/>
      <c r="D17"/>
    </row>
    <row r="18" spans="1:4" x14ac:dyDescent="0.2">
      <c r="A18" s="157">
        <f>+'10Reventa'!A18</f>
        <v>42644</v>
      </c>
      <c r="B18" s="128"/>
      <c r="C18" s="129"/>
      <c r="D18"/>
    </row>
    <row r="19" spans="1:4" x14ac:dyDescent="0.2">
      <c r="A19" s="157">
        <f>+'10Reventa'!A19</f>
        <v>42675</v>
      </c>
      <c r="B19" s="128"/>
      <c r="C19" s="129"/>
      <c r="D19"/>
    </row>
    <row r="20" spans="1:4" ht="13.5" thickBot="1" x14ac:dyDescent="0.25">
      <c r="A20" s="159">
        <f>+'10Reventa'!A20</f>
        <v>42705</v>
      </c>
      <c r="B20" s="160"/>
      <c r="C20" s="161"/>
      <c r="D20"/>
    </row>
    <row r="21" spans="1:4" x14ac:dyDescent="0.2">
      <c r="A21" s="153">
        <f>+'10Reventa'!A21</f>
        <v>42736</v>
      </c>
      <c r="B21" s="155"/>
      <c r="C21" s="129"/>
      <c r="D21"/>
    </row>
    <row r="22" spans="1:4" x14ac:dyDescent="0.2">
      <c r="A22" s="157">
        <f>+'10Reventa'!A22</f>
        <v>42767</v>
      </c>
      <c r="B22" s="128"/>
      <c r="C22" s="162"/>
      <c r="D22"/>
    </row>
    <row r="23" spans="1:4" x14ac:dyDescent="0.2">
      <c r="A23" s="157">
        <f>+'10Reventa'!A23</f>
        <v>42795</v>
      </c>
      <c r="B23" s="128"/>
      <c r="C23" s="129"/>
      <c r="D23"/>
    </row>
    <row r="24" spans="1:4" x14ac:dyDescent="0.2">
      <c r="A24" s="157">
        <f>+'10Reventa'!A24</f>
        <v>42826</v>
      </c>
      <c r="B24" s="128"/>
      <c r="C24" s="129"/>
      <c r="D24"/>
    </row>
    <row r="25" spans="1:4" x14ac:dyDescent="0.2">
      <c r="A25" s="157">
        <f>+'10Reventa'!A25</f>
        <v>42856</v>
      </c>
      <c r="B25" s="128"/>
      <c r="C25" s="129"/>
      <c r="D25"/>
    </row>
    <row r="26" spans="1:4" x14ac:dyDescent="0.2">
      <c r="A26" s="157">
        <f>+'10Reventa'!A26</f>
        <v>42887</v>
      </c>
      <c r="B26" s="128"/>
      <c r="C26" s="129"/>
      <c r="D26"/>
    </row>
    <row r="27" spans="1:4" x14ac:dyDescent="0.2">
      <c r="A27" s="157">
        <f>+'10Reventa'!A27</f>
        <v>42917</v>
      </c>
      <c r="B27" s="128"/>
      <c r="C27" s="129"/>
      <c r="D27"/>
    </row>
    <row r="28" spans="1:4" x14ac:dyDescent="0.2">
      <c r="A28" s="157">
        <f>+'10Reventa'!A28</f>
        <v>42948</v>
      </c>
      <c r="B28" s="128"/>
      <c r="C28" s="129"/>
      <c r="D28"/>
    </row>
    <row r="29" spans="1:4" x14ac:dyDescent="0.2">
      <c r="A29" s="157">
        <f>+'10Reventa'!A29</f>
        <v>42979</v>
      </c>
      <c r="B29" s="128"/>
      <c r="C29" s="129"/>
      <c r="D29"/>
    </row>
    <row r="30" spans="1:4" x14ac:dyDescent="0.2">
      <c r="A30" s="157">
        <f>+'10Reventa'!A30</f>
        <v>43009</v>
      </c>
      <c r="B30" s="128"/>
      <c r="C30" s="129"/>
      <c r="D30"/>
    </row>
    <row r="31" spans="1:4" x14ac:dyDescent="0.2">
      <c r="A31" s="157">
        <f>+'10Reventa'!A31</f>
        <v>43040</v>
      </c>
      <c r="B31" s="128"/>
      <c r="C31" s="129"/>
      <c r="D31"/>
    </row>
    <row r="32" spans="1:4" ht="13.5" thickBot="1" x14ac:dyDescent="0.25">
      <c r="A32" s="159">
        <f>+'10Reventa'!A32</f>
        <v>43070</v>
      </c>
      <c r="B32" s="160"/>
      <c r="C32" s="163"/>
      <c r="D32"/>
    </row>
    <row r="33" spans="1:4" x14ac:dyDescent="0.2">
      <c r="A33" s="153">
        <f>+'10Reventa'!A33</f>
        <v>43101</v>
      </c>
      <c r="B33" s="164"/>
      <c r="C33" s="154"/>
      <c r="D33"/>
    </row>
    <row r="34" spans="1:4" x14ac:dyDescent="0.2">
      <c r="A34" s="157">
        <f>+'10Reventa'!A34</f>
        <v>43132</v>
      </c>
      <c r="B34" s="104"/>
      <c r="C34" s="158"/>
      <c r="D34"/>
    </row>
    <row r="35" spans="1:4" x14ac:dyDescent="0.2">
      <c r="A35" s="157">
        <f>+'10Reventa'!A35</f>
        <v>43160</v>
      </c>
      <c r="B35" s="104"/>
      <c r="C35" s="158"/>
      <c r="D35"/>
    </row>
    <row r="36" spans="1:4" x14ac:dyDescent="0.2">
      <c r="A36" s="157">
        <f>+'10Reventa'!A36</f>
        <v>43191</v>
      </c>
      <c r="B36" s="104"/>
      <c r="C36" s="158"/>
      <c r="D36"/>
    </row>
    <row r="37" spans="1:4" x14ac:dyDescent="0.2">
      <c r="A37" s="157">
        <f>+'10Reventa'!A37</f>
        <v>43221</v>
      </c>
      <c r="B37" s="104"/>
      <c r="C37" s="158"/>
      <c r="D37"/>
    </row>
    <row r="38" spans="1:4" x14ac:dyDescent="0.2">
      <c r="A38" s="157">
        <f>+'10Reventa'!A38</f>
        <v>43252</v>
      </c>
      <c r="B38" s="104"/>
      <c r="C38" s="158"/>
      <c r="D38"/>
    </row>
    <row r="39" spans="1:4" x14ac:dyDescent="0.2">
      <c r="A39" s="157">
        <f>+'10Reventa'!A39</f>
        <v>43282</v>
      </c>
      <c r="B39" s="104"/>
      <c r="C39" s="158"/>
      <c r="D39"/>
    </row>
    <row r="40" spans="1:4" x14ac:dyDescent="0.2">
      <c r="A40" s="157">
        <f>+'10Reventa'!A40</f>
        <v>43313</v>
      </c>
      <c r="B40" s="104"/>
      <c r="C40" s="158"/>
      <c r="D40"/>
    </row>
    <row r="41" spans="1:4" x14ac:dyDescent="0.2">
      <c r="A41" s="157">
        <f>+'10Reventa'!A41</f>
        <v>43344</v>
      </c>
      <c r="B41" s="104"/>
      <c r="C41" s="158"/>
      <c r="D41"/>
    </row>
    <row r="42" spans="1:4" x14ac:dyDescent="0.2">
      <c r="A42" s="157">
        <f>+'10Reventa'!A42</f>
        <v>43374</v>
      </c>
      <c r="B42" s="104"/>
      <c r="C42" s="158"/>
      <c r="D42"/>
    </row>
    <row r="43" spans="1:4" x14ac:dyDescent="0.2">
      <c r="A43" s="157">
        <f>+'10Reventa'!A43</f>
        <v>43405</v>
      </c>
      <c r="B43" s="104"/>
      <c r="C43" s="158"/>
      <c r="D43"/>
    </row>
    <row r="44" spans="1:4" ht="13.5" thickBot="1" x14ac:dyDescent="0.25">
      <c r="A44" s="345">
        <f>+'10Reventa'!A44</f>
        <v>43435</v>
      </c>
      <c r="B44" s="366"/>
      <c r="C44" s="367"/>
      <c r="D44"/>
    </row>
    <row r="45" spans="1:4" x14ac:dyDescent="0.2">
      <c r="A45" s="329">
        <f>+'10Reventa'!A45</f>
        <v>43466</v>
      </c>
      <c r="B45" s="362"/>
      <c r="C45" s="363"/>
      <c r="D45"/>
    </row>
    <row r="46" spans="1:4" x14ac:dyDescent="0.2">
      <c r="A46" s="335">
        <f>+'10Reventa'!A46</f>
        <v>43497</v>
      </c>
      <c r="B46" s="364"/>
      <c r="C46" s="365"/>
      <c r="D46"/>
    </row>
    <row r="47" spans="1:4" x14ac:dyDescent="0.2">
      <c r="A47" s="335">
        <f>+'10Reventa'!A47</f>
        <v>43525</v>
      </c>
      <c r="B47" s="364"/>
      <c r="C47" s="365"/>
      <c r="D47"/>
    </row>
    <row r="48" spans="1:4" x14ac:dyDescent="0.2">
      <c r="A48" s="335">
        <f>+'10Reventa'!A48</f>
        <v>43556</v>
      </c>
      <c r="B48" s="364"/>
      <c r="C48" s="365"/>
      <c r="D48"/>
    </row>
    <row r="49" spans="1:4" ht="13.5" thickBot="1" x14ac:dyDescent="0.25">
      <c r="A49" s="167"/>
      <c r="B49" s="168"/>
      <c r="C49" s="169"/>
      <c r="D49"/>
    </row>
    <row r="50" spans="1:4" ht="13.5" thickBot="1" x14ac:dyDescent="0.25">
      <c r="A50" s="170">
        <f>+'9- impo '!A49</f>
        <v>2012</v>
      </c>
      <c r="B50" s="155"/>
      <c r="C50" s="155"/>
      <c r="D50"/>
    </row>
    <row r="51" spans="1:4" x14ac:dyDescent="0.2">
      <c r="A51" s="170">
        <f>+'9- impo '!A50</f>
        <v>2013</v>
      </c>
      <c r="B51" s="155"/>
      <c r="C51" s="155"/>
      <c r="D51"/>
    </row>
    <row r="52" spans="1:4" x14ac:dyDescent="0.2">
      <c r="A52" s="171">
        <f>+'9- impo '!A51</f>
        <v>2014</v>
      </c>
      <c r="B52" s="128"/>
      <c r="C52" s="128"/>
      <c r="D52"/>
    </row>
    <row r="53" spans="1:4" ht="13.5" thickBot="1" x14ac:dyDescent="0.25">
      <c r="A53" s="172">
        <f>+'9- impo '!A52</f>
        <v>2015</v>
      </c>
      <c r="B53" s="160"/>
      <c r="C53" s="160"/>
      <c r="D53"/>
    </row>
    <row r="54" spans="1:4" x14ac:dyDescent="0.2">
      <c r="A54" s="170">
        <f>+'9- impo '!A53</f>
        <v>2016</v>
      </c>
      <c r="B54" s="155"/>
      <c r="C54" s="155"/>
      <c r="D54"/>
    </row>
    <row r="55" spans="1:4" x14ac:dyDescent="0.2">
      <c r="A55" s="171">
        <f>+'9- impo '!A54</f>
        <v>2017</v>
      </c>
      <c r="B55" s="128"/>
      <c r="C55" s="128"/>
      <c r="D55"/>
    </row>
    <row r="56" spans="1:4" ht="13.5" thickBot="1" x14ac:dyDescent="0.25">
      <c r="A56" s="172">
        <f>+'9- impo '!A55</f>
        <v>2018</v>
      </c>
      <c r="B56" s="160"/>
      <c r="C56" s="160"/>
      <c r="D56"/>
    </row>
    <row r="57" spans="1:4" ht="13.5" thickBot="1" x14ac:dyDescent="0.25">
      <c r="A57" s="173"/>
      <c r="B57" s="168"/>
      <c r="C57" s="168"/>
      <c r="D57"/>
    </row>
    <row r="58" spans="1:4" x14ac:dyDescent="0.2">
      <c r="A58" s="153" t="str">
        <f>+'9- impo '!A57</f>
        <v>ene-abr 18</v>
      </c>
      <c r="B58" s="155"/>
      <c r="C58" s="155"/>
      <c r="D58"/>
    </row>
    <row r="59" spans="1:4" ht="13.5" thickBot="1" x14ac:dyDescent="0.25">
      <c r="A59" s="159" t="str">
        <f>+'9- impo '!A58</f>
        <v>ene-abr 19</v>
      </c>
      <c r="B59" s="160"/>
      <c r="C59" s="160"/>
      <c r="D59"/>
    </row>
    <row r="60" spans="1:4" x14ac:dyDescent="0.2">
      <c r="A60" s="167"/>
    </row>
    <row r="61" spans="1:4" x14ac:dyDescent="0.2">
      <c r="A61" s="174"/>
    </row>
    <row r="62" spans="1:4" x14ac:dyDescent="0.2">
      <c r="A62" s="142"/>
    </row>
  </sheetData>
  <sheetProtection formatCells="0" formatColumns="0" formatRows="0"/>
  <printOptions horizontalCentered="1" verticalCentered="1"/>
  <pageMargins left="0.37" right="0.42" top="0.41" bottom="0.41" header="0.511811023622047" footer="0.511811023622047"/>
  <pageSetup paperSize="9" scale="9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83</v>
      </c>
      <c r="B1" s="3"/>
    </row>
    <row r="2" spans="1:2" ht="13.5" thickBot="1" x14ac:dyDescent="0.25">
      <c r="A2" s="2" t="s">
        <v>50</v>
      </c>
      <c r="B2" s="3"/>
    </row>
    <row r="3" spans="1:2" x14ac:dyDescent="0.2">
      <c r="A3" s="4" t="s">
        <v>10</v>
      </c>
      <c r="B3" s="14" t="s">
        <v>51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21" sqref="C21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15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410" t="s">
        <v>84</v>
      </c>
      <c r="B2" s="410"/>
      <c r="C2" s="410"/>
      <c r="D2" s="410"/>
    </row>
    <row r="3" spans="1:4" x14ac:dyDescent="0.2">
      <c r="A3" s="410" t="s">
        <v>85</v>
      </c>
      <c r="B3" s="410"/>
      <c r="C3" s="410"/>
      <c r="D3" s="410"/>
    </row>
    <row r="4" spans="1:4" x14ac:dyDescent="0.2">
      <c r="A4" s="411" t="s">
        <v>2</v>
      </c>
      <c r="B4" s="411"/>
      <c r="C4" s="411"/>
      <c r="D4" s="411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31</v>
      </c>
      <c r="B6" s="21" t="s">
        <v>86</v>
      </c>
      <c r="C6" s="22" t="s">
        <v>87</v>
      </c>
      <c r="D6" s="23" t="s">
        <v>88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22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2"/>
  <sheetViews>
    <sheetView showGridLines="0" zoomScale="75" workbookViewId="0">
      <selection activeCell="I12" sqref="I12"/>
    </sheetView>
  </sheetViews>
  <sheetFormatPr baseColWidth="10" defaultRowHeight="12.75" x14ac:dyDescent="0.2"/>
  <cols>
    <col min="1" max="1" width="17.85546875" style="52" customWidth="1"/>
    <col min="2" max="2" width="57.28515625" style="52" customWidth="1"/>
    <col min="3" max="6" width="11.28515625" style="52" customWidth="1"/>
    <col min="7" max="16384" width="11.42578125" style="52"/>
  </cols>
  <sheetData>
    <row r="1" spans="1:6" x14ac:dyDescent="0.2">
      <c r="A1" s="116" t="s">
        <v>1</v>
      </c>
      <c r="B1" s="117"/>
      <c r="C1" s="117"/>
      <c r="D1" s="117"/>
      <c r="E1" s="117"/>
      <c r="F1" s="117"/>
    </row>
    <row r="2" spans="1:6" x14ac:dyDescent="0.2">
      <c r="A2" s="295" t="s">
        <v>104</v>
      </c>
      <c r="B2" s="296"/>
      <c r="C2" s="296"/>
      <c r="D2" s="296"/>
      <c r="E2" s="296"/>
      <c r="F2" s="296"/>
    </row>
    <row r="3" spans="1:6" x14ac:dyDescent="0.2">
      <c r="A3" s="297" t="s">
        <v>161</v>
      </c>
      <c r="B3" s="298"/>
      <c r="C3" s="296"/>
      <c r="D3" s="296"/>
      <c r="E3" s="296"/>
      <c r="F3" s="296"/>
    </row>
    <row r="4" spans="1:6" hidden="1" x14ac:dyDescent="0.2">
      <c r="A4" s="116"/>
      <c r="B4" s="117"/>
      <c r="C4" s="117"/>
      <c r="D4" s="117"/>
      <c r="E4" s="117"/>
      <c r="F4" s="117"/>
    </row>
    <row r="5" spans="1:6" hidden="1" x14ac:dyDescent="0.2">
      <c r="A5" s="116"/>
      <c r="B5" s="117"/>
      <c r="C5" s="117"/>
      <c r="D5" s="117"/>
      <c r="E5" s="117"/>
      <c r="F5" s="117"/>
    </row>
    <row r="6" spans="1:6" x14ac:dyDescent="0.2">
      <c r="A6" s="116"/>
      <c r="B6" s="117"/>
      <c r="C6" s="117"/>
      <c r="D6" s="117"/>
      <c r="E6" s="117"/>
      <c r="F6" s="117"/>
    </row>
    <row r="7" spans="1:6" x14ac:dyDescent="0.2">
      <c r="A7" s="116"/>
      <c r="B7" s="117"/>
      <c r="C7" s="117"/>
      <c r="D7" s="117"/>
      <c r="E7" s="117"/>
      <c r="F7" s="117"/>
    </row>
    <row r="8" spans="1:6" ht="13.5" thickBot="1" x14ac:dyDescent="0.25">
      <c r="A8" s="117"/>
      <c r="B8" s="116"/>
      <c r="C8" s="117"/>
      <c r="D8" s="117"/>
      <c r="E8" s="117"/>
      <c r="F8" s="117"/>
    </row>
    <row r="9" spans="1:6" ht="28.5" customHeight="1" thickBot="1" x14ac:dyDescent="0.25">
      <c r="A9" s="118" t="s">
        <v>3</v>
      </c>
      <c r="B9" s="119" t="s">
        <v>4</v>
      </c>
      <c r="C9" s="326">
        <v>2016</v>
      </c>
      <c r="D9" s="326">
        <v>2017</v>
      </c>
      <c r="E9" s="326">
        <v>2018</v>
      </c>
      <c r="F9" s="326" t="s">
        <v>176</v>
      </c>
    </row>
    <row r="10" spans="1:6" x14ac:dyDescent="0.2">
      <c r="A10" s="120" t="s">
        <v>5</v>
      </c>
      <c r="B10" s="374"/>
      <c r="C10" s="376" t="s">
        <v>102</v>
      </c>
      <c r="D10" s="378" t="s">
        <v>102</v>
      </c>
      <c r="E10" s="378" t="s">
        <v>102</v>
      </c>
      <c r="F10" s="380" t="s">
        <v>102</v>
      </c>
    </row>
    <row r="11" spans="1:6" x14ac:dyDescent="0.2">
      <c r="A11" s="121"/>
      <c r="B11" s="375"/>
      <c r="C11" s="377"/>
      <c r="D11" s="379"/>
      <c r="E11" s="379"/>
      <c r="F11" s="381"/>
    </row>
    <row r="12" spans="1:6" x14ac:dyDescent="0.2">
      <c r="A12" s="121"/>
      <c r="B12" s="382"/>
      <c r="C12" s="377" t="s">
        <v>102</v>
      </c>
      <c r="D12" s="379" t="s">
        <v>102</v>
      </c>
      <c r="E12" s="379" t="s">
        <v>102</v>
      </c>
      <c r="F12" s="381" t="s">
        <v>102</v>
      </c>
    </row>
    <row r="13" spans="1:6" x14ac:dyDescent="0.2">
      <c r="A13" s="121"/>
      <c r="B13" s="375"/>
      <c r="C13" s="377"/>
      <c r="D13" s="379"/>
      <c r="E13" s="379"/>
      <c r="F13" s="381"/>
    </row>
    <row r="14" spans="1:6" x14ac:dyDescent="0.2">
      <c r="A14" s="121"/>
      <c r="B14" s="382"/>
      <c r="C14" s="377" t="s">
        <v>102</v>
      </c>
      <c r="D14" s="379" t="s">
        <v>102</v>
      </c>
      <c r="E14" s="379" t="s">
        <v>102</v>
      </c>
      <c r="F14" s="381" t="s">
        <v>102</v>
      </c>
    </row>
    <row r="15" spans="1:6" ht="13.5" thickBot="1" x14ac:dyDescent="0.25">
      <c r="A15" s="122"/>
      <c r="B15" s="383"/>
      <c r="C15" s="384"/>
      <c r="D15" s="385"/>
      <c r="E15" s="385"/>
      <c r="F15" s="386"/>
    </row>
    <row r="16" spans="1:6" x14ac:dyDescent="0.2">
      <c r="A16" s="120" t="s">
        <v>6</v>
      </c>
      <c r="B16" s="374"/>
      <c r="C16" s="376" t="s">
        <v>102</v>
      </c>
      <c r="D16" s="378" t="s">
        <v>102</v>
      </c>
      <c r="E16" s="378" t="s">
        <v>102</v>
      </c>
      <c r="F16" s="380" t="s">
        <v>102</v>
      </c>
    </row>
    <row r="17" spans="1:6" x14ac:dyDescent="0.2">
      <c r="A17" s="121"/>
      <c r="B17" s="375"/>
      <c r="C17" s="377"/>
      <c r="D17" s="379"/>
      <c r="E17" s="379"/>
      <c r="F17" s="381"/>
    </row>
    <row r="18" spans="1:6" x14ac:dyDescent="0.2">
      <c r="A18" s="121"/>
      <c r="B18" s="382"/>
      <c r="C18" s="377" t="s">
        <v>102</v>
      </c>
      <c r="D18" s="379" t="s">
        <v>102</v>
      </c>
      <c r="E18" s="379" t="s">
        <v>102</v>
      </c>
      <c r="F18" s="381" t="s">
        <v>102</v>
      </c>
    </row>
    <row r="19" spans="1:6" x14ac:dyDescent="0.2">
      <c r="A19" s="121"/>
      <c r="B19" s="375"/>
      <c r="C19" s="377"/>
      <c r="D19" s="379"/>
      <c r="E19" s="379"/>
      <c r="F19" s="381"/>
    </row>
    <row r="20" spans="1:6" x14ac:dyDescent="0.2">
      <c r="A20" s="121"/>
      <c r="B20" s="382"/>
      <c r="C20" s="377" t="s">
        <v>102</v>
      </c>
      <c r="D20" s="379" t="s">
        <v>102</v>
      </c>
      <c r="E20" s="379" t="s">
        <v>102</v>
      </c>
      <c r="F20" s="381" t="s">
        <v>102</v>
      </c>
    </row>
    <row r="21" spans="1:6" ht="13.5" thickBot="1" x14ac:dyDescent="0.25">
      <c r="A21" s="122"/>
      <c r="B21" s="383"/>
      <c r="C21" s="384"/>
      <c r="D21" s="385"/>
      <c r="E21" s="385"/>
      <c r="F21" s="386"/>
    </row>
    <row r="22" spans="1:6" x14ac:dyDescent="0.2">
      <c r="A22" s="120" t="s">
        <v>7</v>
      </c>
      <c r="B22" s="374"/>
      <c r="C22" s="376" t="s">
        <v>102</v>
      </c>
      <c r="D22" s="378" t="s">
        <v>102</v>
      </c>
      <c r="E22" s="378" t="s">
        <v>102</v>
      </c>
      <c r="F22" s="380" t="s">
        <v>102</v>
      </c>
    </row>
    <row r="23" spans="1:6" x14ac:dyDescent="0.2">
      <c r="A23" s="121"/>
      <c r="B23" s="375"/>
      <c r="C23" s="377"/>
      <c r="D23" s="379"/>
      <c r="E23" s="379"/>
      <c r="F23" s="381"/>
    </row>
    <row r="24" spans="1:6" x14ac:dyDescent="0.2">
      <c r="A24" s="121"/>
      <c r="B24" s="382"/>
      <c r="C24" s="377" t="s">
        <v>102</v>
      </c>
      <c r="D24" s="379" t="s">
        <v>102</v>
      </c>
      <c r="E24" s="379" t="s">
        <v>102</v>
      </c>
      <c r="F24" s="381" t="s">
        <v>102</v>
      </c>
    </row>
    <row r="25" spans="1:6" x14ac:dyDescent="0.2">
      <c r="A25" s="121"/>
      <c r="B25" s="375"/>
      <c r="C25" s="377"/>
      <c r="D25" s="379"/>
      <c r="E25" s="379"/>
      <c r="F25" s="381"/>
    </row>
    <row r="26" spans="1:6" x14ac:dyDescent="0.2">
      <c r="A26" s="121"/>
      <c r="B26" s="382"/>
      <c r="C26" s="377" t="s">
        <v>102</v>
      </c>
      <c r="D26" s="379" t="s">
        <v>102</v>
      </c>
      <c r="E26" s="379" t="s">
        <v>102</v>
      </c>
      <c r="F26" s="381" t="s">
        <v>102</v>
      </c>
    </row>
    <row r="27" spans="1:6" ht="13.5" thickBot="1" x14ac:dyDescent="0.25">
      <c r="A27" s="122"/>
      <c r="B27" s="383"/>
      <c r="C27" s="384"/>
      <c r="D27" s="385"/>
      <c r="E27" s="385"/>
      <c r="F27" s="386"/>
    </row>
    <row r="28" spans="1:6" x14ac:dyDescent="0.2">
      <c r="A28" s="120" t="s">
        <v>141</v>
      </c>
      <c r="B28" s="374"/>
      <c r="C28" s="376" t="s">
        <v>102</v>
      </c>
      <c r="D28" s="378" t="s">
        <v>102</v>
      </c>
      <c r="E28" s="378" t="s">
        <v>102</v>
      </c>
      <c r="F28" s="380" t="s">
        <v>102</v>
      </c>
    </row>
    <row r="29" spans="1:6" x14ac:dyDescent="0.2">
      <c r="A29" s="121"/>
      <c r="B29" s="375"/>
      <c r="C29" s="377"/>
      <c r="D29" s="379"/>
      <c r="E29" s="379"/>
      <c r="F29" s="381"/>
    </row>
    <row r="30" spans="1:6" x14ac:dyDescent="0.2">
      <c r="A30" s="121"/>
      <c r="B30" s="382"/>
      <c r="C30" s="377" t="s">
        <v>102</v>
      </c>
      <c r="D30" s="379" t="s">
        <v>102</v>
      </c>
      <c r="E30" s="379" t="s">
        <v>102</v>
      </c>
      <c r="F30" s="381" t="s">
        <v>102</v>
      </c>
    </row>
    <row r="31" spans="1:6" x14ac:dyDescent="0.2">
      <c r="A31" s="121"/>
      <c r="B31" s="375"/>
      <c r="C31" s="377"/>
      <c r="D31" s="379"/>
      <c r="E31" s="379"/>
      <c r="F31" s="381"/>
    </row>
    <row r="32" spans="1:6" x14ac:dyDescent="0.2">
      <c r="A32" s="121"/>
      <c r="B32" s="382"/>
      <c r="C32" s="377" t="s">
        <v>102</v>
      </c>
      <c r="D32" s="379" t="s">
        <v>102</v>
      </c>
      <c r="E32" s="379" t="s">
        <v>102</v>
      </c>
      <c r="F32" s="381" t="s">
        <v>102</v>
      </c>
    </row>
    <row r="33" spans="1:6" ht="13.5" thickBot="1" x14ac:dyDescent="0.25">
      <c r="A33" s="122"/>
      <c r="B33" s="383"/>
      <c r="C33" s="384"/>
      <c r="D33" s="385"/>
      <c r="E33" s="385"/>
      <c r="F33" s="386"/>
    </row>
    <row r="34" spans="1:6" x14ac:dyDescent="0.2">
      <c r="A34" s="120" t="s">
        <v>142</v>
      </c>
      <c r="B34" s="374"/>
      <c r="C34" s="376" t="s">
        <v>102</v>
      </c>
      <c r="D34" s="378" t="s">
        <v>102</v>
      </c>
      <c r="E34" s="378" t="s">
        <v>102</v>
      </c>
      <c r="F34" s="380" t="s">
        <v>102</v>
      </c>
    </row>
    <row r="35" spans="1:6" x14ac:dyDescent="0.2">
      <c r="A35" s="121"/>
      <c r="B35" s="375"/>
      <c r="C35" s="377"/>
      <c r="D35" s="379"/>
      <c r="E35" s="379"/>
      <c r="F35" s="381"/>
    </row>
    <row r="36" spans="1:6" x14ac:dyDescent="0.2">
      <c r="A36" s="121"/>
      <c r="B36" s="382"/>
      <c r="C36" s="377" t="s">
        <v>102</v>
      </c>
      <c r="D36" s="379" t="s">
        <v>102</v>
      </c>
      <c r="E36" s="379" t="s">
        <v>102</v>
      </c>
      <c r="F36" s="381" t="s">
        <v>102</v>
      </c>
    </row>
    <row r="37" spans="1:6" x14ac:dyDescent="0.2">
      <c r="A37" s="121"/>
      <c r="B37" s="375"/>
      <c r="C37" s="377"/>
      <c r="D37" s="379"/>
      <c r="E37" s="379"/>
      <c r="F37" s="381"/>
    </row>
    <row r="38" spans="1:6" x14ac:dyDescent="0.2">
      <c r="A38" s="121"/>
      <c r="B38" s="382"/>
      <c r="C38" s="377" t="s">
        <v>102</v>
      </c>
      <c r="D38" s="379" t="s">
        <v>102</v>
      </c>
      <c r="E38" s="379" t="s">
        <v>102</v>
      </c>
      <c r="F38" s="381" t="s">
        <v>102</v>
      </c>
    </row>
    <row r="39" spans="1:6" ht="13.5" thickBot="1" x14ac:dyDescent="0.25">
      <c r="A39" s="125"/>
      <c r="B39" s="383"/>
      <c r="C39" s="384"/>
      <c r="D39" s="385"/>
      <c r="E39" s="385"/>
      <c r="F39" s="386"/>
    </row>
    <row r="40" spans="1:6" ht="13.5" thickBot="1" x14ac:dyDescent="0.25">
      <c r="B40" s="126" t="s">
        <v>103</v>
      </c>
      <c r="C40" s="127">
        <v>1</v>
      </c>
      <c r="D40" s="127">
        <v>1</v>
      </c>
      <c r="E40" s="127">
        <v>1</v>
      </c>
      <c r="F40" s="127">
        <v>1</v>
      </c>
    </row>
    <row r="42" spans="1:6" x14ac:dyDescent="0.2">
      <c r="A42" s="52" t="s">
        <v>133</v>
      </c>
    </row>
  </sheetData>
  <mergeCells count="75">
    <mergeCell ref="F34:F35"/>
    <mergeCell ref="B36:B37"/>
    <mergeCell ref="C36:C37"/>
    <mergeCell ref="D36:D37"/>
    <mergeCell ref="E36:E37"/>
    <mergeCell ref="F30:F31"/>
    <mergeCell ref="B32:B33"/>
    <mergeCell ref="C32:C33"/>
    <mergeCell ref="D32:D33"/>
    <mergeCell ref="E32:E33"/>
    <mergeCell ref="F38:F39"/>
    <mergeCell ref="B38:B39"/>
    <mergeCell ref="C38:C39"/>
    <mergeCell ref="D38:D39"/>
    <mergeCell ref="E38:E39"/>
    <mergeCell ref="F26:F27"/>
    <mergeCell ref="B28:B29"/>
    <mergeCell ref="C28:C29"/>
    <mergeCell ref="D28:D29"/>
    <mergeCell ref="E28:E29"/>
    <mergeCell ref="F36:F37"/>
    <mergeCell ref="B34:B35"/>
    <mergeCell ref="C34:C35"/>
    <mergeCell ref="D34:D35"/>
    <mergeCell ref="E34:E35"/>
    <mergeCell ref="F22:F23"/>
    <mergeCell ref="B24:B25"/>
    <mergeCell ref="C24:C25"/>
    <mergeCell ref="D24:D25"/>
    <mergeCell ref="E24:E25"/>
    <mergeCell ref="F32:F33"/>
    <mergeCell ref="B30:B31"/>
    <mergeCell ref="C30:C31"/>
    <mergeCell ref="D30:D31"/>
    <mergeCell ref="E30:E31"/>
    <mergeCell ref="F18:F19"/>
    <mergeCell ref="B20:B21"/>
    <mergeCell ref="C20:C21"/>
    <mergeCell ref="D20:D21"/>
    <mergeCell ref="E20:E21"/>
    <mergeCell ref="F28:F29"/>
    <mergeCell ref="B26:B27"/>
    <mergeCell ref="C26:C27"/>
    <mergeCell ref="D26:D27"/>
    <mergeCell ref="E26:E27"/>
    <mergeCell ref="F14:F15"/>
    <mergeCell ref="B16:B17"/>
    <mergeCell ref="C16:C17"/>
    <mergeCell ref="D16:D17"/>
    <mergeCell ref="E16:E17"/>
    <mergeCell ref="F24:F25"/>
    <mergeCell ref="B22:B23"/>
    <mergeCell ref="C22:C23"/>
    <mergeCell ref="D22:D23"/>
    <mergeCell ref="E22:E23"/>
    <mergeCell ref="F10:F11"/>
    <mergeCell ref="B12:B13"/>
    <mergeCell ref="C12:C13"/>
    <mergeCell ref="D12:D13"/>
    <mergeCell ref="E12:E13"/>
    <mergeCell ref="F20:F21"/>
    <mergeCell ref="B18:B19"/>
    <mergeCell ref="C18:C19"/>
    <mergeCell ref="D18:D19"/>
    <mergeCell ref="E18:E19"/>
    <mergeCell ref="F12:F13"/>
    <mergeCell ref="B10:B11"/>
    <mergeCell ref="C10:C11"/>
    <mergeCell ref="D10:D11"/>
    <mergeCell ref="E10:E11"/>
    <mergeCell ref="F16:F17"/>
    <mergeCell ref="B14:B15"/>
    <mergeCell ref="C14:C15"/>
    <mergeCell ref="D14:D15"/>
    <mergeCell ref="E14:E15"/>
  </mergeCells>
  <phoneticPr fontId="0" type="noConversion"/>
  <printOptions horizontalCentered="1" verticalCentered="1" gridLinesSet="0"/>
  <pageMargins left="0.75" right="0.75" top="1" bottom="1" header="0.511811024" footer="0.51181102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9"/>
  <sheetViews>
    <sheetView workbookViewId="0">
      <selection activeCell="E13" sqref="E13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30" t="s">
        <v>89</v>
      </c>
      <c r="B1" s="130"/>
      <c r="C1" s="130"/>
    </row>
    <row r="2" spans="1:3" x14ac:dyDescent="0.2">
      <c r="A2" s="130" t="s">
        <v>97</v>
      </c>
      <c r="B2" s="130"/>
      <c r="C2" s="130"/>
    </row>
    <row r="3" spans="1:3" x14ac:dyDescent="0.2">
      <c r="A3" s="387" t="str">
        <f>+'1.modelos'!A3</f>
        <v>Perfiles de PVC</v>
      </c>
      <c r="B3" s="387"/>
      <c r="C3" s="387"/>
    </row>
    <row r="4" spans="1:3" x14ac:dyDescent="0.2">
      <c r="A4" s="388" t="s">
        <v>162</v>
      </c>
      <c r="B4" s="388"/>
      <c r="C4" s="388"/>
    </row>
    <row r="5" spans="1:3" ht="13.5" thickBot="1" x14ac:dyDescent="0.25"/>
    <row r="6" spans="1:3" x14ac:dyDescent="0.2">
      <c r="A6" s="131" t="s">
        <v>12</v>
      </c>
      <c r="B6" s="132" t="s">
        <v>98</v>
      </c>
      <c r="C6" s="132" t="s">
        <v>99</v>
      </c>
    </row>
    <row r="7" spans="1:3" ht="13.5" thickBot="1" x14ac:dyDescent="0.25">
      <c r="A7" s="133"/>
      <c r="B7" s="134"/>
      <c r="C7" s="134" t="s">
        <v>100</v>
      </c>
    </row>
    <row r="8" spans="1:3" x14ac:dyDescent="0.2">
      <c r="A8" s="137">
        <f>'3.vol.'!C50</f>
        <v>2012</v>
      </c>
      <c r="B8" s="138"/>
      <c r="C8" s="139"/>
    </row>
    <row r="9" spans="1:3" x14ac:dyDescent="0.2">
      <c r="A9" s="137">
        <f>'3.vol.'!C51</f>
        <v>2013</v>
      </c>
      <c r="B9" s="138"/>
      <c r="C9" s="139"/>
    </row>
    <row r="10" spans="1:3" x14ac:dyDescent="0.2">
      <c r="A10" s="137">
        <f>'3.vol.'!C52</f>
        <v>2014</v>
      </c>
      <c r="B10" s="138"/>
      <c r="C10" s="139"/>
    </row>
    <row r="11" spans="1:3" x14ac:dyDescent="0.2">
      <c r="A11" s="137">
        <f>'3.vol.'!C53</f>
        <v>2015</v>
      </c>
      <c r="B11" s="138"/>
      <c r="C11" s="139"/>
    </row>
    <row r="12" spans="1:3" x14ac:dyDescent="0.2">
      <c r="A12" s="293">
        <f>'3.vol.'!C54</f>
        <v>2016</v>
      </c>
      <c r="B12" s="135"/>
      <c r="C12" s="136"/>
    </row>
    <row r="13" spans="1:3" x14ac:dyDescent="0.2">
      <c r="A13" s="137">
        <f>'3.vol.'!C55</f>
        <v>2017</v>
      </c>
      <c r="B13" s="138"/>
      <c r="C13" s="139"/>
    </row>
    <row r="14" spans="1:3" x14ac:dyDescent="0.2">
      <c r="A14" s="137">
        <f>'3.vol.'!C56</f>
        <v>2018</v>
      </c>
      <c r="B14" s="138"/>
      <c r="C14" s="139"/>
    </row>
    <row r="15" spans="1:3" x14ac:dyDescent="0.2">
      <c r="A15" s="327" t="s">
        <v>177</v>
      </c>
      <c r="B15" s="138"/>
      <c r="C15" s="139"/>
    </row>
    <row r="16" spans="1:3" ht="13.5" thickBot="1" x14ac:dyDescent="0.25">
      <c r="A16" s="328" t="s">
        <v>178</v>
      </c>
      <c r="B16" s="140"/>
      <c r="C16" s="141"/>
    </row>
    <row r="17" spans="1:3" ht="5.25" customHeight="1" x14ac:dyDescent="0.2"/>
    <row r="18" spans="1:3" ht="13.5" thickBot="1" x14ac:dyDescent="0.25">
      <c r="A18" s="142" t="s">
        <v>101</v>
      </c>
    </row>
    <row r="19" spans="1:3" ht="41.25" customHeight="1" thickBot="1" x14ac:dyDescent="0.25">
      <c r="A19" s="285"/>
      <c r="B19" s="286"/>
      <c r="C19" s="287"/>
    </row>
  </sheetData>
  <mergeCells count="2">
    <mergeCell ref="A3:C3"/>
    <mergeCell ref="A4:C4"/>
  </mergeCells>
  <phoneticPr fontId="0" type="noConversion"/>
  <printOptions horizontalCentered="1" verticalCentered="1"/>
  <pageMargins left="0.57999999999999996" right="0.7" top="0.31" bottom="0.46" header="0" footer="0"/>
  <pageSetup paperSize="9" scale="1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08"/>
  <sheetViews>
    <sheetView topLeftCell="A7" workbookViewId="0">
      <selection activeCell="P21" sqref="P21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2.7109375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2" customWidth="1"/>
    <col min="15" max="16" width="11.42578125" style="52" customWidth="1"/>
    <col min="17" max="16384" width="13.7109375" style="57"/>
  </cols>
  <sheetData>
    <row r="1" spans="3:16" x14ac:dyDescent="0.2">
      <c r="C1" s="390" t="s">
        <v>8</v>
      </c>
      <c r="D1" s="390"/>
      <c r="E1" s="390"/>
      <c r="F1" s="390"/>
      <c r="G1" s="390"/>
      <c r="H1" s="390"/>
      <c r="I1" s="390"/>
      <c r="J1" s="390"/>
      <c r="K1" s="390"/>
      <c r="L1" s="342"/>
      <c r="M1" s="342"/>
      <c r="N1" s="343"/>
      <c r="O1" s="344"/>
    </row>
    <row r="2" spans="3:16" x14ac:dyDescent="0.2">
      <c r="C2" s="390" t="s">
        <v>163</v>
      </c>
      <c r="D2" s="390"/>
      <c r="E2" s="390"/>
      <c r="F2" s="390"/>
      <c r="G2" s="390"/>
      <c r="H2" s="390"/>
      <c r="I2" s="390"/>
      <c r="J2" s="390"/>
      <c r="K2" s="390"/>
      <c r="L2" s="342"/>
      <c r="M2" s="342"/>
      <c r="N2" s="343"/>
      <c r="O2" s="344"/>
    </row>
    <row r="3" spans="3:16" x14ac:dyDescent="0.2">
      <c r="C3" s="389" t="str">
        <f>+'1.modelos'!A3</f>
        <v>Perfiles de PVC</v>
      </c>
      <c r="D3" s="389"/>
      <c r="E3" s="389"/>
      <c r="F3" s="389"/>
      <c r="G3" s="389"/>
      <c r="H3" s="389"/>
      <c r="I3" s="389"/>
      <c r="J3" s="389"/>
      <c r="K3" s="389"/>
      <c r="L3" s="303"/>
      <c r="M3" s="303"/>
      <c r="N3" s="303"/>
      <c r="O3" s="342"/>
      <c r="P3" s="57"/>
    </row>
    <row r="4" spans="3:16" x14ac:dyDescent="0.2">
      <c r="C4" s="389" t="s">
        <v>162</v>
      </c>
      <c r="D4" s="389"/>
      <c r="E4" s="389"/>
      <c r="F4" s="389"/>
      <c r="G4" s="389"/>
      <c r="H4" s="389"/>
      <c r="I4" s="389"/>
      <c r="J4" s="389"/>
      <c r="K4" s="389"/>
      <c r="L4" s="303"/>
      <c r="M4" s="303"/>
      <c r="N4" s="343"/>
      <c r="O4" s="342"/>
      <c r="P4" s="57"/>
    </row>
    <row r="5" spans="3:16" s="54" customFormat="1" ht="10.5" customHeight="1" thickBot="1" x14ac:dyDescent="0.25">
      <c r="C5" s="53"/>
      <c r="D5" s="53"/>
      <c r="E5" s="53"/>
      <c r="F5" s="53"/>
      <c r="G5" s="53"/>
      <c r="H5" s="53"/>
      <c r="I5" s="53"/>
      <c r="J5" s="53"/>
      <c r="K5" s="53"/>
      <c r="L5" s="53"/>
      <c r="N5" s="51"/>
    </row>
    <row r="6" spans="3:16" ht="51.75" thickBot="1" x14ac:dyDescent="0.25">
      <c r="C6" s="288" t="s">
        <v>106</v>
      </c>
      <c r="D6" s="25"/>
      <c r="E6" s="26" t="s">
        <v>20</v>
      </c>
      <c r="F6" s="27" t="s">
        <v>21</v>
      </c>
      <c r="G6" s="27" t="s">
        <v>112</v>
      </c>
      <c r="H6" s="27" t="s">
        <v>107</v>
      </c>
      <c r="I6" s="24" t="s">
        <v>108</v>
      </c>
      <c r="J6" s="27" t="s">
        <v>113</v>
      </c>
      <c r="K6" s="24" t="s">
        <v>109</v>
      </c>
      <c r="L6" s="54"/>
      <c r="M6" s="54"/>
      <c r="N6" s="28"/>
      <c r="O6" s="55"/>
    </row>
    <row r="7" spans="3:16" x14ac:dyDescent="0.2">
      <c r="C7" s="100">
        <v>42370</v>
      </c>
      <c r="D7" s="47"/>
      <c r="E7" s="30"/>
      <c r="F7" s="31"/>
      <c r="G7" s="31"/>
      <c r="H7" s="31"/>
      <c r="I7" s="32"/>
      <c r="J7" s="32"/>
      <c r="K7" s="32"/>
      <c r="L7" s="54"/>
      <c r="M7" s="54"/>
      <c r="N7" s="33"/>
      <c r="O7" s="55"/>
    </row>
    <row r="8" spans="3:16" x14ac:dyDescent="0.2">
      <c r="C8" s="101">
        <v>42401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6" x14ac:dyDescent="0.2">
      <c r="C9" s="101">
        <v>42430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2">
      <c r="C10" s="101">
        <v>42461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6" x14ac:dyDescent="0.2">
      <c r="C11" s="101">
        <v>42491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6" x14ac:dyDescent="0.2">
      <c r="C12" s="101">
        <v>42522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101">
        <v>42552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101">
        <v>42583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101">
        <v>42614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101">
        <v>42644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1">
        <v>42675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ht="13.5" thickBot="1" x14ac:dyDescent="0.25">
      <c r="C18" s="102">
        <v>42705</v>
      </c>
      <c r="D18" s="47"/>
      <c r="E18" s="37"/>
      <c r="F18" s="38"/>
      <c r="G18" s="38"/>
      <c r="H18" s="38"/>
      <c r="I18" s="39"/>
      <c r="J18" s="39"/>
      <c r="K18" s="39"/>
      <c r="N18" s="33"/>
    </row>
    <row r="19" spans="3:14" x14ac:dyDescent="0.2">
      <c r="C19" s="100">
        <v>42736</v>
      </c>
      <c r="D19" s="47"/>
      <c r="E19" s="40"/>
      <c r="F19" s="41"/>
      <c r="G19" s="41"/>
      <c r="H19" s="41"/>
      <c r="I19" s="42"/>
      <c r="J19" s="42"/>
      <c r="K19" s="42"/>
      <c r="N19" s="33"/>
    </row>
    <row r="20" spans="3:14" x14ac:dyDescent="0.2">
      <c r="C20" s="101">
        <v>42767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2">
      <c r="C21" s="101">
        <v>42795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1">
        <v>42826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1">
        <v>42856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1">
        <v>42887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1">
        <v>42917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1">
        <v>42948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1">
        <v>42979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1">
        <v>43009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1">
        <v>43040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ht="13.5" thickBot="1" x14ac:dyDescent="0.25">
      <c r="C30" s="102">
        <v>43070</v>
      </c>
      <c r="D30" s="47"/>
      <c r="E30" s="43"/>
      <c r="F30" s="44"/>
      <c r="G30" s="44"/>
      <c r="H30" s="44"/>
      <c r="I30" s="45"/>
      <c r="J30" s="45"/>
      <c r="K30" s="45"/>
      <c r="N30" s="33"/>
    </row>
    <row r="31" spans="3:14" x14ac:dyDescent="0.2">
      <c r="C31" s="100">
        <v>43101</v>
      </c>
      <c r="D31" s="47"/>
      <c r="E31" s="30"/>
      <c r="F31" s="31"/>
      <c r="G31" s="31"/>
      <c r="H31" s="31"/>
      <c r="I31" s="32"/>
      <c r="J31" s="32"/>
      <c r="K31" s="32"/>
      <c r="N31" s="33"/>
    </row>
    <row r="32" spans="3:14" x14ac:dyDescent="0.2">
      <c r="C32" s="101">
        <v>43132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2">
      <c r="C33" s="101">
        <v>43160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1">
        <v>43191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1">
        <v>43221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1">
        <v>43252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1">
        <v>43282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1">
        <v>43313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1">
        <v>43344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1">
        <v>43374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1">
        <v>43405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ht="13.5" thickBot="1" x14ac:dyDescent="0.25">
      <c r="C42" s="102">
        <v>43435</v>
      </c>
      <c r="D42" s="47"/>
      <c r="E42" s="43"/>
      <c r="F42" s="44"/>
      <c r="G42" s="44"/>
      <c r="H42" s="44"/>
      <c r="I42" s="45"/>
      <c r="J42" s="45"/>
      <c r="K42" s="45"/>
      <c r="N42" s="33"/>
    </row>
    <row r="43" spans="3:14" x14ac:dyDescent="0.2">
      <c r="C43" s="329">
        <v>43466</v>
      </c>
      <c r="D43" s="330"/>
      <c r="E43" s="331"/>
      <c r="F43" s="332"/>
      <c r="G43" s="332"/>
      <c r="H43" s="333"/>
      <c r="I43" s="334"/>
      <c r="J43" s="334"/>
      <c r="K43" s="334"/>
      <c r="N43" s="33"/>
    </row>
    <row r="44" spans="3:14" x14ac:dyDescent="0.2">
      <c r="C44" s="335">
        <v>43497</v>
      </c>
      <c r="D44" s="330"/>
      <c r="E44" s="336"/>
      <c r="F44" s="337"/>
      <c r="G44" s="337"/>
      <c r="H44" s="338"/>
      <c r="I44" s="339"/>
      <c r="J44" s="339"/>
      <c r="K44" s="339"/>
      <c r="N44" s="33"/>
    </row>
    <row r="45" spans="3:14" x14ac:dyDescent="0.2">
      <c r="C45" s="335">
        <v>43525</v>
      </c>
      <c r="D45" s="330"/>
      <c r="E45" s="336"/>
      <c r="F45" s="337"/>
      <c r="G45" s="337"/>
      <c r="H45" s="338"/>
      <c r="I45" s="339"/>
      <c r="J45" s="339"/>
      <c r="K45" s="339"/>
      <c r="N45" s="33"/>
    </row>
    <row r="46" spans="3:14" x14ac:dyDescent="0.2">
      <c r="C46" s="335">
        <v>43556</v>
      </c>
      <c r="D46" s="330"/>
      <c r="E46" s="336"/>
      <c r="F46" s="337"/>
      <c r="G46" s="337"/>
      <c r="H46" s="338"/>
      <c r="I46" s="339"/>
      <c r="J46" s="339"/>
      <c r="K46" s="339"/>
      <c r="N46" s="33"/>
    </row>
    <row r="47" spans="3:14" ht="13.5" thickBot="1" x14ac:dyDescent="0.25">
      <c r="C47" s="46"/>
      <c r="D47" s="47"/>
      <c r="E47" s="33"/>
      <c r="F47" s="33"/>
      <c r="G47" s="33"/>
      <c r="H47" s="33"/>
      <c r="I47" s="33"/>
      <c r="J47" s="33"/>
      <c r="K47" s="33"/>
      <c r="N47" s="33"/>
    </row>
    <row r="48" spans="3:14" ht="50.25" customHeight="1" thickBot="1" x14ac:dyDescent="0.25">
      <c r="C48" s="71" t="s">
        <v>10</v>
      </c>
      <c r="D48" s="73"/>
      <c r="E48" s="26" t="str">
        <f t="shared" ref="E48:K48" si="0">+E6</f>
        <v>Producción</v>
      </c>
      <c r="F48" s="27" t="str">
        <f t="shared" si="0"/>
        <v>Autoconsumo</v>
      </c>
      <c r="G48" s="27" t="str">
        <f t="shared" si="0"/>
        <v>Ventas de Producción Propia</v>
      </c>
      <c r="H48" s="74" t="str">
        <f t="shared" si="0"/>
        <v>Exportaciones</v>
      </c>
      <c r="I48" s="24" t="str">
        <f t="shared" si="0"/>
        <v>Producción Contratada a Terceros</v>
      </c>
      <c r="J48" s="24" t="str">
        <f t="shared" si="0"/>
        <v>Ventas de Producción Contratada a Terceros</v>
      </c>
      <c r="K48" s="59" t="str">
        <f t="shared" si="0"/>
        <v>Producción para Terceros</v>
      </c>
      <c r="L48" s="59" t="s">
        <v>140</v>
      </c>
      <c r="M48" s="59" t="s">
        <v>91</v>
      </c>
      <c r="N48" s="75"/>
    </row>
    <row r="49" spans="3:14" ht="13.5" thickBot="1" x14ac:dyDescent="0.25">
      <c r="C49" s="67">
        <v>2011</v>
      </c>
      <c r="D49" s="76"/>
      <c r="F49" s="77"/>
      <c r="G49" s="77"/>
      <c r="H49" s="78"/>
      <c r="I49" s="48"/>
      <c r="J49" s="48"/>
      <c r="K49" s="48"/>
      <c r="L49" s="50"/>
      <c r="M49" s="48"/>
      <c r="N49" s="29"/>
    </row>
    <row r="50" spans="3:14" x14ac:dyDescent="0.2">
      <c r="C50" s="63">
        <v>2012</v>
      </c>
      <c r="D50" s="79"/>
      <c r="E50" s="80"/>
      <c r="F50" s="81"/>
      <c r="G50" s="81"/>
      <c r="H50" s="81"/>
      <c r="I50" s="62"/>
      <c r="J50" s="62"/>
      <c r="K50" s="62"/>
      <c r="L50" s="62"/>
      <c r="M50" s="82"/>
    </row>
    <row r="51" spans="3:14" x14ac:dyDescent="0.2">
      <c r="C51" s="63">
        <v>2013</v>
      </c>
      <c r="D51" s="79"/>
      <c r="E51" s="299"/>
      <c r="F51" s="300"/>
      <c r="G51" s="300"/>
      <c r="H51" s="300"/>
      <c r="I51" s="301"/>
      <c r="J51" s="301"/>
      <c r="K51" s="301"/>
      <c r="L51" s="301"/>
      <c r="M51" s="302"/>
    </row>
    <row r="52" spans="3:14" x14ac:dyDescent="0.2">
      <c r="C52" s="63">
        <v>2014</v>
      </c>
      <c r="D52" s="79"/>
      <c r="E52" s="83"/>
      <c r="F52" s="84"/>
      <c r="G52" s="84"/>
      <c r="H52" s="84"/>
      <c r="I52" s="64"/>
      <c r="J52" s="64"/>
      <c r="K52" s="64"/>
      <c r="L52" s="64"/>
      <c r="M52" s="85"/>
    </row>
    <row r="53" spans="3:14" ht="13.5" thickBot="1" x14ac:dyDescent="0.25">
      <c r="C53" s="65">
        <v>2015</v>
      </c>
      <c r="D53" s="79"/>
      <c r="E53" s="86"/>
      <c r="F53" s="87"/>
      <c r="G53" s="87"/>
      <c r="H53" s="87"/>
      <c r="I53" s="66"/>
      <c r="J53" s="66"/>
      <c r="K53" s="66"/>
      <c r="L53" s="88"/>
      <c r="M53" s="89"/>
    </row>
    <row r="54" spans="3:14" x14ac:dyDescent="0.2">
      <c r="C54" s="63">
        <v>2016</v>
      </c>
      <c r="D54" s="79"/>
      <c r="E54" s="80"/>
      <c r="F54" s="81"/>
      <c r="G54" s="81"/>
      <c r="H54" s="81"/>
      <c r="I54" s="62"/>
      <c r="J54" s="62"/>
      <c r="K54" s="62"/>
      <c r="L54" s="62"/>
      <c r="M54" s="82"/>
    </row>
    <row r="55" spans="3:14" x14ac:dyDescent="0.2">
      <c r="C55" s="63">
        <v>2017</v>
      </c>
      <c r="D55" s="79"/>
      <c r="E55" s="83"/>
      <c r="F55" s="84"/>
      <c r="G55" s="84"/>
      <c r="H55" s="84"/>
      <c r="I55" s="64"/>
      <c r="J55" s="64"/>
      <c r="K55" s="64"/>
      <c r="L55" s="64"/>
      <c r="M55" s="85"/>
    </row>
    <row r="56" spans="3:14" ht="13.5" thickBot="1" x14ac:dyDescent="0.25">
      <c r="C56" s="65">
        <v>2018</v>
      </c>
      <c r="D56" s="79"/>
      <c r="E56" s="86"/>
      <c r="F56" s="87"/>
      <c r="G56" s="87"/>
      <c r="H56" s="87"/>
      <c r="I56" s="66"/>
      <c r="J56" s="66"/>
      <c r="K56" s="66"/>
      <c r="L56" s="88"/>
      <c r="M56" s="89"/>
    </row>
    <row r="57" spans="3:14" x14ac:dyDescent="0.2">
      <c r="C57" s="340" t="str">
        <f>+'2. prod.  nac.'!A15</f>
        <v>ene-abr 18</v>
      </c>
      <c r="D57" s="79"/>
      <c r="E57" s="90"/>
      <c r="F57" s="91"/>
      <c r="G57" s="91"/>
      <c r="H57" s="91"/>
      <c r="I57" s="68"/>
      <c r="J57" s="68"/>
      <c r="K57" s="68"/>
      <c r="L57" s="92"/>
      <c r="M57" s="93"/>
    </row>
    <row r="58" spans="3:14" ht="13.5" thickBot="1" x14ac:dyDescent="0.25">
      <c r="C58" s="341" t="str">
        <f>+'2. prod.  nac.'!A16</f>
        <v>ene-abr 19</v>
      </c>
      <c r="D58" s="76"/>
      <c r="E58" s="94"/>
      <c r="F58" s="95"/>
      <c r="G58" s="95"/>
      <c r="H58" s="96"/>
      <c r="I58" s="69"/>
      <c r="J58" s="69"/>
      <c r="K58" s="69"/>
      <c r="L58" s="69"/>
      <c r="M58" s="97"/>
    </row>
    <row r="59" spans="3:14" x14ac:dyDescent="0.2">
      <c r="N59" s="51"/>
    </row>
    <row r="60" spans="3:14" x14ac:dyDescent="0.2">
      <c r="K60" s="98"/>
      <c r="N60" s="51"/>
    </row>
    <row r="61" spans="3:14" x14ac:dyDescent="0.2">
      <c r="K61" s="98"/>
      <c r="N61" s="51"/>
    </row>
    <row r="62" spans="3:14" x14ac:dyDescent="0.2">
      <c r="K62" s="98"/>
      <c r="N62" s="51"/>
    </row>
    <row r="63" spans="3:14" x14ac:dyDescent="0.2">
      <c r="K63" s="98"/>
      <c r="N63" s="51"/>
    </row>
    <row r="64" spans="3:14" x14ac:dyDescent="0.2">
      <c r="N64" s="51"/>
    </row>
    <row r="65" spans="14:14" x14ac:dyDescent="0.2">
      <c r="N65" s="51"/>
    </row>
    <row r="66" spans="14:14" x14ac:dyDescent="0.2">
      <c r="N66" s="51"/>
    </row>
    <row r="67" spans="14:14" x14ac:dyDescent="0.2">
      <c r="N67" s="51"/>
    </row>
    <row r="68" spans="14:14" x14ac:dyDescent="0.2">
      <c r="N68" s="51"/>
    </row>
    <row r="69" spans="14:14" x14ac:dyDescent="0.2">
      <c r="N69" s="51"/>
    </row>
    <row r="70" spans="14:14" x14ac:dyDescent="0.2">
      <c r="N70" s="51"/>
    </row>
    <row r="71" spans="14:14" x14ac:dyDescent="0.2">
      <c r="N71" s="51"/>
    </row>
    <row r="72" spans="14:14" x14ac:dyDescent="0.2">
      <c r="N72" s="51"/>
    </row>
    <row r="73" spans="14:14" x14ac:dyDescent="0.2">
      <c r="N73" s="51"/>
    </row>
    <row r="74" spans="14:14" x14ac:dyDescent="0.2">
      <c r="N74" s="51"/>
    </row>
    <row r="75" spans="14:14" x14ac:dyDescent="0.2">
      <c r="N75" s="51"/>
    </row>
    <row r="76" spans="14:14" x14ac:dyDescent="0.2">
      <c r="N76" s="51"/>
    </row>
    <row r="77" spans="14:14" x14ac:dyDescent="0.2">
      <c r="N77" s="51"/>
    </row>
    <row r="78" spans="14:14" x14ac:dyDescent="0.2">
      <c r="N78" s="51"/>
    </row>
    <row r="79" spans="14:14" x14ac:dyDescent="0.2">
      <c r="N79" s="51"/>
    </row>
    <row r="80" spans="14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</sheetData>
  <sheetProtection formatCells="0" formatColumns="0" formatRows="0"/>
  <protectedRanges>
    <protectedRange sqref="N7:N42 E7:K42 E50:N58" name="Rango2_1"/>
    <protectedRange sqref="E50:M58" name="Rango1_1"/>
  </protectedRanges>
  <mergeCells count="4">
    <mergeCell ref="C4:K4"/>
    <mergeCell ref="C1:K1"/>
    <mergeCell ref="C2:K2"/>
    <mergeCell ref="C3:K3"/>
  </mergeCells>
  <phoneticPr fontId="14" type="noConversion"/>
  <printOptions horizontalCentered="1" verticalCentered="1"/>
  <pageMargins left="0.51" right="0.27" top="0.2" bottom="0.24" header="0" footer="0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57"/>
  <sheetViews>
    <sheetView workbookViewId="0">
      <selection activeCell="J47" sqref="J47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390" t="s">
        <v>146</v>
      </c>
      <c r="B1" s="390"/>
      <c r="C1" s="390"/>
      <c r="D1" s="390"/>
      <c r="E1" s="390"/>
      <c r="F1" s="52"/>
    </row>
    <row r="2" spans="1:6" x14ac:dyDescent="0.2">
      <c r="A2" s="390" t="s">
        <v>145</v>
      </c>
      <c r="B2" s="390"/>
      <c r="C2" s="390"/>
      <c r="D2" s="390"/>
      <c r="E2" s="390"/>
      <c r="F2" s="52"/>
    </row>
    <row r="3" spans="1:6" x14ac:dyDescent="0.2">
      <c r="A3" s="389" t="str">
        <f>+'3.vol.'!C3</f>
        <v>Perfiles de PVC</v>
      </c>
      <c r="B3" s="389"/>
      <c r="C3" s="389"/>
      <c r="D3" s="389"/>
      <c r="E3" s="389"/>
      <c r="F3" s="52"/>
    </row>
    <row r="4" spans="1:6" x14ac:dyDescent="0.2">
      <c r="A4" s="390" t="s">
        <v>105</v>
      </c>
      <c r="B4" s="390"/>
      <c r="C4" s="390"/>
      <c r="D4" s="390"/>
      <c r="E4" s="390"/>
      <c r="F4" s="52"/>
    </row>
    <row r="5" spans="1:6" ht="14.25" customHeight="1" thickBot="1" x14ac:dyDescent="0.25">
      <c r="A5" s="53"/>
      <c r="C5" s="54"/>
      <c r="D5" s="54"/>
      <c r="E5" s="54"/>
    </row>
    <row r="6" spans="1:6" ht="39" thickBot="1" x14ac:dyDescent="0.25">
      <c r="A6" s="288" t="s">
        <v>106</v>
      </c>
      <c r="C6" s="24" t="s">
        <v>130</v>
      </c>
      <c r="D6" s="28"/>
      <c r="E6" s="24" t="s">
        <v>131</v>
      </c>
    </row>
    <row r="7" spans="1:6" x14ac:dyDescent="0.2">
      <c r="A7" s="100">
        <f>'3.vol.'!C7</f>
        <v>42370</v>
      </c>
      <c r="C7" s="32"/>
      <c r="D7" s="33"/>
      <c r="E7" s="32"/>
    </row>
    <row r="8" spans="1:6" x14ac:dyDescent="0.2">
      <c r="A8" s="101">
        <f>'3.vol.'!C8</f>
        <v>42401</v>
      </c>
      <c r="C8" s="36"/>
      <c r="D8" s="33"/>
      <c r="E8" s="36"/>
    </row>
    <row r="9" spans="1:6" x14ac:dyDescent="0.2">
      <c r="A9" s="101">
        <f>'3.vol.'!C9</f>
        <v>42430</v>
      </c>
      <c r="C9" s="36"/>
      <c r="D9" s="33"/>
      <c r="E9" s="36"/>
    </row>
    <row r="10" spans="1:6" x14ac:dyDescent="0.2">
      <c r="A10" s="101">
        <f>'3.vol.'!C10</f>
        <v>42461</v>
      </c>
      <c r="C10" s="36"/>
      <c r="D10" s="33"/>
      <c r="E10" s="36"/>
    </row>
    <row r="11" spans="1:6" x14ac:dyDescent="0.2">
      <c r="A11" s="101">
        <f>'3.vol.'!C11</f>
        <v>42491</v>
      </c>
      <c r="C11" s="36"/>
      <c r="D11" s="33"/>
      <c r="E11" s="36"/>
    </row>
    <row r="12" spans="1:6" x14ac:dyDescent="0.2">
      <c r="A12" s="101">
        <f>'3.vol.'!C12</f>
        <v>42522</v>
      </c>
      <c r="C12" s="36"/>
      <c r="D12" s="33"/>
      <c r="E12" s="36"/>
    </row>
    <row r="13" spans="1:6" x14ac:dyDescent="0.2">
      <c r="A13" s="101">
        <f>'3.vol.'!C13</f>
        <v>42552</v>
      </c>
      <c r="C13" s="36"/>
      <c r="D13" s="33"/>
      <c r="E13" s="36"/>
    </row>
    <row r="14" spans="1:6" x14ac:dyDescent="0.2">
      <c r="A14" s="101">
        <f>'3.vol.'!C14</f>
        <v>42583</v>
      </c>
      <c r="C14" s="36"/>
      <c r="D14" s="33"/>
      <c r="E14" s="36"/>
    </row>
    <row r="15" spans="1:6" x14ac:dyDescent="0.2">
      <c r="A15" s="101">
        <f>'3.vol.'!C15</f>
        <v>42614</v>
      </c>
      <c r="C15" s="36"/>
      <c r="D15" s="33"/>
      <c r="E15" s="36"/>
    </row>
    <row r="16" spans="1:6" x14ac:dyDescent="0.2">
      <c r="A16" s="101">
        <f>'3.vol.'!C16</f>
        <v>42644</v>
      </c>
      <c r="C16" s="36"/>
      <c r="D16" s="33"/>
      <c r="E16" s="36"/>
    </row>
    <row r="17" spans="1:5" x14ac:dyDescent="0.2">
      <c r="A17" s="101">
        <f>'3.vol.'!C17</f>
        <v>42675</v>
      </c>
      <c r="C17" s="36"/>
      <c r="D17" s="33"/>
      <c r="E17" s="36"/>
    </row>
    <row r="18" spans="1:5" ht="13.5" thickBot="1" x14ac:dyDescent="0.25">
      <c r="A18" s="102">
        <f>'3.vol.'!C18</f>
        <v>42705</v>
      </c>
      <c r="C18" s="39"/>
      <c r="D18" s="33"/>
      <c r="E18" s="39"/>
    </row>
    <row r="19" spans="1:5" x14ac:dyDescent="0.2">
      <c r="A19" s="100">
        <f>'3.vol.'!C19</f>
        <v>42736</v>
      </c>
      <c r="C19" s="42"/>
      <c r="D19" s="33"/>
      <c r="E19" s="42"/>
    </row>
    <row r="20" spans="1:5" x14ac:dyDescent="0.2">
      <c r="A20" s="101">
        <f>'3.vol.'!C20</f>
        <v>42767</v>
      </c>
      <c r="C20" s="36"/>
      <c r="D20" s="33"/>
      <c r="E20" s="36"/>
    </row>
    <row r="21" spans="1:5" x14ac:dyDescent="0.2">
      <c r="A21" s="101">
        <f>'3.vol.'!C21</f>
        <v>42795</v>
      </c>
      <c r="C21" s="36"/>
      <c r="D21" s="33"/>
      <c r="E21" s="36"/>
    </row>
    <row r="22" spans="1:5" x14ac:dyDescent="0.2">
      <c r="A22" s="101">
        <f>'3.vol.'!C22</f>
        <v>42826</v>
      </c>
      <c r="C22" s="36"/>
      <c r="D22" s="33"/>
      <c r="E22" s="36"/>
    </row>
    <row r="23" spans="1:5" x14ac:dyDescent="0.2">
      <c r="A23" s="101">
        <f>'3.vol.'!C23</f>
        <v>42856</v>
      </c>
      <c r="C23" s="36"/>
      <c r="D23" s="33"/>
      <c r="E23" s="36"/>
    </row>
    <row r="24" spans="1:5" x14ac:dyDescent="0.2">
      <c r="A24" s="101">
        <f>'3.vol.'!C24</f>
        <v>42887</v>
      </c>
      <c r="C24" s="36"/>
      <c r="D24" s="33"/>
      <c r="E24" s="36"/>
    </row>
    <row r="25" spans="1:5" x14ac:dyDescent="0.2">
      <c r="A25" s="101">
        <f>'3.vol.'!C25</f>
        <v>42917</v>
      </c>
      <c r="C25" s="36"/>
      <c r="D25" s="33"/>
      <c r="E25" s="36"/>
    </row>
    <row r="26" spans="1:5" x14ac:dyDescent="0.2">
      <c r="A26" s="101">
        <f>'3.vol.'!C26</f>
        <v>42948</v>
      </c>
      <c r="C26" s="36"/>
      <c r="D26" s="33"/>
      <c r="E26" s="36"/>
    </row>
    <row r="27" spans="1:5" x14ac:dyDescent="0.2">
      <c r="A27" s="101">
        <f>'3.vol.'!C27</f>
        <v>42979</v>
      </c>
      <c r="C27" s="263"/>
      <c r="D27" s="274"/>
      <c r="E27" s="263"/>
    </row>
    <row r="28" spans="1:5" x14ac:dyDescent="0.2">
      <c r="A28" s="101">
        <f>'3.vol.'!C28</f>
        <v>43009</v>
      </c>
      <c r="C28" s="36"/>
      <c r="D28" s="33"/>
      <c r="E28" s="36"/>
    </row>
    <row r="29" spans="1:5" x14ac:dyDescent="0.2">
      <c r="A29" s="101">
        <f>'3.vol.'!C29</f>
        <v>43040</v>
      </c>
      <c r="C29" s="36"/>
      <c r="D29" s="33"/>
      <c r="E29" s="36"/>
    </row>
    <row r="30" spans="1:5" ht="13.5" thickBot="1" x14ac:dyDescent="0.25">
      <c r="A30" s="102">
        <f>'3.vol.'!C30</f>
        <v>43070</v>
      </c>
      <c r="C30" s="45"/>
      <c r="D30" s="33"/>
      <c r="E30" s="45"/>
    </row>
    <row r="31" spans="1:5" x14ac:dyDescent="0.2">
      <c r="A31" s="100">
        <f>'3.vol.'!C31</f>
        <v>43101</v>
      </c>
      <c r="C31" s="32"/>
      <c r="D31" s="33"/>
      <c r="E31" s="32"/>
    </row>
    <row r="32" spans="1:5" x14ac:dyDescent="0.2">
      <c r="A32" s="101">
        <f>'3.vol.'!C32</f>
        <v>43132</v>
      </c>
      <c r="C32" s="36"/>
      <c r="D32" s="33"/>
      <c r="E32" s="36"/>
    </row>
    <row r="33" spans="1:6" x14ac:dyDescent="0.2">
      <c r="A33" s="101">
        <f>'3.vol.'!C33</f>
        <v>43160</v>
      </c>
      <c r="C33" s="36"/>
      <c r="D33" s="33"/>
      <c r="E33" s="36"/>
    </row>
    <row r="34" spans="1:6" x14ac:dyDescent="0.2">
      <c r="A34" s="101">
        <f>'3.vol.'!C34</f>
        <v>43191</v>
      </c>
      <c r="C34" s="36"/>
      <c r="D34" s="33"/>
      <c r="E34" s="36"/>
    </row>
    <row r="35" spans="1:6" x14ac:dyDescent="0.2">
      <c r="A35" s="101">
        <f>'3.vol.'!C35</f>
        <v>43221</v>
      </c>
      <c r="C35" s="36"/>
      <c r="D35" s="33"/>
      <c r="E35" s="36"/>
    </row>
    <row r="36" spans="1:6" x14ac:dyDescent="0.2">
      <c r="A36" s="101">
        <f>'3.vol.'!C36</f>
        <v>43252</v>
      </c>
      <c r="C36" s="36"/>
      <c r="D36" s="33"/>
      <c r="E36" s="36"/>
    </row>
    <row r="37" spans="1:6" x14ac:dyDescent="0.2">
      <c r="A37" s="101">
        <f>'3.vol.'!C37</f>
        <v>43282</v>
      </c>
      <c r="C37" s="36"/>
      <c r="D37" s="33"/>
      <c r="E37" s="36"/>
    </row>
    <row r="38" spans="1:6" x14ac:dyDescent="0.2">
      <c r="A38" s="101">
        <f>'3.vol.'!C38</f>
        <v>43313</v>
      </c>
      <c r="C38" s="36"/>
      <c r="D38" s="33"/>
      <c r="E38" s="36"/>
    </row>
    <row r="39" spans="1:6" x14ac:dyDescent="0.2">
      <c r="A39" s="101">
        <f>'3.vol.'!C39</f>
        <v>43344</v>
      </c>
      <c r="C39" s="36"/>
      <c r="D39" s="33"/>
      <c r="E39" s="36"/>
    </row>
    <row r="40" spans="1:6" x14ac:dyDescent="0.2">
      <c r="A40" s="101">
        <f>'3.vol.'!C40</f>
        <v>43374</v>
      </c>
      <c r="C40" s="36"/>
      <c r="D40" s="33"/>
      <c r="E40" s="36"/>
    </row>
    <row r="41" spans="1:6" x14ac:dyDescent="0.2">
      <c r="A41" s="101">
        <f>'3.vol.'!C41</f>
        <v>43405</v>
      </c>
      <c r="C41" s="36"/>
      <c r="D41" s="33"/>
      <c r="E41" s="36"/>
    </row>
    <row r="42" spans="1:6" ht="13.5" thickBot="1" x14ac:dyDescent="0.25">
      <c r="A42" s="345">
        <f>'3.vol.'!C42</f>
        <v>43435</v>
      </c>
      <c r="B42" s="344"/>
      <c r="C42" s="346"/>
      <c r="D42" s="347"/>
      <c r="E42" s="346"/>
    </row>
    <row r="43" spans="1:6" x14ac:dyDescent="0.2">
      <c r="A43" s="329">
        <f>'3.vol.'!C43</f>
        <v>43466</v>
      </c>
      <c r="B43" s="344"/>
      <c r="C43" s="334"/>
      <c r="D43" s="347"/>
      <c r="E43" s="334"/>
    </row>
    <row r="44" spans="1:6" x14ac:dyDescent="0.2">
      <c r="A44" s="335">
        <f>'3.vol.'!C44</f>
        <v>43497</v>
      </c>
      <c r="B44" s="344"/>
      <c r="C44" s="339"/>
      <c r="D44" s="347"/>
      <c r="E44" s="339"/>
    </row>
    <row r="45" spans="1:6" x14ac:dyDescent="0.2">
      <c r="A45" s="335">
        <f>'3.vol.'!C45</f>
        <v>43525</v>
      </c>
      <c r="B45" s="344"/>
      <c r="C45" s="339"/>
      <c r="D45" s="347"/>
      <c r="E45" s="339"/>
    </row>
    <row r="46" spans="1:6" x14ac:dyDescent="0.2">
      <c r="A46" s="335">
        <f>'3.vol.'!C46</f>
        <v>43556</v>
      </c>
      <c r="B46" s="344"/>
      <c r="C46" s="339"/>
      <c r="D46" s="347"/>
      <c r="E46" s="339"/>
    </row>
    <row r="47" spans="1:6" ht="57.75" customHeight="1" thickBot="1" x14ac:dyDescent="0.25">
      <c r="A47" s="46"/>
      <c r="C47" s="33"/>
      <c r="D47" s="33"/>
      <c r="E47" s="33"/>
      <c r="F47" s="60"/>
    </row>
    <row r="48" spans="1:6" ht="39" thickBot="1" x14ac:dyDescent="0.25">
      <c r="A48" s="58" t="s">
        <v>10</v>
      </c>
      <c r="C48" s="59" t="str">
        <f>+C6</f>
        <v>Ventas de Producción Propia
En pesos</v>
      </c>
      <c r="D48" s="275"/>
      <c r="E48" s="59" t="str">
        <f>+E6</f>
        <v>Ventas de Producción Encargada o Contratada a Terceros
En pesos</v>
      </c>
    </row>
    <row r="49" spans="1:5" x14ac:dyDescent="0.2">
      <c r="A49" s="61">
        <f>'3.vol.'!C50</f>
        <v>2012</v>
      </c>
      <c r="C49" s="62"/>
      <c r="D49" s="276"/>
      <c r="E49" s="62"/>
    </row>
    <row r="50" spans="1:5" x14ac:dyDescent="0.2">
      <c r="A50" s="63">
        <f>'3.vol.'!C51</f>
        <v>2013</v>
      </c>
      <c r="C50" s="64"/>
      <c r="D50" s="276"/>
      <c r="E50" s="64"/>
    </row>
    <row r="51" spans="1:5" x14ac:dyDescent="0.2">
      <c r="A51" s="63">
        <f>'3.vol.'!C52</f>
        <v>2014</v>
      </c>
      <c r="C51" s="64"/>
      <c r="D51" s="276"/>
      <c r="E51" s="64"/>
    </row>
    <row r="52" spans="1:5" ht="13.5" thickBot="1" x14ac:dyDescent="0.25">
      <c r="A52" s="65">
        <f>'3.vol.'!C53</f>
        <v>2015</v>
      </c>
      <c r="C52" s="66"/>
      <c r="D52" s="276"/>
      <c r="E52" s="66"/>
    </row>
    <row r="53" spans="1:5" x14ac:dyDescent="0.2">
      <c r="A53" s="61">
        <f>'3.vol.'!C54</f>
        <v>2016</v>
      </c>
      <c r="C53" s="62"/>
      <c r="D53" s="276"/>
      <c r="E53" s="62"/>
    </row>
    <row r="54" spans="1:5" x14ac:dyDescent="0.2">
      <c r="A54" s="63">
        <f>'3.vol.'!C55</f>
        <v>2017</v>
      </c>
      <c r="C54" s="64"/>
      <c r="D54" s="276"/>
      <c r="E54" s="64"/>
    </row>
    <row r="55" spans="1:5" ht="13.5" thickBot="1" x14ac:dyDescent="0.25">
      <c r="A55" s="348">
        <f>'3.vol.'!C56</f>
        <v>2018</v>
      </c>
      <c r="B55" s="344"/>
      <c r="C55" s="349"/>
      <c r="D55" s="350"/>
      <c r="E55" s="349"/>
    </row>
    <row r="56" spans="1:5" x14ac:dyDescent="0.2">
      <c r="A56" s="340" t="str">
        <f>'3.vol.'!C57</f>
        <v>ene-abr 18</v>
      </c>
      <c r="B56" s="344"/>
      <c r="C56" s="351"/>
      <c r="D56" s="350"/>
      <c r="E56" s="351"/>
    </row>
    <row r="57" spans="1:5" ht="13.5" thickBot="1" x14ac:dyDescent="0.25">
      <c r="A57" s="341" t="str">
        <f>'3.vol.'!C58</f>
        <v>ene-abr 19</v>
      </c>
      <c r="B57" s="344"/>
      <c r="C57" s="352"/>
      <c r="D57" s="353"/>
      <c r="E57" s="352"/>
    </row>
  </sheetData>
  <sheetProtection formatCells="0" formatColumns="0" formatRows="0"/>
  <protectedRanges>
    <protectedRange sqref="C49:D57 C7:D46" name="Rango2_1_1"/>
    <protectedRange sqref="C49:D57" name="Rango1_1_1"/>
    <protectedRange sqref="E49:E57 E7:E46" name="Rango2_1_1_1"/>
    <protectedRange sqref="E49:E57" name="Rango1_1_1_1"/>
  </protectedRanges>
  <mergeCells count="4">
    <mergeCell ref="A1:E1"/>
    <mergeCell ref="A2:E2"/>
    <mergeCell ref="A3:E3"/>
    <mergeCell ref="A4:E4"/>
  </mergeCells>
  <phoneticPr fontId="14" type="noConversion"/>
  <printOptions horizontalCentered="1" verticalCentered="1"/>
  <pageMargins left="0.27559055118110237" right="0.23622047244094491" top="0.15748031496062992" bottom="0.27559055118110237" header="0" footer="0"/>
  <pageSetup paperSize="9" scale="8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G58"/>
  <sheetViews>
    <sheetView topLeftCell="A7" workbookViewId="0">
      <selection activeCell="B1" sqref="B1:D1"/>
    </sheetView>
  </sheetViews>
  <sheetFormatPr baseColWidth="10" defaultRowHeight="12.75" x14ac:dyDescent="0.2"/>
  <cols>
    <col min="1" max="1" width="11.42578125" style="52"/>
    <col min="2" max="2" width="19.85546875" style="57" customWidth="1"/>
    <col min="3" max="3" width="1.85546875" style="52" customWidth="1"/>
    <col min="4" max="4" width="23" style="57" customWidth="1"/>
    <col min="5" max="16384" width="11.42578125" style="52"/>
  </cols>
  <sheetData>
    <row r="1" spans="2:7" x14ac:dyDescent="0.2">
      <c r="B1" s="390" t="s">
        <v>148</v>
      </c>
      <c r="C1" s="390"/>
      <c r="D1" s="390"/>
    </row>
    <row r="2" spans="2:7" x14ac:dyDescent="0.2">
      <c r="B2" s="390" t="s">
        <v>110</v>
      </c>
      <c r="C2" s="390"/>
      <c r="D2" s="390"/>
      <c r="G2" s="99" t="s">
        <v>116</v>
      </c>
    </row>
    <row r="3" spans="2:7" x14ac:dyDescent="0.2">
      <c r="B3" s="389" t="str">
        <f>+'1.modelos'!A3</f>
        <v>Perfiles de PVC</v>
      </c>
      <c r="C3" s="389"/>
      <c r="D3" s="389"/>
    </row>
    <row r="4" spans="2:7" x14ac:dyDescent="0.2">
      <c r="B4" s="391" t="s">
        <v>105</v>
      </c>
      <c r="C4" s="391"/>
      <c r="D4" s="391"/>
    </row>
    <row r="5" spans="2:7" x14ac:dyDescent="0.2">
      <c r="B5" s="53"/>
      <c r="C5" s="53"/>
      <c r="D5" s="53"/>
    </row>
    <row r="6" spans="2:7" ht="13.5" thickBot="1" x14ac:dyDescent="0.25">
      <c r="B6" s="53"/>
      <c r="D6" s="54"/>
    </row>
    <row r="7" spans="2:7" ht="13.5" thickBot="1" x14ac:dyDescent="0.25">
      <c r="B7" s="24" t="s">
        <v>106</v>
      </c>
      <c r="D7" s="24" t="s">
        <v>111</v>
      </c>
      <c r="G7" s="99" t="s">
        <v>114</v>
      </c>
    </row>
    <row r="8" spans="2:7" ht="13.5" thickBot="1" x14ac:dyDescent="0.25">
      <c r="B8" s="100">
        <f>+'4.RES PUB'!A7</f>
        <v>42370</v>
      </c>
      <c r="D8" s="32"/>
      <c r="G8" s="149"/>
    </row>
    <row r="9" spans="2:7" x14ac:dyDescent="0.2">
      <c r="B9" s="101">
        <f>+'4.RES PUB'!A8</f>
        <v>42401</v>
      </c>
      <c r="D9" s="36"/>
      <c r="G9" s="99"/>
    </row>
    <row r="10" spans="2:7" ht="13.5" thickBot="1" x14ac:dyDescent="0.25">
      <c r="B10" s="101">
        <f>+'4.RES PUB'!A9</f>
        <v>42430</v>
      </c>
      <c r="D10" s="36"/>
      <c r="G10" s="99" t="s">
        <v>115</v>
      </c>
    </row>
    <row r="11" spans="2:7" ht="13.5" thickBot="1" x14ac:dyDescent="0.25">
      <c r="B11" s="101">
        <f>+'4.RES PUB'!A10</f>
        <v>42461</v>
      </c>
      <c r="D11" s="36"/>
      <c r="G11" s="150"/>
    </row>
    <row r="12" spans="2:7" x14ac:dyDescent="0.2">
      <c r="B12" s="101">
        <f>+'4.RES PUB'!A11</f>
        <v>42491</v>
      </c>
      <c r="D12" s="36"/>
    </row>
    <row r="13" spans="2:7" x14ac:dyDescent="0.2">
      <c r="B13" s="101">
        <f>+'4.RES PUB'!A12</f>
        <v>42522</v>
      </c>
      <c r="D13" s="36"/>
    </row>
    <row r="14" spans="2:7" x14ac:dyDescent="0.2">
      <c r="B14" s="101">
        <f>+'4.RES PUB'!A13</f>
        <v>42552</v>
      </c>
      <c r="D14" s="36"/>
    </row>
    <row r="15" spans="2:7" x14ac:dyDescent="0.2">
      <c r="B15" s="101">
        <f>+'4.RES PUB'!A14</f>
        <v>42583</v>
      </c>
      <c r="D15" s="36"/>
    </row>
    <row r="16" spans="2:7" x14ac:dyDescent="0.2">
      <c r="B16" s="101">
        <f>+'4.RES PUB'!A15</f>
        <v>42614</v>
      </c>
      <c r="D16" s="36"/>
    </row>
    <row r="17" spans="2:4" x14ac:dyDescent="0.2">
      <c r="B17" s="101">
        <f>+'4.RES PUB'!A16</f>
        <v>42644</v>
      </c>
      <c r="D17" s="36"/>
    </row>
    <row r="18" spans="2:4" x14ac:dyDescent="0.2">
      <c r="B18" s="101">
        <f>+'4.RES PUB'!A17</f>
        <v>42675</v>
      </c>
      <c r="D18" s="36"/>
    </row>
    <row r="19" spans="2:4" ht="13.5" thickBot="1" x14ac:dyDescent="0.25">
      <c r="B19" s="102">
        <f>+'4.RES PUB'!A18</f>
        <v>42705</v>
      </c>
      <c r="D19" s="39"/>
    </row>
    <row r="20" spans="2:4" x14ac:dyDescent="0.2">
      <c r="B20" s="100">
        <f>+'4.RES PUB'!A19</f>
        <v>42736</v>
      </c>
      <c r="D20" s="42"/>
    </row>
    <row r="21" spans="2:4" x14ac:dyDescent="0.2">
      <c r="B21" s="101">
        <f>+'4.RES PUB'!A20</f>
        <v>42767</v>
      </c>
      <c r="D21" s="36"/>
    </row>
    <row r="22" spans="2:4" x14ac:dyDescent="0.2">
      <c r="B22" s="101">
        <f>+'4.RES PUB'!A21</f>
        <v>42795</v>
      </c>
      <c r="D22" s="36"/>
    </row>
    <row r="23" spans="2:4" x14ac:dyDescent="0.2">
      <c r="B23" s="101">
        <f>+'4.RES PUB'!A22</f>
        <v>42826</v>
      </c>
      <c r="D23" s="36"/>
    </row>
    <row r="24" spans="2:4" x14ac:dyDescent="0.2">
      <c r="B24" s="101">
        <f>+'4.RES PUB'!A23</f>
        <v>42856</v>
      </c>
      <c r="D24" s="36"/>
    </row>
    <row r="25" spans="2:4" x14ac:dyDescent="0.2">
      <c r="B25" s="101">
        <f>+'4.RES PUB'!A24</f>
        <v>42887</v>
      </c>
      <c r="D25" s="36"/>
    </row>
    <row r="26" spans="2:4" x14ac:dyDescent="0.2">
      <c r="B26" s="101">
        <f>+'4.RES PUB'!A25</f>
        <v>42917</v>
      </c>
      <c r="D26" s="36"/>
    </row>
    <row r="27" spans="2:4" x14ac:dyDescent="0.2">
      <c r="B27" s="101">
        <f>+'4.RES PUB'!A26</f>
        <v>42948</v>
      </c>
      <c r="D27" s="36"/>
    </row>
    <row r="28" spans="2:4" x14ac:dyDescent="0.2">
      <c r="B28" s="101">
        <f>+'4.RES PUB'!A27</f>
        <v>42979</v>
      </c>
      <c r="D28" s="36"/>
    </row>
    <row r="29" spans="2:4" x14ac:dyDescent="0.2">
      <c r="B29" s="101">
        <f>+'4.RES PUB'!A28</f>
        <v>43009</v>
      </c>
      <c r="D29" s="36"/>
    </row>
    <row r="30" spans="2:4" x14ac:dyDescent="0.2">
      <c r="B30" s="101">
        <f>+'4.RES PUB'!A29</f>
        <v>43040</v>
      </c>
      <c r="D30" s="36"/>
    </row>
    <row r="31" spans="2:4" ht="13.5" thickBot="1" x14ac:dyDescent="0.25">
      <c r="B31" s="102">
        <f>+'4.RES PUB'!A30</f>
        <v>43070</v>
      </c>
      <c r="D31" s="45"/>
    </row>
    <row r="32" spans="2:4" x14ac:dyDescent="0.2">
      <c r="B32" s="100">
        <f>+'4.RES PUB'!A31</f>
        <v>43101</v>
      </c>
      <c r="D32" s="32"/>
    </row>
    <row r="33" spans="2:4" x14ac:dyDescent="0.2">
      <c r="B33" s="101">
        <f>+'4.RES PUB'!A32</f>
        <v>43132</v>
      </c>
      <c r="D33" s="36"/>
    </row>
    <row r="34" spans="2:4" x14ac:dyDescent="0.2">
      <c r="B34" s="101">
        <f>+'4.RES PUB'!A33</f>
        <v>43160</v>
      </c>
      <c r="D34" s="36"/>
    </row>
    <row r="35" spans="2:4" x14ac:dyDescent="0.2">
      <c r="B35" s="101">
        <f>+'4.RES PUB'!A34</f>
        <v>43191</v>
      </c>
      <c r="D35" s="36"/>
    </row>
    <row r="36" spans="2:4" x14ac:dyDescent="0.2">
      <c r="B36" s="101">
        <f>+'4.RES PUB'!A35</f>
        <v>43221</v>
      </c>
      <c r="D36" s="36"/>
    </row>
    <row r="37" spans="2:4" x14ac:dyDescent="0.2">
      <c r="B37" s="101">
        <f>+'4.RES PUB'!A36</f>
        <v>43252</v>
      </c>
      <c r="D37" s="36"/>
    </row>
    <row r="38" spans="2:4" x14ac:dyDescent="0.2">
      <c r="B38" s="101">
        <f>+'4.RES PUB'!A37</f>
        <v>43282</v>
      </c>
      <c r="D38" s="36"/>
    </row>
    <row r="39" spans="2:4" x14ac:dyDescent="0.2">
      <c r="B39" s="101">
        <f>+'4.RES PUB'!A38</f>
        <v>43313</v>
      </c>
      <c r="D39" s="36"/>
    </row>
    <row r="40" spans="2:4" x14ac:dyDescent="0.2">
      <c r="B40" s="101">
        <f>+'4.RES PUB'!A39</f>
        <v>43344</v>
      </c>
      <c r="D40" s="36"/>
    </row>
    <row r="41" spans="2:4" x14ac:dyDescent="0.2">
      <c r="B41" s="101">
        <f>+'4.RES PUB'!A40</f>
        <v>43374</v>
      </c>
      <c r="D41" s="36"/>
    </row>
    <row r="42" spans="2:4" x14ac:dyDescent="0.2">
      <c r="B42" s="101">
        <f>+'4.RES PUB'!A41</f>
        <v>43405</v>
      </c>
      <c r="D42" s="36"/>
    </row>
    <row r="43" spans="2:4" ht="13.5" thickBot="1" x14ac:dyDescent="0.25">
      <c r="B43" s="103">
        <f>+'4.RES PUB'!A42</f>
        <v>43435</v>
      </c>
      <c r="D43" s="45"/>
    </row>
    <row r="44" spans="2:4" x14ac:dyDescent="0.2">
      <c r="B44" s="100">
        <f>+'4.RES PUB'!A43</f>
        <v>43466</v>
      </c>
      <c r="D44" s="32"/>
    </row>
    <row r="45" spans="2:4" x14ac:dyDescent="0.2">
      <c r="B45" s="101">
        <f>+'4.RES PUB'!A44</f>
        <v>43497</v>
      </c>
      <c r="D45" s="36"/>
    </row>
    <row r="46" spans="2:4" x14ac:dyDescent="0.2">
      <c r="B46" s="101">
        <f>+'4.RES PUB'!A45</f>
        <v>43525</v>
      </c>
      <c r="D46" s="36"/>
    </row>
    <row r="47" spans="2:4" x14ac:dyDescent="0.2">
      <c r="B47" s="101">
        <f>+'4.RES PUB'!A46</f>
        <v>43556</v>
      </c>
      <c r="D47" s="36"/>
    </row>
    <row r="48" spans="2:4" ht="13.5" thickBot="1" x14ac:dyDescent="0.25">
      <c r="B48" s="46"/>
      <c r="D48" s="33"/>
    </row>
    <row r="49" spans="2:4" ht="13.5" thickBot="1" x14ac:dyDescent="0.25">
      <c r="B49" s="58" t="s">
        <v>10</v>
      </c>
      <c r="D49" s="24" t="s">
        <v>111</v>
      </c>
    </row>
    <row r="50" spans="2:4" x14ac:dyDescent="0.2">
      <c r="B50" s="61">
        <f>+'3.vol.'!C50</f>
        <v>2012</v>
      </c>
      <c r="D50" s="62"/>
    </row>
    <row r="51" spans="2:4" x14ac:dyDescent="0.2">
      <c r="B51" s="61">
        <f>+'3.vol.'!C51</f>
        <v>2013</v>
      </c>
      <c r="D51" s="301"/>
    </row>
    <row r="52" spans="2:4" x14ac:dyDescent="0.2">
      <c r="B52" s="63">
        <f>+'3.vol.'!C52</f>
        <v>2014</v>
      </c>
      <c r="D52" s="64"/>
    </row>
    <row r="53" spans="2:4" ht="13.5" thickBot="1" x14ac:dyDescent="0.25">
      <c r="B53" s="61">
        <f>+'3.vol.'!C53</f>
        <v>2015</v>
      </c>
      <c r="D53" s="66"/>
    </row>
    <row r="54" spans="2:4" x14ac:dyDescent="0.2">
      <c r="B54" s="63">
        <f>+'3.vol.'!C54</f>
        <v>2016</v>
      </c>
      <c r="D54" s="62"/>
    </row>
    <row r="55" spans="2:4" x14ac:dyDescent="0.2">
      <c r="B55" s="63">
        <f>+'3.vol.'!C55</f>
        <v>2017</v>
      </c>
      <c r="D55" s="64"/>
    </row>
    <row r="56" spans="2:4" ht="13.5" thickBot="1" x14ac:dyDescent="0.25">
      <c r="B56" s="65">
        <f>+'3.vol.'!C56</f>
        <v>2018</v>
      </c>
      <c r="D56" s="66"/>
    </row>
    <row r="57" spans="2:4" x14ac:dyDescent="0.2">
      <c r="B57" s="329" t="str">
        <f>+'3.vol.'!C57</f>
        <v>ene-abr 18</v>
      </c>
      <c r="D57" s="68"/>
    </row>
    <row r="58" spans="2:4" ht="13.5" thickBot="1" x14ac:dyDescent="0.25">
      <c r="B58" s="354" t="str">
        <f>+'3.vol.'!C58</f>
        <v>ene-abr 19</v>
      </c>
      <c r="D58" s="69"/>
    </row>
  </sheetData>
  <sheetProtection formatCells="0" formatColumns="0" formatRows="0"/>
  <protectedRanges>
    <protectedRange sqref="D50:D58 D8:D47" name="Rango2_1"/>
    <protectedRange sqref="D50:D58" name="Rango1_1"/>
  </protectedRanges>
  <mergeCells count="4">
    <mergeCell ref="B1:D1"/>
    <mergeCell ref="B2:D2"/>
    <mergeCell ref="B3:D3"/>
    <mergeCell ref="B4:D4"/>
  </mergeCells>
  <phoneticPr fontId="14" type="noConversion"/>
  <printOptions horizontalCentered="1" verticalCentered="1"/>
  <pageMargins left="0.53" right="0.46" top="0.75" bottom="0.62" header="0.41" footer="0"/>
  <pageSetup paperSize="9" scale="83" orientation="portrait" horizontalDpi="300" verticalDpi="300" r:id="rId1"/>
  <headerFooter alignWithMargins="0">
    <oddHeader>&amp;C&amp;"Arial,Negrita"&amp;20CONFIDENCIAL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57"/>
  <sheetViews>
    <sheetView workbookViewId="0">
      <selection activeCell="H26" sqref="H26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70" customWidth="1"/>
    <col min="4" max="16384" width="11.42578125" style="52"/>
  </cols>
  <sheetData>
    <row r="1" spans="1:3" x14ac:dyDescent="0.2">
      <c r="A1" s="390" t="s">
        <v>147</v>
      </c>
      <c r="B1" s="390"/>
      <c r="C1" s="390"/>
    </row>
    <row r="2" spans="1:3" x14ac:dyDescent="0.2">
      <c r="A2" s="390" t="s">
        <v>144</v>
      </c>
      <c r="B2" s="390"/>
      <c r="C2" s="390"/>
    </row>
    <row r="3" spans="1:3" x14ac:dyDescent="0.2">
      <c r="A3" s="389" t="str">
        <f>+'1.modelos'!A3</f>
        <v>Perfiles de PVC</v>
      </c>
      <c r="B3" s="389"/>
      <c r="C3" s="389"/>
    </row>
    <row r="4" spans="1:3" x14ac:dyDescent="0.2">
      <c r="A4" s="390" t="s">
        <v>105</v>
      </c>
      <c r="B4" s="390"/>
      <c r="C4" s="390"/>
    </row>
    <row r="5" spans="1:3" ht="13.5" thickBot="1" x14ac:dyDescent="0.25">
      <c r="A5" s="53"/>
      <c r="C5" s="56"/>
    </row>
    <row r="6" spans="1:3" ht="60" customHeight="1" thickBot="1" x14ac:dyDescent="0.25">
      <c r="A6" s="24" t="s">
        <v>106</v>
      </c>
      <c r="C6" s="24" t="s">
        <v>124</v>
      </c>
    </row>
    <row r="7" spans="1:3" x14ac:dyDescent="0.2">
      <c r="A7" s="100">
        <f>+'3.vol.'!C7</f>
        <v>42370</v>
      </c>
      <c r="C7" s="266"/>
    </row>
    <row r="8" spans="1:3" x14ac:dyDescent="0.2">
      <c r="A8" s="101">
        <f>+'3.vol.'!C8</f>
        <v>42401</v>
      </c>
      <c r="C8" s="264"/>
    </row>
    <row r="9" spans="1:3" x14ac:dyDescent="0.2">
      <c r="A9" s="101">
        <f>+'3.vol.'!C9</f>
        <v>42430</v>
      </c>
      <c r="C9" s="264"/>
    </row>
    <row r="10" spans="1:3" x14ac:dyDescent="0.2">
      <c r="A10" s="101">
        <f>+'3.vol.'!C10</f>
        <v>42461</v>
      </c>
      <c r="C10" s="264"/>
    </row>
    <row r="11" spans="1:3" x14ac:dyDescent="0.2">
      <c r="A11" s="101">
        <f>+'3.vol.'!C11</f>
        <v>42491</v>
      </c>
      <c r="C11" s="264"/>
    </row>
    <row r="12" spans="1:3" x14ac:dyDescent="0.2">
      <c r="A12" s="101">
        <f>+'3.vol.'!C12</f>
        <v>42522</v>
      </c>
      <c r="C12" s="264"/>
    </row>
    <row r="13" spans="1:3" x14ac:dyDescent="0.2">
      <c r="A13" s="101">
        <f>+'3.vol.'!C13</f>
        <v>42552</v>
      </c>
      <c r="C13" s="264"/>
    </row>
    <row r="14" spans="1:3" x14ac:dyDescent="0.2">
      <c r="A14" s="101">
        <f>+'3.vol.'!C14</f>
        <v>42583</v>
      </c>
      <c r="C14" s="264"/>
    </row>
    <row r="15" spans="1:3" x14ac:dyDescent="0.2">
      <c r="A15" s="101">
        <f>+'3.vol.'!C15</f>
        <v>42614</v>
      </c>
      <c r="C15" s="264"/>
    </row>
    <row r="16" spans="1:3" x14ac:dyDescent="0.2">
      <c r="A16" s="101">
        <f>+'3.vol.'!C16</f>
        <v>42644</v>
      </c>
      <c r="C16" s="264"/>
    </row>
    <row r="17" spans="1:3" x14ac:dyDescent="0.2">
      <c r="A17" s="101">
        <f>+'3.vol.'!C17</f>
        <v>42675</v>
      </c>
      <c r="C17" s="264"/>
    </row>
    <row r="18" spans="1:3" ht="13.5" thickBot="1" x14ac:dyDescent="0.25">
      <c r="A18" s="102">
        <f>+'3.vol.'!C18</f>
        <v>42705</v>
      </c>
      <c r="C18" s="265"/>
    </row>
    <row r="19" spans="1:3" x14ac:dyDescent="0.2">
      <c r="A19" s="100">
        <f>+'3.vol.'!C19</f>
        <v>42736</v>
      </c>
      <c r="C19" s="266"/>
    </row>
    <row r="20" spans="1:3" x14ac:dyDescent="0.2">
      <c r="A20" s="101">
        <f>+'3.vol.'!C20</f>
        <v>42767</v>
      </c>
      <c r="C20" s="264"/>
    </row>
    <row r="21" spans="1:3" x14ac:dyDescent="0.2">
      <c r="A21" s="101">
        <f>+'3.vol.'!C21</f>
        <v>42795</v>
      </c>
      <c r="C21" s="264"/>
    </row>
    <row r="22" spans="1:3" x14ac:dyDescent="0.2">
      <c r="A22" s="101">
        <f>+'3.vol.'!C22</f>
        <v>42826</v>
      </c>
      <c r="C22" s="264"/>
    </row>
    <row r="23" spans="1:3" x14ac:dyDescent="0.2">
      <c r="A23" s="101">
        <f>+'3.vol.'!C23</f>
        <v>42856</v>
      </c>
      <c r="C23" s="264"/>
    </row>
    <row r="24" spans="1:3" x14ac:dyDescent="0.2">
      <c r="A24" s="101">
        <f>+'3.vol.'!C24</f>
        <v>42887</v>
      </c>
      <c r="C24" s="264"/>
    </row>
    <row r="25" spans="1:3" x14ac:dyDescent="0.2">
      <c r="A25" s="101">
        <f>+'3.vol.'!C25</f>
        <v>42917</v>
      </c>
      <c r="C25" s="264"/>
    </row>
    <row r="26" spans="1:3" x14ac:dyDescent="0.2">
      <c r="A26" s="101">
        <f>+'3.vol.'!C26</f>
        <v>42948</v>
      </c>
      <c r="C26" s="264"/>
    </row>
    <row r="27" spans="1:3" x14ac:dyDescent="0.2">
      <c r="A27" s="101">
        <f>+'3.vol.'!C27</f>
        <v>42979</v>
      </c>
      <c r="C27" s="264"/>
    </row>
    <row r="28" spans="1:3" x14ac:dyDescent="0.2">
      <c r="A28" s="101">
        <f>+'3.vol.'!C28</f>
        <v>43009</v>
      </c>
      <c r="C28" s="264"/>
    </row>
    <row r="29" spans="1:3" x14ac:dyDescent="0.2">
      <c r="A29" s="101">
        <f>+'3.vol.'!C29</f>
        <v>43040</v>
      </c>
      <c r="C29" s="264"/>
    </row>
    <row r="30" spans="1:3" ht="13.5" thickBot="1" x14ac:dyDescent="0.25">
      <c r="A30" s="102">
        <f>+'3.vol.'!C30</f>
        <v>43070</v>
      </c>
      <c r="C30" s="267"/>
    </row>
    <row r="31" spans="1:3" x14ac:dyDescent="0.2">
      <c r="A31" s="100">
        <f>+'3.vol.'!C31</f>
        <v>43101</v>
      </c>
      <c r="C31" s="268"/>
    </row>
    <row r="32" spans="1:3" x14ac:dyDescent="0.2">
      <c r="A32" s="101">
        <f>+'3.vol.'!C32</f>
        <v>43132</v>
      </c>
      <c r="C32" s="264"/>
    </row>
    <row r="33" spans="1:3" x14ac:dyDescent="0.2">
      <c r="A33" s="101">
        <f>+'3.vol.'!C33</f>
        <v>43160</v>
      </c>
      <c r="C33" s="264"/>
    </row>
    <row r="34" spans="1:3" x14ac:dyDescent="0.2">
      <c r="A34" s="101">
        <f>+'3.vol.'!C34</f>
        <v>43191</v>
      </c>
      <c r="C34" s="264"/>
    </row>
    <row r="35" spans="1:3" x14ac:dyDescent="0.2">
      <c r="A35" s="101">
        <f>+'3.vol.'!C35</f>
        <v>43221</v>
      </c>
      <c r="C35" s="264"/>
    </row>
    <row r="36" spans="1:3" x14ac:dyDescent="0.2">
      <c r="A36" s="101">
        <f>+'3.vol.'!C36</f>
        <v>43252</v>
      </c>
      <c r="C36" s="264"/>
    </row>
    <row r="37" spans="1:3" x14ac:dyDescent="0.2">
      <c r="A37" s="101">
        <f>+'3.vol.'!C37</f>
        <v>43282</v>
      </c>
      <c r="C37" s="264"/>
    </row>
    <row r="38" spans="1:3" x14ac:dyDescent="0.2">
      <c r="A38" s="101">
        <f>+'3.vol.'!C38</f>
        <v>43313</v>
      </c>
      <c r="C38" s="264"/>
    </row>
    <row r="39" spans="1:3" x14ac:dyDescent="0.2">
      <c r="A39" s="101">
        <f>+'3.vol.'!C39</f>
        <v>43344</v>
      </c>
      <c r="C39" s="264"/>
    </row>
    <row r="40" spans="1:3" x14ac:dyDescent="0.2">
      <c r="A40" s="101">
        <f>+'3.vol.'!C40</f>
        <v>43374</v>
      </c>
      <c r="C40" s="264"/>
    </row>
    <row r="41" spans="1:3" x14ac:dyDescent="0.2">
      <c r="A41" s="101">
        <f>+'3.vol.'!C41</f>
        <v>43405</v>
      </c>
      <c r="C41" s="264"/>
    </row>
    <row r="42" spans="1:3" ht="13.5" thickBot="1" x14ac:dyDescent="0.25">
      <c r="A42" s="103">
        <f>+'3.vol.'!C42</f>
        <v>43435</v>
      </c>
      <c r="C42" s="267"/>
    </row>
    <row r="43" spans="1:3" x14ac:dyDescent="0.2">
      <c r="A43" s="100">
        <f>+'3.vol.'!C43</f>
        <v>43466</v>
      </c>
      <c r="C43" s="268"/>
    </row>
    <row r="44" spans="1:3" x14ac:dyDescent="0.2">
      <c r="A44" s="101">
        <f>+'3.vol.'!C44</f>
        <v>43497</v>
      </c>
      <c r="C44" s="264"/>
    </row>
    <row r="45" spans="1:3" x14ac:dyDescent="0.2">
      <c r="A45" s="101">
        <f>+'3.vol.'!C45</f>
        <v>43525</v>
      </c>
      <c r="C45" s="264"/>
    </row>
    <row r="46" spans="1:3" x14ac:dyDescent="0.2">
      <c r="A46" s="101">
        <f>+'3.vol.'!C46</f>
        <v>43556</v>
      </c>
      <c r="C46" s="264"/>
    </row>
    <row r="47" spans="1:3" ht="13.5" thickBot="1" x14ac:dyDescent="0.25">
      <c r="A47" s="46"/>
      <c r="C47" s="49"/>
    </row>
    <row r="48" spans="1:3" ht="57.75" customHeight="1" thickBot="1" x14ac:dyDescent="0.25">
      <c r="A48" s="58" t="str">
        <f>+'3.vol.'!C48</f>
        <v>Año</v>
      </c>
      <c r="C48" s="24" t="str">
        <f>+C6</f>
        <v>EXPORTACIONES US$ FOB   RESÚMEN PÚBLICO</v>
      </c>
    </row>
    <row r="49" spans="1:3" x14ac:dyDescent="0.2">
      <c r="A49" s="61">
        <f>+'3.vol.'!C50</f>
        <v>2012</v>
      </c>
      <c r="C49" s="269"/>
    </row>
    <row r="50" spans="1:3" x14ac:dyDescent="0.2">
      <c r="A50" s="61">
        <f>+'3.vol.'!C51</f>
        <v>2013</v>
      </c>
      <c r="C50" s="304"/>
    </row>
    <row r="51" spans="1:3" x14ac:dyDescent="0.2">
      <c r="A51" s="63">
        <f>+'3.vol.'!C52</f>
        <v>2014</v>
      </c>
      <c r="C51" s="270"/>
    </row>
    <row r="52" spans="1:3" ht="13.5" thickBot="1" x14ac:dyDescent="0.25">
      <c r="A52" s="63">
        <f>+'3.vol.'!C53</f>
        <v>2015</v>
      </c>
      <c r="C52" s="271"/>
    </row>
    <row r="53" spans="1:3" x14ac:dyDescent="0.2">
      <c r="A53" s="61">
        <f>+'3.vol.'!C54</f>
        <v>2016</v>
      </c>
      <c r="C53" s="269"/>
    </row>
    <row r="54" spans="1:3" x14ac:dyDescent="0.2">
      <c r="A54" s="63">
        <f>+'3.vol.'!C55</f>
        <v>2017</v>
      </c>
      <c r="C54" s="270"/>
    </row>
    <row r="55" spans="1:3" ht="13.5" thickBot="1" x14ac:dyDescent="0.25">
      <c r="A55" s="65">
        <f>+'3.vol.'!C56</f>
        <v>2018</v>
      </c>
      <c r="C55" s="271"/>
    </row>
    <row r="56" spans="1:3" x14ac:dyDescent="0.2">
      <c r="A56" s="329" t="str">
        <f>+'3.vol.'!C57</f>
        <v>ene-abr 18</v>
      </c>
      <c r="C56" s="272"/>
    </row>
    <row r="57" spans="1:3" ht="13.5" thickBot="1" x14ac:dyDescent="0.25">
      <c r="A57" s="354" t="str">
        <f>+'3.vol.'!C58</f>
        <v>ene-abr 19</v>
      </c>
      <c r="C57" s="273"/>
    </row>
  </sheetData>
  <sheetProtection formatCells="0" formatColumns="0" formatRows="0"/>
  <protectedRanges>
    <protectedRange sqref="C49:C57 C7:C46" name="Rango2_1"/>
    <protectedRange sqref="C49:C57" name="Rango1_1"/>
  </protectedRanges>
  <mergeCells count="4">
    <mergeCell ref="A1:C1"/>
    <mergeCell ref="A2:C2"/>
    <mergeCell ref="A3:C3"/>
    <mergeCell ref="A4:C4"/>
  </mergeCells>
  <phoneticPr fontId="14" type="noConversion"/>
  <printOptions horizontalCentered="1" verticalCentered="1"/>
  <pageMargins left="0.27559055118110237" right="0.23622047244094491" top="0.15748031496062992" bottom="0.27559055118110237" header="0" footer="0"/>
  <pageSetup paperSize="9" scale="9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15"/>
  <sheetViews>
    <sheetView showGridLines="0" workbookViewId="0">
      <selection activeCell="A14" sqref="A13:A14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43" customFormat="1" x14ac:dyDescent="0.2">
      <c r="A1" s="116" t="s">
        <v>121</v>
      </c>
      <c r="B1" s="116"/>
    </row>
    <row r="2" spans="1:2" s="143" customFormat="1" x14ac:dyDescent="0.2">
      <c r="A2" s="116" t="s">
        <v>96</v>
      </c>
      <c r="B2" s="116"/>
    </row>
    <row r="3" spans="1:2" x14ac:dyDescent="0.2">
      <c r="A3" s="306" t="str">
        <f>+'1.modelos'!A3</f>
        <v>Perfiles de PVC</v>
      </c>
      <c r="B3" s="295"/>
    </row>
    <row r="4" spans="1:2" ht="13.5" thickBot="1" x14ac:dyDescent="0.25"/>
    <row r="5" spans="1:2" ht="13.5" thickBot="1" x14ac:dyDescent="0.25">
      <c r="A5" s="126" t="s">
        <v>12</v>
      </c>
      <c r="B5" s="305" t="s">
        <v>164</v>
      </c>
    </row>
    <row r="6" spans="1:2" x14ac:dyDescent="0.2">
      <c r="A6" s="293">
        <f>'3.vol.'!C50</f>
        <v>2012</v>
      </c>
      <c r="B6" s="144"/>
    </row>
    <row r="7" spans="1:2" x14ac:dyDescent="0.2">
      <c r="A7" s="293">
        <f>'3.vol.'!C51</f>
        <v>2013</v>
      </c>
      <c r="B7" s="307"/>
    </row>
    <row r="8" spans="1:2" x14ac:dyDescent="0.2">
      <c r="A8" s="137">
        <f>'3.vol.'!C52</f>
        <v>2014</v>
      </c>
      <c r="B8" s="145"/>
    </row>
    <row r="9" spans="1:2" ht="13.5" thickBot="1" x14ac:dyDescent="0.25">
      <c r="A9" s="137">
        <f>'3.vol.'!C53</f>
        <v>2015</v>
      </c>
      <c r="B9" s="147"/>
    </row>
    <row r="10" spans="1:2" x14ac:dyDescent="0.2">
      <c r="A10" s="293">
        <f>'3.vol.'!C54</f>
        <v>2016</v>
      </c>
      <c r="B10" s="144"/>
    </row>
    <row r="11" spans="1:2" x14ac:dyDescent="0.2">
      <c r="A11" s="137">
        <f>'3.vol.'!C55</f>
        <v>2017</v>
      </c>
      <c r="B11" s="145"/>
    </row>
    <row r="12" spans="1:2" ht="13.5" thickBot="1" x14ac:dyDescent="0.25">
      <c r="A12" s="146">
        <f>'3.vol.'!C56</f>
        <v>2018</v>
      </c>
      <c r="B12" s="147"/>
    </row>
    <row r="13" spans="1:2" x14ac:dyDescent="0.2">
      <c r="A13" s="355" t="str">
        <f>'3.vol.'!C57</f>
        <v>ene-abr 18</v>
      </c>
      <c r="B13" s="144"/>
    </row>
    <row r="14" spans="1:2" ht="13.5" thickBot="1" x14ac:dyDescent="0.25">
      <c r="A14" s="328" t="str">
        <f>'3.vol.'!C58</f>
        <v>ene-abr 19</v>
      </c>
      <c r="B14" s="148"/>
    </row>
    <row r="15" spans="1:2" x14ac:dyDescent="0.2">
      <c r="A15" s="142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" footer="0"/>
  <pageSetup paperSize="9" scale="14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18</vt:i4>
      </vt:variant>
    </vt:vector>
  </HeadingPairs>
  <TitlesOfParts>
    <vt:vector size="38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 Costos</vt:lpstr>
      <vt:lpstr>8.adicional costos</vt:lpstr>
      <vt:lpstr>9- impo </vt:lpstr>
      <vt:lpstr>10Reventa</vt:lpstr>
      <vt:lpstr>11 existencias</vt:lpstr>
      <vt:lpstr>12impo semi </vt:lpstr>
      <vt:lpstr>13 tercer mercado</vt:lpstr>
      <vt:lpstr>11-Máx. Prod.</vt:lpstr>
      <vt:lpstr>14-horas trabajadas</vt:lpstr>
      <vt:lpstr>'1.modelos'!Área_de_impresión</vt:lpstr>
      <vt:lpstr>'10Reventa'!Área_de_impresión</vt:lpstr>
      <vt:lpstr>'11 existencias'!Área_de_impresión</vt:lpstr>
      <vt:lpstr>'11-Máx. Prod.'!Área_de_impresión</vt:lpstr>
      <vt:lpstr>'12impo semi '!Área_de_impresión</vt:lpstr>
      <vt:lpstr>'13 tercer mercado'!Área_de_impresión</vt:lpstr>
      <vt:lpstr>'14-horas trabajadas'!Área_de_impresión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 Costos'!Área_de_impresión</vt:lpstr>
      <vt:lpstr>'8.adicional costos'!Área_de_impresión</vt:lpstr>
      <vt:lpstr>'9- impo 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Federico Zirulnik</cp:lastModifiedBy>
  <cp:lastPrinted>2019-05-06T15:27:12Z</cp:lastPrinted>
  <dcterms:created xsi:type="dcterms:W3CDTF">1996-10-10T17:31:07Z</dcterms:created>
  <dcterms:modified xsi:type="dcterms:W3CDTF">2019-07-12T19:40:37Z</dcterms:modified>
</cp:coreProperties>
</file>