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9_PELOTASDETENIS\040 Cuestionarios\10 Modelo Enviado\Productores\"/>
    </mc:Choice>
  </mc:AlternateContent>
  <bookViews>
    <workbookView xWindow="240" yWindow="45" windowWidth="9135" windowHeight="4965" tabRatio="684" firstSheet="11" activeTab="19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.... Costos" sheetId="36" r:id="rId13"/>
    <sheet name="8.a.... Costos (2)" sheetId="54" r:id="rId14"/>
    <sheet name="9.adicional costos" sheetId="51" r:id="rId15"/>
    <sheet name="9.adicional costos (2)" sheetId="55" r:id="rId16"/>
    <sheet name="10.a-precios" sheetId="38" r:id="rId17"/>
    <sheet name="10.b-precios" sheetId="56" r:id="rId18"/>
    <sheet name="11- impo " sheetId="40" r:id="rId19"/>
    <sheet name="12Reventa" sheetId="41" r:id="rId20"/>
    <sheet name="13 existencias" sheetId="42" r:id="rId21"/>
    <sheet name="11-Máx. Prod." sheetId="14" state="hidden" r:id="rId22"/>
    <sheet name="14-horas trabajadas" sheetId="23" state="hidden" r:id="rId23"/>
  </sheets>
  <externalReferences>
    <externalReference r:id="rId24"/>
    <externalReference r:id="rId25"/>
  </externalReferences>
  <definedNames>
    <definedName name="al">[1]PARAMETROS!$C$5</definedName>
    <definedName name="año1">'[2]0a_Parámetros'!$H$7</definedName>
    <definedName name="_xlnm.Print_Area" localSheetId="2">'1.modelos'!$A$1:$E$42</definedName>
    <definedName name="_xlnm.Print_Area" localSheetId="16">'10.a-precios'!$B$1:$F$52</definedName>
    <definedName name="_xlnm.Print_Area" localSheetId="17">'10.b-precios'!$B$1:$F$52</definedName>
    <definedName name="_xlnm.Print_Area" localSheetId="18">'11- impo '!$A$1:$F$53</definedName>
    <definedName name="_xlnm.Print_Area" localSheetId="21">'11-Máx. Prod.'!$A$1:$B$5</definedName>
    <definedName name="_xlnm.Print_Area" localSheetId="19">'12Reventa'!$A$1:$M$55</definedName>
    <definedName name="_xlnm.Print_Area" localSheetId="20">'13 existencias'!$A$1:$G$15</definedName>
    <definedName name="_xlnm.Print_Area" localSheetId="22">'14-horas trabajadas'!$A$1:$D$10</definedName>
    <definedName name="_xlnm.Print_Area" localSheetId="3">'2. prod.  nac.'!$A$1:$C$17</definedName>
    <definedName name="_xlnm.Print_Area" localSheetId="4">'3.vol.'!$C$1:$M$52</definedName>
    <definedName name="_xlnm.Print_Area" localSheetId="5">'4.$'!$A$1:$E$52</definedName>
    <definedName name="_xlnm.Print_Area" localSheetId="7">'4.RES PUB'!$A$1:$C$51</definedName>
    <definedName name="_xlnm.Print_Area" localSheetId="8">'5capprod'!$A$1:$B$12</definedName>
    <definedName name="_xlnm.Print_Area" localSheetId="10">'6-empleo '!$A$1:$L$16</definedName>
    <definedName name="_xlnm.Print_Area" localSheetId="11">'7.costos totales '!$A$1:$J$46</definedName>
    <definedName name="_xlnm.Print_Area" localSheetId="12">'8.a.... Costos'!$A$1:$G$61</definedName>
    <definedName name="_xlnm.Print_Area" localSheetId="13">'8.a.... Costos (2)'!$A$1:$G$61</definedName>
    <definedName name="_xlnm.Print_Area" localSheetId="14">'9.adicional costos'!$A$1:$F$24</definedName>
    <definedName name="_xlnm.Print_Area" localSheetId="15">'9.adicional costos (2)'!$A$1:$F$24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A52" i="41" l="1"/>
  <c r="B51" i="56"/>
  <c r="B50" i="56"/>
  <c r="B49" i="56"/>
  <c r="B48" i="56"/>
  <c r="B47" i="56"/>
  <c r="B46" i="56"/>
  <c r="B44" i="56"/>
  <c r="B43" i="56"/>
  <c r="B42" i="56"/>
  <c r="B41" i="56"/>
  <c r="B40" i="56"/>
  <c r="B39" i="56"/>
  <c r="B38" i="56"/>
  <c r="B37" i="56"/>
  <c r="B36" i="56"/>
  <c r="B35" i="56"/>
  <c r="B34" i="56"/>
  <c r="B33" i="56"/>
  <c r="B32" i="56"/>
  <c r="B31" i="56"/>
  <c r="B30" i="56"/>
  <c r="B29" i="56"/>
  <c r="B28" i="56"/>
  <c r="B27" i="56"/>
  <c r="B26" i="56"/>
  <c r="B25" i="56"/>
  <c r="B24" i="56"/>
  <c r="B23" i="56"/>
  <c r="B22" i="56"/>
  <c r="B21" i="56"/>
  <c r="B20" i="56"/>
  <c r="B19" i="56"/>
  <c r="B18" i="56"/>
  <c r="B17" i="56"/>
  <c r="B16" i="56"/>
  <c r="B15" i="56"/>
  <c r="B14" i="56"/>
  <c r="B13" i="56"/>
  <c r="B12" i="56"/>
  <c r="B11" i="56"/>
  <c r="B10" i="56"/>
  <c r="B9" i="56"/>
  <c r="F7" i="41"/>
  <c r="D7" i="41"/>
  <c r="A3" i="49"/>
  <c r="C6" i="34"/>
  <c r="G6" i="34"/>
  <c r="I42" i="46"/>
  <c r="I41" i="46"/>
  <c r="C41" i="46"/>
  <c r="I40" i="46"/>
  <c r="C40" i="46"/>
  <c r="I39" i="46"/>
  <c r="C39" i="46"/>
  <c r="I38" i="46"/>
  <c r="I37" i="46"/>
  <c r="I36" i="46"/>
  <c r="C36" i="46"/>
  <c r="I35" i="46"/>
  <c r="C35" i="46"/>
  <c r="I34" i="46"/>
  <c r="I33" i="46"/>
  <c r="I32" i="46"/>
  <c r="I31" i="46"/>
  <c r="C31" i="46"/>
  <c r="I30" i="46"/>
  <c r="I29" i="46"/>
  <c r="I28" i="46"/>
  <c r="I27" i="46"/>
  <c r="I26" i="46"/>
  <c r="I25" i="46"/>
  <c r="C25" i="46"/>
  <c r="I24" i="46"/>
  <c r="C24" i="46"/>
  <c r="I23" i="46"/>
  <c r="C23" i="46"/>
  <c r="I22" i="46"/>
  <c r="I21" i="46"/>
  <c r="I20" i="46"/>
  <c r="C20" i="46"/>
  <c r="I19" i="46"/>
  <c r="C19" i="46"/>
  <c r="I18" i="46"/>
  <c r="I17" i="46"/>
  <c r="I16" i="46"/>
  <c r="I15" i="46"/>
  <c r="C15" i="46"/>
  <c r="I14" i="46"/>
  <c r="I13" i="46"/>
  <c r="I12" i="46"/>
  <c r="I11" i="46"/>
  <c r="I10" i="46"/>
  <c r="I9" i="46"/>
  <c r="C9" i="46"/>
  <c r="I8" i="46"/>
  <c r="C8" i="46"/>
  <c r="I7" i="46"/>
  <c r="C7" i="46"/>
  <c r="C27" i="46"/>
  <c r="C11" i="46"/>
  <c r="A10" i="28"/>
  <c r="A9" i="28"/>
  <c r="A8" i="28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3" i="52"/>
  <c r="B9" i="34"/>
  <c r="B8" i="34"/>
  <c r="B7" i="34"/>
  <c r="A8" i="32"/>
  <c r="A7" i="32"/>
  <c r="A6" i="32"/>
  <c r="I52" i="46"/>
  <c r="I51" i="46"/>
  <c r="C51" i="46"/>
  <c r="I50" i="46"/>
  <c r="C50" i="46"/>
  <c r="I49" i="46"/>
  <c r="I48" i="46"/>
  <c r="C48" i="46"/>
  <c r="I47" i="46"/>
  <c r="I46" i="46"/>
  <c r="C46" i="46"/>
  <c r="I45" i="46"/>
  <c r="C42" i="46"/>
  <c r="C38" i="46"/>
  <c r="C37" i="46"/>
  <c r="C34" i="46"/>
  <c r="C33" i="46"/>
  <c r="C32" i="46"/>
  <c r="C30" i="46"/>
  <c r="C29" i="46"/>
  <c r="C28" i="46"/>
  <c r="C26" i="46"/>
  <c r="C22" i="46"/>
  <c r="C21" i="46"/>
  <c r="C18" i="46"/>
  <c r="C17" i="46"/>
  <c r="C16" i="46"/>
  <c r="C14" i="46"/>
  <c r="C13" i="46"/>
  <c r="C12" i="46"/>
  <c r="C10" i="46"/>
  <c r="C49" i="46"/>
  <c r="C45" i="46"/>
  <c r="C47" i="46"/>
  <c r="I44" i="46"/>
  <c r="C44" i="46"/>
  <c r="A47" i="46"/>
  <c r="B48" i="38"/>
  <c r="A47" i="40"/>
  <c r="A46" i="46"/>
  <c r="B47" i="38"/>
  <c r="A46" i="40"/>
  <c r="A45" i="46"/>
  <c r="B46" i="38"/>
  <c r="A45" i="40"/>
  <c r="A48" i="47"/>
  <c r="A47" i="47"/>
  <c r="A46" i="47"/>
  <c r="A47" i="52"/>
  <c r="A46" i="52"/>
  <c r="A45" i="52"/>
  <c r="B7" i="41"/>
  <c r="A11" i="28"/>
  <c r="F16" i="33"/>
  <c r="B13" i="34"/>
  <c r="B12" i="34"/>
  <c r="B11" i="34"/>
  <c r="B10" i="34"/>
  <c r="A12" i="32"/>
  <c r="A11" i="32"/>
  <c r="A10" i="32"/>
  <c r="A9" i="32"/>
  <c r="A51" i="46"/>
  <c r="A51" i="40"/>
  <c r="A52" i="47"/>
  <c r="A51" i="52"/>
  <c r="A50" i="52"/>
  <c r="A49" i="52"/>
  <c r="A48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A14" i="28"/>
  <c r="A13" i="28"/>
  <c r="A12" i="28"/>
  <c r="E44" i="52"/>
  <c r="C44" i="52"/>
  <c r="A50" i="46"/>
  <c r="B51" i="38"/>
  <c r="A50" i="40"/>
  <c r="A49" i="46"/>
  <c r="B50" i="38"/>
  <c r="A49" i="40"/>
  <c r="A48" i="46"/>
  <c r="B49" i="38"/>
  <c r="A48" i="40"/>
  <c r="A51" i="47"/>
  <c r="A50" i="47"/>
  <c r="A49" i="47"/>
  <c r="A42" i="46"/>
  <c r="A41" i="46"/>
  <c r="A40" i="46"/>
  <c r="A39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44" i="46"/>
  <c r="A3" i="32"/>
  <c r="A3" i="47"/>
  <c r="A3" i="46"/>
  <c r="C3" i="45"/>
  <c r="A3" i="28"/>
  <c r="K44" i="45"/>
  <c r="J44" i="45"/>
  <c r="I44" i="45"/>
  <c r="H44" i="45"/>
  <c r="G44" i="45"/>
  <c r="F44" i="45"/>
  <c r="E44" i="45"/>
  <c r="B38" i="38"/>
  <c r="A37" i="40"/>
  <c r="A38" i="41"/>
  <c r="B39" i="38"/>
  <c r="A38" i="40"/>
  <c r="A39" i="41"/>
  <c r="B40" i="38"/>
  <c r="A39" i="40"/>
  <c r="A40" i="41"/>
  <c r="B41" i="38"/>
  <c r="A40" i="40"/>
  <c r="A41" i="41"/>
  <c r="B42" i="38"/>
  <c r="A41" i="40"/>
  <c r="A42" i="41"/>
  <c r="B43" i="38"/>
  <c r="A42" i="40"/>
  <c r="A43" i="41"/>
  <c r="B44" i="38"/>
  <c r="A43" i="40"/>
  <c r="A44" i="41"/>
  <c r="B35" i="38"/>
  <c r="A34" i="40"/>
  <c r="A35" i="41"/>
  <c r="B37" i="38"/>
  <c r="A36" i="40"/>
  <c r="A37" i="41"/>
  <c r="B36" i="38"/>
  <c r="A35" i="40"/>
  <c r="A36" i="41"/>
  <c r="B34" i="38"/>
  <c r="A33" i="40"/>
  <c r="A34" i="41"/>
  <c r="B33" i="38"/>
  <c r="A32" i="40"/>
  <c r="A33" i="41"/>
  <c r="B32" i="38"/>
  <c r="A31" i="40"/>
  <c r="A32" i="41"/>
  <c r="B31" i="38"/>
  <c r="A30" i="40"/>
  <c r="A31" i="41"/>
  <c r="B30" i="38"/>
  <c r="A29" i="40"/>
  <c r="A30" i="41"/>
  <c r="B29" i="38"/>
  <c r="A28" i="40"/>
  <c r="A29" i="41"/>
  <c r="B28" i="38"/>
  <c r="A27" i="40"/>
  <c r="A28" i="41"/>
  <c r="B27" i="38"/>
  <c r="A26" i="40"/>
  <c r="A27" i="41"/>
  <c r="B26" i="38"/>
  <c r="A25" i="40"/>
  <c r="A26" i="41"/>
  <c r="B25" i="38"/>
  <c r="A24" i="40"/>
  <c r="A25" i="41"/>
  <c r="B24" i="38"/>
  <c r="A23" i="40"/>
  <c r="A24" i="41"/>
  <c r="B23" i="38"/>
  <c r="A22" i="40"/>
  <c r="A23" i="41"/>
  <c r="B22" i="38"/>
  <c r="A21" i="40"/>
  <c r="A22" i="41"/>
  <c r="B21" i="38"/>
  <c r="A20" i="40"/>
  <c r="A21" i="41"/>
  <c r="B20" i="38"/>
  <c r="A19" i="40"/>
  <c r="A20" i="41"/>
  <c r="B19" i="38"/>
  <c r="A18" i="40"/>
  <c r="A19" i="41"/>
  <c r="B18" i="38"/>
  <c r="A17" i="40"/>
  <c r="A18" i="41"/>
  <c r="B17" i="38"/>
  <c r="A16" i="40"/>
  <c r="A17" i="41"/>
  <c r="B16" i="38"/>
  <c r="A15" i="40"/>
  <c r="A16" i="41"/>
  <c r="B15" i="38"/>
  <c r="A14" i="40"/>
  <c r="A15" i="41"/>
  <c r="B14" i="38"/>
  <c r="A13" i="40"/>
  <c r="A14" i="41"/>
  <c r="B13" i="38"/>
  <c r="A12" i="40"/>
  <c r="A13" i="41"/>
  <c r="B12" i="38"/>
  <c r="A11" i="40"/>
  <c r="A12" i="41"/>
  <c r="B11" i="38"/>
  <c r="A10" i="40"/>
  <c r="A11" i="41"/>
  <c r="B10" i="38"/>
  <c r="A9" i="40"/>
  <c r="A10" i="41"/>
  <c r="B9" i="38"/>
  <c r="A8" i="40"/>
  <c r="A9" i="41"/>
  <c r="A3" i="40"/>
  <c r="A3" i="41"/>
  <c r="D22" i="33"/>
  <c r="C22" i="33"/>
  <c r="B22" i="33"/>
  <c r="E22" i="33"/>
  <c r="A51" i="41"/>
  <c r="A46" i="41"/>
  <c r="A55" i="41"/>
  <c r="A47" i="41"/>
  <c r="A49" i="41"/>
  <c r="A54" i="41"/>
  <c r="A48" i="41"/>
  <c r="A50" i="41"/>
</calcChain>
</file>

<file path=xl/sharedStrings.xml><?xml version="1.0" encoding="utf-8"?>
<sst xmlns="http://schemas.openxmlformats.org/spreadsheetml/2006/main" count="398" uniqueCount="215">
  <si>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</si>
  <si>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</si>
  <si>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</si>
  <si>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</si>
  <si>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</si>
  <si>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</si>
  <si>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</si>
  <si>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</si>
  <si>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</si>
  <si>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</si>
  <si>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</si>
  <si>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</si>
  <si>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</si>
  <si>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</si>
  <si>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</si>
  <si>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</si>
  <si>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</si>
  <si>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</si>
  <si>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</si>
  <si>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</si>
  <si>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</si>
  <si>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</si>
  <si>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</si>
  <si>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</si>
  <si>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</si>
  <si>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</si>
  <si>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</si>
  <si>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</si>
  <si>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</si>
  <si>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</si>
  <si>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</si>
  <si>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</si>
  <si>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</si>
  <si>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</si>
  <si>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</si>
  <si>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</si>
  <si>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</si>
  <si>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</si>
  <si>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</si>
  <si>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</si>
  <si>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</si>
  <si>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</si>
  <si>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</si>
  <si>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</si>
  <si>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</si>
  <si>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</si>
  <si>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</si>
  <si>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</si>
  <si>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</si>
  <si>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</si>
  <si>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</si>
  <si>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</si>
  <si>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</si>
  <si>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</si>
  <si>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</si>
  <si>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</si>
  <si>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</si>
  <si>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</si>
  <si>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</si>
  <si>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</si>
  <si>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</si>
  <si>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</si>
  <si>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</si>
  <si>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</si>
  <si>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</si>
  <si>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</si>
  <si>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</si>
  <si>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</si>
  <si>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</si>
  <si>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</si>
  <si>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</si>
  <si>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</si>
  <si>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</si>
  <si>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</si>
  <si>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</si>
  <si>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</si>
  <si>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</si>
  <si>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</si>
  <si>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</si>
  <si>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</si>
  <si>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</si>
  <si>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</si>
  <si>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</si>
  <si>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</si>
  <si>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</si>
  <si>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</si>
  <si>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</si>
  <si>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</si>
  <si>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</si>
  <si>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</si>
  <si>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</si>
  <si>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</si>
  <si>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</si>
  <si>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</si>
  <si>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</si>
  <si>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</si>
  <si>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</si>
  <si>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</si>
  <si>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</si>
  <si>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</si>
  <si>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</si>
  <si>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</si>
  <si>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</si>
  <si>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</si>
  <si>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</si>
  <si>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</si>
  <si>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</si>
  <si>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</si>
  <si>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</si>
  <si>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</si>
  <si>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</si>
  <si>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</si>
  <si>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</si>
  <si>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</si>
  <si>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</si>
  <si>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</si>
  <si>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</si>
  <si>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</si>
  <si>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</si>
  <si>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</si>
  <si>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</si>
  <si>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</si>
  <si>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</si>
  <si>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</si>
  <si>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</si>
  <si>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</si>
  <si>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</si>
  <si>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</si>
  <si>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</si>
  <si>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</si>
  <si>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</si>
  <si>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</si>
  <si>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</si>
  <si>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</si>
  <si>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</si>
  <si>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</si>
  <si>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</si>
  <si>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</si>
  <si>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</si>
  <si>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</si>
  <si>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</si>
  <si>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</si>
  <si>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</si>
  <si>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</si>
  <si>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</si>
  <si>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</si>
  <si>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</si>
  <si>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Nota: Esta información debe ser consistente con el resto de la información suministrada en el cuestionario, en especial en el Cuadro Nº 8.</t>
  </si>
  <si>
    <t>en pesos</t>
  </si>
  <si>
    <t>Agregue todas las filas que le resulten necesarias.</t>
  </si>
  <si>
    <t>comunes de fábrica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</si>
  <si>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</si>
  <si>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</si>
  <si>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</si>
  <si>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</si>
  <si>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</si>
  <si>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</si>
  <si>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</si>
  <si>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</si>
  <si>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</si>
  <si>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</si>
  <si>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</si>
  <si>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Cuadro Nº 10.a</t>
  </si>
  <si>
    <t>Existencias al cierre de cada período</t>
  </si>
  <si>
    <t>….° tipo</t>
  </si>
  <si>
    <t>Otros (Resto)</t>
  </si>
  <si>
    <t>Beneficio Fiscal</t>
  </si>
  <si>
    <t>Exportaciones de</t>
  </si>
  <si>
    <t>Ventas de</t>
  </si>
  <si>
    <t>Cuadro Nº 4.1</t>
  </si>
  <si>
    <t>Cuadro Nº 4.2.b</t>
  </si>
  <si>
    <t>Cuadro Nº 4.2.a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</si>
  <si>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</si>
  <si>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</si>
  <si>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(vendidos al mercado interno)</t>
  </si>
  <si>
    <t>* En caso de existir más de un despacho por mes, completar estos datos en una hoja separada o insertar las filas necesarias.</t>
  </si>
  <si>
    <t>Supongamos que la capacidad de la etapa que limita la producción fue utilizada en 2016</t>
  </si>
  <si>
    <t>Mix de producción de 2016</t>
  </si>
  <si>
    <t>Mix 2016</t>
  </si>
  <si>
    <t xml:space="preserve">Si en el año 2017 la capacidad de producción, debido a inversiones que se hayan realizado se </t>
  </si>
  <si>
    <t>eleva en un 50%, las unidades totales pasan a ser 1800 de acuerdo al mix vigente en 2016</t>
  </si>
  <si>
    <t>promedio 2017</t>
  </si>
  <si>
    <t>promedio 2018</t>
  </si>
  <si>
    <t>CONTROLES CNCE</t>
  </si>
  <si>
    <t>(muestran el resumen público del cuadro confidencial)</t>
  </si>
  <si>
    <t>Masa salarial (en pesos)</t>
  </si>
  <si>
    <t>administración y comercialización</t>
  </si>
  <si>
    <t>Pelotas de tenis</t>
  </si>
  <si>
    <t>En unidades</t>
  </si>
  <si>
    <t>promedio 2019</t>
  </si>
  <si>
    <t>por unidad</t>
  </si>
  <si>
    <t>en pesos por unidad</t>
  </si>
  <si>
    <t>cantidad por unidad de pelota de tenis / art.represent</t>
  </si>
  <si>
    <t>Facturado</t>
  </si>
  <si>
    <t>(1) Completar un cuadro por cada origen desde el que realizó importaciones</t>
  </si>
  <si>
    <t>China</t>
  </si>
  <si>
    <t>Tailandia</t>
  </si>
  <si>
    <t>Filipinas</t>
  </si>
  <si>
    <t>pelotas de tenis importadas de todos los orígenes</t>
  </si>
  <si>
    <t>Origen:.......................</t>
  </si>
  <si>
    <r>
      <t xml:space="preserve">(en </t>
    </r>
    <r>
      <rPr>
        <b/>
        <u/>
        <sz val="10"/>
        <rFont val="Arial"/>
        <family val="2"/>
      </rPr>
      <t xml:space="preserve">unidades </t>
    </r>
    <r>
      <rPr>
        <b/>
        <sz val="10"/>
        <rFont val="Arial"/>
        <family val="2"/>
      </rPr>
      <t>y valores de primera venta)</t>
    </r>
  </si>
  <si>
    <t>Origen.................</t>
  </si>
  <si>
    <t>Origen.........................</t>
  </si>
  <si>
    <t>Cuadro N° 13</t>
  </si>
  <si>
    <t>Pelotas de tenis en tubos presurizados</t>
  </si>
  <si>
    <t>indicar tipo/modelo/artículo, etc.:………………………….</t>
  </si>
  <si>
    <t>Cuadro N° 8.a</t>
  </si>
  <si>
    <t>Cuadro N° 8.b</t>
  </si>
  <si>
    <t>Pelotas de tenis sueltas</t>
  </si>
  <si>
    <t>Cuadro N° 9.a</t>
  </si>
  <si>
    <t>Cuadro N° 9.b</t>
  </si>
  <si>
    <t>pelota de tenis en tubos presurizados</t>
  </si>
  <si>
    <t>Cuadro Nº 10.b</t>
  </si>
  <si>
    <t>pelota de tenis sueltas</t>
  </si>
  <si>
    <t>Costos Totales del conjunto de todas 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</si>
</sst>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_ * #,##0.00_ ;_ * \-#,##0.00_ ;_ * &quot;-&quot;??_ ;_ @_ "/>
    <numFmt numFmtId="177" formatCode="#,##0_ \ \ ;______@_ \ \ \ "/>
    <numFmt numFmtId="178" formatCode="_-* #,##0.00\ [$€]_-;\-* #,##0.00\ [$€]_-;_-* &quot;-&quot;??\ [$€]_-;_-@_-"/>
  </numFmts>
  <fonts count="19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b/>
      <sz val="10"/>
      <color indexed="10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7">
    <xf numFmtId="0" fontId="0" fillId="0" borderId="0"/>
    <xf numFmtId="178" fontId="3" fillId="0" borderId="0" applyFont="0" applyFill="0" applyBorder="0" applyAlignment="0" applyProtection="0"/>
    <xf numFmtId="0" fontId="3" fillId="0" borderId="1"/>
    <xf numFmtId="172" fontId="3" fillId="0" borderId="0" applyFont="0" applyFill="0" applyBorder="0" applyAlignment="0" applyProtection="0"/>
    <xf numFmtId="0" fontId="3" fillId="0" borderId="0"/>
    <xf numFmtId="0" fontId="3" fillId="0" borderId="2" applyBorder="0"/>
    <xf numFmtId="9" fontId="3" fillId="0" borderId="0" applyFont="0" applyFill="0" applyBorder="0" applyAlignment="0" applyProtection="0"/>
  </cellStyleXfs>
  <cellXfs count="438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6" xfId="3" quotePrefix="1" applyNumberFormat="1" applyFont="1" applyFill="1" applyBorder="1" applyAlignment="1" applyProtection="1">
      <alignment horizontal="right"/>
      <protection locked="0"/>
    </xf>
    <xf numFmtId="3" fontId="10" fillId="0" borderId="27" xfId="3" quotePrefix="1" applyNumberFormat="1" applyFont="1" applyFill="1" applyBorder="1" applyAlignment="1" applyProtection="1">
      <alignment horizontal="right"/>
      <protection locked="0"/>
    </xf>
    <xf numFmtId="3" fontId="10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7" fontId="10" fillId="0" borderId="0" xfId="3" quotePrefix="1" applyNumberFormat="1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3" fontId="10" fillId="0" borderId="0" xfId="3" quotePrefix="1" applyNumberFormat="1" applyFont="1" applyFill="1" applyBorder="1" applyAlignment="1" applyProtection="1">
      <alignment horizontal="center"/>
      <protection locked="0"/>
    </xf>
    <xf numFmtId="0" fontId="10" fillId="2" borderId="9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3" fontId="10" fillId="2" borderId="0" xfId="0" quotePrefix="1" applyNumberFormat="1" applyFont="1" applyFill="1" applyBorder="1" applyAlignment="1" applyProtection="1">
      <alignment horizontal="center"/>
      <protection locked="0"/>
    </xf>
    <xf numFmtId="0" fontId="10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0" fillId="0" borderId="21" xfId="0" applyNumberFormat="1" applyFont="1" applyBorder="1" applyAlignment="1" applyProtection="1">
      <alignment horizontal="center"/>
      <protection locked="0"/>
    </xf>
    <xf numFmtId="3" fontId="10" fillId="0" borderId="2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center"/>
      <protection locked="0"/>
    </xf>
    <xf numFmtId="3" fontId="10" fillId="0" borderId="23" xfId="0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3" fontId="10" fillId="0" borderId="26" xfId="0" applyNumberFormat="1" applyFont="1" applyBorder="1" applyAlignment="1" applyProtection="1">
      <alignment horizontal="center"/>
      <protection locked="0"/>
    </xf>
    <xf numFmtId="3" fontId="10" fillId="0" borderId="27" xfId="0" applyNumberFormat="1" applyFont="1" applyBorder="1" applyAlignment="1" applyProtection="1">
      <alignment horizontal="center"/>
      <protection locked="0"/>
    </xf>
    <xf numFmtId="3" fontId="10" fillId="0" borderId="28" xfId="0" applyNumberFormat="1" applyFont="1" applyBorder="1" applyAlignment="1" applyProtection="1">
      <alignment horizontal="center"/>
      <protection locked="0"/>
    </xf>
    <xf numFmtId="0" fontId="10" fillId="0" borderId="28" xfId="0" applyFont="1" applyBorder="1" applyAlignment="1" applyProtection="1">
      <alignment horizontal="center"/>
      <protection locked="0"/>
    </xf>
    <xf numFmtId="3" fontId="10" fillId="0" borderId="24" xfId="0" applyNumberFormat="1" applyFont="1" applyBorder="1" applyAlignment="1" applyProtection="1">
      <alignment horizontal="center"/>
      <protection locked="0"/>
    </xf>
    <xf numFmtId="3" fontId="10" fillId="0" borderId="7" xfId="0" quotePrefix="1" applyNumberFormat="1" applyFont="1" applyFill="1" applyBorder="1" applyAlignment="1" applyProtection="1">
      <alignment horizontal="center"/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3" fontId="10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0" xfId="0" applyBorder="1" applyProtection="1"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3" fontId="10" fillId="0" borderId="31" xfId="3" quotePrefix="1" applyNumberFormat="1" applyFont="1" applyFill="1" applyBorder="1" applyAlignment="1" applyProtection="1">
      <alignment horizontal="right"/>
      <protection locked="0"/>
    </xf>
    <xf numFmtId="3" fontId="10" fillId="0" borderId="5" xfId="3" quotePrefix="1" applyNumberFormat="1" applyFont="1" applyFill="1" applyBorder="1" applyAlignment="1" applyProtection="1">
      <alignment horizontal="right"/>
      <protection locked="0"/>
    </xf>
    <xf numFmtId="3" fontId="10" fillId="0" borderId="6" xfId="3" quotePrefix="1" applyNumberFormat="1" applyFont="1" applyFill="1" applyBorder="1" applyAlignment="1" applyProtection="1">
      <alignment horizontal="right"/>
      <protection locked="0"/>
    </xf>
    <xf numFmtId="0" fontId="0" fillId="0" borderId="32" xfId="0" applyBorder="1" applyProtection="1">
      <protection locked="0"/>
    </xf>
    <xf numFmtId="0" fontId="16" fillId="0" borderId="33" xfId="0" applyFont="1" applyBorder="1" applyProtection="1">
      <protection locked="0"/>
    </xf>
    <xf numFmtId="0" fontId="16" fillId="0" borderId="34" xfId="0" applyFont="1" applyBorder="1" applyProtection="1">
      <protection locked="0"/>
    </xf>
    <xf numFmtId="49" fontId="16" fillId="0" borderId="9" xfId="0" applyNumberFormat="1" applyFont="1" applyBorder="1" applyAlignment="1" applyProtection="1">
      <alignment horizontal="center"/>
      <protection locked="0"/>
    </xf>
    <xf numFmtId="0" fontId="16" fillId="0" borderId="35" xfId="0" applyFont="1" applyBorder="1" applyProtection="1">
      <protection locked="0"/>
    </xf>
    <xf numFmtId="0" fontId="0" fillId="0" borderId="36" xfId="0" applyBorder="1" applyProtection="1">
      <protection locked="0"/>
    </xf>
    <xf numFmtId="0" fontId="0" fillId="0" borderId="37" xfId="0" applyBorder="1" applyProtection="1">
      <protection locked="0"/>
    </xf>
    <xf numFmtId="0" fontId="16" fillId="0" borderId="3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0" fillId="0" borderId="0" xfId="0" applyAlignment="1" applyProtection="1">
      <protection locked="0"/>
    </xf>
    <xf numFmtId="0" fontId="7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3" fillId="0" borderId="14" xfId="0" applyFont="1" applyBorder="1" applyProtection="1">
      <protection locked="0"/>
    </xf>
    <xf numFmtId="0" fontId="13" fillId="0" borderId="41" xfId="0" applyFont="1" applyBorder="1" applyProtection="1">
      <protection locked="0"/>
    </xf>
    <xf numFmtId="0" fontId="13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5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5" fillId="0" borderId="8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10" fillId="0" borderId="43" xfId="0" applyFont="1" applyBorder="1" applyProtection="1">
      <protection locked="0"/>
    </xf>
    <xf numFmtId="0" fontId="10" fillId="0" borderId="44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0" fillId="0" borderId="45" xfId="0" applyFont="1" applyBorder="1" applyProtection="1">
      <protection locked="0"/>
    </xf>
    <xf numFmtId="0" fontId="10" fillId="0" borderId="42" xfId="0" applyFont="1" applyBorder="1" applyProtection="1">
      <protection locked="0"/>
    </xf>
    <xf numFmtId="0" fontId="4" fillId="0" borderId="46" xfId="0" applyFont="1" applyBorder="1" applyAlignment="1" applyProtection="1">
      <alignment horizontal="center"/>
      <protection locked="0"/>
    </xf>
    <xf numFmtId="0" fontId="10" fillId="0" borderId="46" xfId="0" applyFont="1" applyBorder="1" applyProtection="1">
      <protection locked="0"/>
    </xf>
    <xf numFmtId="0" fontId="10" fillId="0" borderId="47" xfId="0" applyFont="1" applyBorder="1" applyProtection="1">
      <protection locked="0"/>
    </xf>
    <xf numFmtId="17" fontId="16" fillId="0" borderId="9" xfId="0" applyNumberFormat="1" applyFont="1" applyBorder="1" applyAlignment="1" applyProtection="1">
      <alignment horizontal="center"/>
      <protection locked="0"/>
    </xf>
    <xf numFmtId="3" fontId="16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49" xfId="0" applyBorder="1" applyProtection="1">
      <protection locked="0"/>
    </xf>
    <xf numFmtId="0" fontId="0" fillId="0" borderId="50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0" fontId="13" fillId="0" borderId="39" xfId="0" applyFont="1" applyBorder="1" applyAlignment="1" applyProtection="1">
      <alignment horizontal="centerContinuous"/>
      <protection locked="0"/>
    </xf>
    <xf numFmtId="0" fontId="13" fillId="0" borderId="40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0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2" xfId="0" applyFont="1" applyBorder="1" applyAlignment="1" applyProtection="1">
      <alignment horizontal="left"/>
      <protection locked="0"/>
    </xf>
    <xf numFmtId="0" fontId="4" fillId="0" borderId="53" xfId="0" applyFont="1" applyBorder="1" applyAlignment="1" applyProtection="1">
      <alignment horizontal="centerContinuous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54" xfId="0" applyFont="1" applyBorder="1" applyAlignment="1" applyProtection="1">
      <alignment horizontal="center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center"/>
      <protection locked="0"/>
    </xf>
    <xf numFmtId="0" fontId="4" fillId="0" borderId="55" xfId="0" applyFont="1" applyBorder="1" applyAlignment="1" applyProtection="1">
      <alignment horizontal="center"/>
      <protection locked="0"/>
    </xf>
    <xf numFmtId="0" fontId="4" fillId="0" borderId="35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6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1" fillId="0" borderId="0" xfId="5" applyFont="1" applyBorder="1" applyProtection="1">
      <protection locked="0"/>
    </xf>
    <xf numFmtId="0" fontId="8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center"/>
      <protection locked="0"/>
    </xf>
    <xf numFmtId="0" fontId="1" fillId="0" borderId="8" xfId="5" applyFont="1" applyBorder="1" applyProtection="1">
      <protection locked="0"/>
    </xf>
    <xf numFmtId="0" fontId="1" fillId="0" borderId="8" xfId="5" applyFont="1" applyBorder="1" applyAlignment="1" applyProtection="1">
      <alignment horizontal="center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22" xfId="5" applyBorder="1" applyAlignment="1" applyProtection="1">
      <alignment horizontal="center"/>
      <protection locked="0"/>
    </xf>
    <xf numFmtId="9" fontId="3" fillId="0" borderId="31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3" xfId="5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3" fillId="0" borderId="26" xfId="5" applyBorder="1" applyAlignment="1" applyProtection="1">
      <alignment horizontal="center"/>
      <protection locked="0"/>
    </xf>
    <xf numFmtId="9" fontId="3" fillId="0" borderId="48" xfId="6" applyBorder="1" applyAlignment="1" applyProtection="1">
      <alignment horizontal="center"/>
      <protection locked="0"/>
    </xf>
    <xf numFmtId="0" fontId="3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3" fillId="0" borderId="0" xfId="5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31" xfId="0" applyFont="1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Continuous"/>
      <protection locked="0"/>
    </xf>
    <xf numFmtId="0" fontId="1" fillId="0" borderId="34" xfId="0" applyFont="1" applyBorder="1" applyAlignment="1" applyProtection="1">
      <alignment horizontal="center"/>
      <protection locked="0"/>
    </xf>
    <xf numFmtId="0" fontId="1" fillId="0" borderId="55" xfId="0" applyFon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"/>
      <protection locked="0"/>
    </xf>
    <xf numFmtId="9" fontId="1" fillId="0" borderId="36" xfId="6" applyFont="1" applyBorder="1" applyAlignment="1" applyProtection="1">
      <alignment horizontal="center"/>
      <protection locked="0"/>
    </xf>
    <xf numFmtId="9" fontId="1" fillId="0" borderId="37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4" fontId="10" fillId="0" borderId="11" xfId="3" quotePrefix="1" applyNumberFormat="1" applyFont="1" applyFill="1" applyBorder="1" applyAlignment="1" applyProtection="1">
      <alignment horizontal="center"/>
      <protection locked="0"/>
    </xf>
    <xf numFmtId="4" fontId="10" fillId="0" borderId="12" xfId="3" quotePrefix="1" applyNumberFormat="1" applyFont="1" applyFill="1" applyBorder="1" applyAlignment="1" applyProtection="1">
      <alignment horizontal="center"/>
      <protection locked="0"/>
    </xf>
    <xf numFmtId="4" fontId="10" fillId="0" borderId="15" xfId="3" quotePrefix="1" applyNumberFormat="1" applyFont="1" applyFill="1" applyBorder="1" applyAlignment="1" applyProtection="1">
      <alignment horizontal="center"/>
      <protection locked="0"/>
    </xf>
    <xf numFmtId="4" fontId="10" fillId="0" borderId="28" xfId="3" quotePrefix="1" applyNumberFormat="1" applyFont="1" applyFill="1" applyBorder="1" applyAlignment="1" applyProtection="1">
      <alignment horizontal="center"/>
      <protection locked="0"/>
    </xf>
    <xf numFmtId="4" fontId="10" fillId="0" borderId="2" xfId="3" quotePrefix="1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11" xfId="0" applyNumberFormat="1" applyFont="1" applyFill="1" applyBorder="1" applyAlignment="1" applyProtection="1">
      <alignment horizontal="center"/>
      <protection locked="0"/>
    </xf>
    <xf numFmtId="4" fontId="10" fillId="0" borderId="12" xfId="0" applyNumberFormat="1" applyFont="1" applyFill="1" applyBorder="1" applyAlignment="1" applyProtection="1">
      <alignment horizontal="center"/>
      <protection locked="0"/>
    </xf>
    <xf numFmtId="4" fontId="10" fillId="0" borderId="12" xfId="0" quotePrefix="1" applyNumberFormat="1" applyFont="1" applyFill="1" applyBorder="1" applyAlignment="1" applyProtection="1">
      <alignment horizontal="center"/>
      <protection locked="0"/>
    </xf>
    <xf numFmtId="3" fontId="10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quotePrefix="1" applyFont="1" applyFill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49" xfId="0" applyFont="1" applyBorder="1" applyProtection="1">
      <protection locked="0"/>
    </xf>
    <xf numFmtId="0" fontId="4" fillId="0" borderId="32" xfId="0" applyFont="1" applyBorder="1" applyProtection="1">
      <protection locked="0"/>
    </xf>
    <xf numFmtId="0" fontId="4" fillId="0" borderId="50" xfId="0" applyFont="1" applyBorder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2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3" xfId="5" applyFont="1" applyBorder="1" applyAlignment="1" applyProtection="1">
      <alignment horizontal="left" vertical="center"/>
      <protection locked="0"/>
    </xf>
    <xf numFmtId="0" fontId="1" fillId="0" borderId="35" xfId="5" applyFont="1" applyBorder="1" applyAlignment="1" applyProtection="1">
      <alignment vertical="center"/>
      <protection locked="0"/>
    </xf>
    <xf numFmtId="0" fontId="10" fillId="0" borderId="38" xfId="0" applyFont="1" applyBorder="1" applyProtection="1">
      <protection locked="0"/>
    </xf>
    <xf numFmtId="0" fontId="10" fillId="0" borderId="39" xfId="0" applyFont="1" applyBorder="1" applyProtection="1">
      <protection locked="0"/>
    </xf>
    <xf numFmtId="0" fontId="10" fillId="0" borderId="40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0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Continuous"/>
      <protection locked="0"/>
    </xf>
    <xf numFmtId="1" fontId="4" fillId="0" borderId="59" xfId="0" applyNumberFormat="1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/>
      <protection locked="0"/>
    </xf>
    <xf numFmtId="0" fontId="16" fillId="0" borderId="0" xfId="0" applyFont="1" applyBorder="1" applyAlignment="1" applyProtection="1">
      <alignment horizontal="center"/>
      <protection locked="0"/>
    </xf>
    <xf numFmtId="4" fontId="3" fillId="4" borderId="15" xfId="3" quotePrefix="1" applyNumberFormat="1" applyFont="1" applyFill="1" applyBorder="1" applyAlignment="1" applyProtection="1">
      <alignment horizontal="center"/>
    </xf>
    <xf numFmtId="4" fontId="3" fillId="4" borderId="11" xfId="3" quotePrefix="1" applyNumberFormat="1" applyFont="1" applyFill="1" applyBorder="1" applyAlignment="1" applyProtection="1">
      <alignment horizontal="center"/>
    </xf>
    <xf numFmtId="4" fontId="3" fillId="4" borderId="12" xfId="3" quotePrefix="1" applyNumberFormat="1" applyFont="1" applyFill="1" applyBorder="1" applyAlignment="1" applyProtection="1">
      <alignment horizontal="center"/>
    </xf>
    <xf numFmtId="4" fontId="3" fillId="4" borderId="28" xfId="3" quotePrefix="1" applyNumberFormat="1" applyFont="1" applyFill="1" applyBorder="1" applyAlignment="1" applyProtection="1">
      <alignment horizontal="center"/>
    </xf>
    <xf numFmtId="4" fontId="3" fillId="4" borderId="2" xfId="3" quotePrefix="1" applyNumberFormat="1" applyFont="1" applyFill="1" applyBorder="1" applyAlignment="1" applyProtection="1">
      <alignment horizontal="center"/>
    </xf>
    <xf numFmtId="4" fontId="3" fillId="5" borderId="2" xfId="0" applyNumberFormat="1" applyFont="1" applyFill="1" applyBorder="1" applyAlignment="1" applyProtection="1">
      <alignment horizontal="center"/>
    </xf>
    <xf numFmtId="4" fontId="3" fillId="5" borderId="11" xfId="0" applyNumberFormat="1" applyFont="1" applyFill="1" applyBorder="1" applyAlignment="1" applyProtection="1">
      <alignment horizontal="center"/>
    </xf>
    <xf numFmtId="4" fontId="3" fillId="5" borderId="12" xfId="0" applyNumberFormat="1" applyFont="1" applyFill="1" applyBorder="1" applyAlignment="1" applyProtection="1">
      <alignment horizontal="center"/>
    </xf>
    <xf numFmtId="4" fontId="3" fillId="5" borderId="12" xfId="0" quotePrefix="1" applyNumberFormat="1" applyFont="1" applyFill="1" applyBorder="1" applyAlignment="1" applyProtection="1">
      <alignment horizontal="center"/>
    </xf>
    <xf numFmtId="0" fontId="10" fillId="0" borderId="60" xfId="0" applyFont="1" applyBorder="1" applyProtection="1">
      <protection locked="0"/>
    </xf>
    <xf numFmtId="0" fontId="10" fillId="0" borderId="61" xfId="0" applyFont="1" applyBorder="1" applyProtection="1">
      <protection locked="0"/>
    </xf>
    <xf numFmtId="0" fontId="10" fillId="0" borderId="62" xfId="0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0" fillId="0" borderId="63" xfId="0" applyBorder="1" applyProtection="1">
      <protection locked="0"/>
    </xf>
    <xf numFmtId="0" fontId="0" fillId="0" borderId="64" xfId="0" applyBorder="1" applyProtection="1">
      <protection locked="0"/>
    </xf>
    <xf numFmtId="0" fontId="0" fillId="0" borderId="65" xfId="0" applyBorder="1" applyProtection="1"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10" fillId="6" borderId="0" xfId="0" applyFont="1" applyFill="1" applyAlignment="1" applyProtection="1">
      <alignment horizontal="centerContinuous"/>
      <protection locked="0"/>
    </xf>
    <xf numFmtId="0" fontId="5" fillId="6" borderId="0" xfId="0" applyFont="1" applyFill="1" applyAlignment="1" applyProtection="1">
      <alignment horizontal="centerContinuous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1" fontId="4" fillId="6" borderId="12" xfId="0" applyNumberFormat="1" applyFont="1" applyFill="1" applyBorder="1" applyAlignment="1" applyProtection="1">
      <alignment horizontal="center"/>
      <protection locked="0"/>
    </xf>
    <xf numFmtId="0" fontId="4" fillId="6" borderId="0" xfId="0" applyFont="1" applyFill="1" applyAlignment="1" applyProtection="1">
      <protection locked="0"/>
    </xf>
    <xf numFmtId="0" fontId="4" fillId="6" borderId="47" xfId="0" applyFont="1" applyFill="1" applyBorder="1" applyAlignment="1" applyProtection="1">
      <alignment horizontal="center"/>
      <protection locked="0"/>
    </xf>
    <xf numFmtId="0" fontId="10" fillId="6" borderId="0" xfId="0" applyFont="1" applyFill="1" applyProtection="1">
      <protection locked="0"/>
    </xf>
    <xf numFmtId="0" fontId="10" fillId="6" borderId="0" xfId="0" applyFont="1" applyFill="1" applyBorder="1" applyProtection="1">
      <protection locked="0"/>
    </xf>
    <xf numFmtId="0" fontId="0" fillId="6" borderId="0" xfId="0" applyFill="1" applyProtection="1">
      <protection locked="0"/>
    </xf>
    <xf numFmtId="0" fontId="18" fillId="6" borderId="9" xfId="0" applyFont="1" applyFill="1" applyBorder="1" applyAlignment="1" applyProtection="1">
      <alignment horizontal="center"/>
      <protection locked="0"/>
    </xf>
    <xf numFmtId="0" fontId="4" fillId="6" borderId="0" xfId="0" applyFont="1" applyFill="1" applyAlignment="1" applyProtection="1">
      <alignment horizontal="centerContinuous"/>
      <protection locked="0"/>
    </xf>
    <xf numFmtId="0" fontId="8" fillId="6" borderId="40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1" fillId="6" borderId="8" xfId="5" applyFont="1" applyFill="1" applyBorder="1" applyAlignment="1" applyProtection="1">
      <alignment horizontal="center"/>
      <protection locked="0"/>
    </xf>
    <xf numFmtId="0" fontId="5" fillId="6" borderId="0" xfId="5" applyFont="1" applyFill="1" applyBorder="1" applyAlignment="1" applyProtection="1">
      <alignment horizontal="left"/>
      <protection locked="0"/>
    </xf>
    <xf numFmtId="0" fontId="4" fillId="6" borderId="14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4" fillId="6" borderId="12" xfId="0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 applyProtection="1">
      <protection locked="0"/>
    </xf>
    <xf numFmtId="0" fontId="3" fillId="6" borderId="0" xfId="0" applyFont="1" applyFill="1" applyAlignment="1" applyProtection="1">
      <alignment horizontal="centerContinuous"/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3" fillId="6" borderId="0" xfId="0" applyFont="1" applyFill="1" applyBorder="1" applyAlignment="1" applyProtection="1">
      <alignment horizontal="centerContinuous"/>
      <protection locked="0"/>
    </xf>
    <xf numFmtId="17" fontId="3" fillId="6" borderId="0" xfId="0" applyNumberFormat="1" applyFont="1" applyFill="1" applyBorder="1" applyAlignment="1" applyProtection="1">
      <alignment horizontal="left"/>
      <protection locked="0"/>
    </xf>
    <xf numFmtId="0" fontId="4" fillId="6" borderId="38" xfId="0" applyFont="1" applyFill="1" applyBorder="1" applyAlignment="1" applyProtection="1">
      <alignment horizontal="centerContinuous"/>
      <protection locked="0"/>
    </xf>
    <xf numFmtId="0" fontId="4" fillId="6" borderId="19" xfId="0" applyFont="1" applyFill="1" applyBorder="1" applyProtection="1">
      <protection locked="0"/>
    </xf>
    <xf numFmtId="0" fontId="4" fillId="6" borderId="20" xfId="0" applyFont="1" applyFill="1" applyBorder="1" applyProtection="1">
      <protection locked="0"/>
    </xf>
    <xf numFmtId="0" fontId="4" fillId="6" borderId="13" xfId="0" applyFont="1" applyFill="1" applyBorder="1" applyProtection="1">
      <protection locked="0"/>
    </xf>
    <xf numFmtId="14" fontId="4" fillId="6" borderId="12" xfId="0" applyNumberFormat="1" applyFont="1" applyFill="1" applyBorder="1" applyAlignment="1" applyProtection="1">
      <alignment horizontal="center"/>
      <protection locked="0"/>
    </xf>
    <xf numFmtId="0" fontId="13" fillId="6" borderId="0" xfId="5" applyFont="1" applyFill="1" applyBorder="1" applyAlignment="1" applyProtection="1">
      <alignment horizontal="left"/>
      <protection locked="0"/>
    </xf>
    <xf numFmtId="0" fontId="8" fillId="6" borderId="0" xfId="5" applyFont="1" applyFill="1" applyBorder="1" applyAlignment="1" applyProtection="1">
      <alignment horizontal="left"/>
      <protection locked="0"/>
    </xf>
    <xf numFmtId="0" fontId="4" fillId="6" borderId="0" xfId="5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4" fillId="6" borderId="8" xfId="0" applyFont="1" applyFill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10" fillId="0" borderId="66" xfId="0" applyFont="1" applyBorder="1" applyProtection="1">
      <protection locked="0"/>
    </xf>
    <xf numFmtId="0" fontId="10" fillId="0" borderId="67" xfId="0" applyFont="1" applyBorder="1" applyProtection="1">
      <protection locked="0"/>
    </xf>
    <xf numFmtId="0" fontId="10" fillId="0" borderId="68" xfId="0" applyFont="1" applyBorder="1" applyProtection="1">
      <protection locked="0"/>
    </xf>
    <xf numFmtId="0" fontId="4" fillId="0" borderId="69" xfId="0" applyFont="1" applyBorder="1" applyAlignment="1" applyProtection="1">
      <alignment horizontal="center"/>
      <protection locked="0"/>
    </xf>
    <xf numFmtId="0" fontId="10" fillId="0" borderId="70" xfId="0" applyFont="1" applyBorder="1" applyProtection="1">
      <protection locked="0"/>
    </xf>
    <xf numFmtId="0" fontId="10" fillId="0" borderId="71" xfId="0" applyFont="1" applyBorder="1" applyProtection="1">
      <protection locked="0"/>
    </xf>
    <xf numFmtId="0" fontId="16" fillId="0" borderId="38" xfId="0" applyFont="1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72" xfId="0" applyFont="1" applyBorder="1" applyAlignment="1" applyProtection="1">
      <alignment horizontal="center"/>
      <protection locked="0"/>
    </xf>
    <xf numFmtId="0" fontId="10" fillId="0" borderId="49" xfId="0" applyFont="1" applyBorder="1" applyAlignment="1" applyProtection="1">
      <alignment horizontal="right"/>
      <protection locked="0"/>
    </xf>
    <xf numFmtId="0" fontId="10" fillId="0" borderId="32" xfId="0" applyFont="1" applyBorder="1" applyAlignment="1" applyProtection="1">
      <alignment horizontal="right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11" xfId="0" applyFont="1" applyBorder="1" applyAlignment="1" applyProtection="1">
      <alignment horizontal="right"/>
      <protection locked="0"/>
    </xf>
    <xf numFmtId="0" fontId="2" fillId="0" borderId="56" xfId="0" applyFont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10" fillId="0" borderId="50" xfId="0" applyFont="1" applyBorder="1" applyAlignment="1" applyProtection="1">
      <alignment horizontal="right"/>
      <protection locked="0"/>
    </xf>
    <xf numFmtId="0" fontId="10" fillId="0" borderId="12" xfId="0" applyFont="1" applyBorder="1" applyAlignment="1" applyProtection="1">
      <alignment horizontal="right"/>
      <protection locked="0"/>
    </xf>
    <xf numFmtId="0" fontId="5" fillId="6" borderId="0" xfId="0" applyFont="1" applyFill="1" applyAlignment="1" applyProtection="1">
      <alignment horizontal="center"/>
      <protection locked="0"/>
    </xf>
    <xf numFmtId="0" fontId="17" fillId="6" borderId="0" xfId="0" applyFont="1" applyFill="1" applyAlignment="1" applyProtection="1">
      <alignment horizontal="center"/>
      <protection locked="0"/>
    </xf>
    <xf numFmtId="0" fontId="4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6" fillId="0" borderId="73" xfId="0" applyFont="1" applyBorder="1" applyAlignment="1" applyProtection="1">
      <alignment horizontal="center"/>
      <protection locked="0"/>
    </xf>
    <xf numFmtId="0" fontId="16" fillId="0" borderId="74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horizont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6" borderId="0" xfId="0" applyFont="1" applyFill="1" applyAlignment="1" applyProtection="1">
      <alignment horizontal="left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10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38" xfId="5" applyFont="1" applyFill="1" applyBorder="1" applyAlignment="1" applyProtection="1">
      <alignment horizontal="center"/>
      <protection locked="0"/>
    </xf>
    <xf numFmtId="0" fontId="4" fillId="0" borderId="40" xfId="5" applyFont="1" applyFill="1" applyBorder="1" applyAlignment="1" applyProtection="1">
      <alignment horizontal="center"/>
      <protection locked="0"/>
    </xf>
    <xf numFmtId="0" fontId="5" fillId="6" borderId="38" xfId="5" applyFont="1" applyFill="1" applyBorder="1" applyAlignment="1" applyProtection="1">
      <alignment horizontal="center"/>
      <protection locked="0"/>
    </xf>
    <xf numFmtId="0" fontId="5" fillId="6" borderId="40" xfId="5" applyFont="1" applyFill="1" applyBorder="1" applyAlignment="1" applyProtection="1">
      <alignment horizontal="center"/>
      <protection locked="0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4" fillId="6" borderId="49" xfId="0" applyFont="1" applyFill="1" applyBorder="1" applyAlignment="1" applyProtection="1">
      <alignment horizontal="center"/>
      <protection locked="0"/>
    </xf>
    <xf numFmtId="0" fontId="4" fillId="6" borderId="53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35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86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5</xdr:row>
      <xdr:rowOff>390525</xdr:rowOff>
    </xdr:from>
    <xdr:to>
      <xdr:col>6</xdr:col>
      <xdr:colOff>371475</xdr:colOff>
      <xdr:row>6</xdr:row>
      <xdr:rowOff>0</xdr:rowOff>
    </xdr:to>
    <xdr:sp macro="" textlink="">
      <xdr:nvSpPr>
        <xdr:cNvPr id="1066" name="AutoShape 4"/>
        <xdr:cNvSpPr>
          <a:spLocks noChangeArrowheads="1"/>
        </xdr:cNvSpPr>
      </xdr:nvSpPr>
      <xdr:spPr bwMode="auto">
        <a:xfrm rot="1545154">
          <a:off x="7086600" y="1228725"/>
          <a:ext cx="876300" cy="371475"/>
        </a:xfrm>
        <a:prstGeom prst="curvedDownArrow">
          <a:avLst>
            <a:gd name="adj1" fmla="val 48523"/>
            <a:gd name="adj2" fmla="val 9705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20" sqref="C20:C21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03" t="s">
        <v>136</v>
      </c>
      <c r="B3" s="104"/>
      <c r="C3" s="104"/>
      <c r="D3" s="104"/>
      <c r="E3" s="105"/>
    </row>
    <row r="4" spans="1:8" ht="15" customHeight="1" thickBot="1" x14ac:dyDescent="0.25">
      <c r="A4" s="106" t="s">
        <v>137</v>
      </c>
      <c r="B4" s="107"/>
      <c r="C4" s="107"/>
      <c r="D4" s="107"/>
      <c r="E4" s="108"/>
    </row>
    <row r="5" spans="1:8" ht="15" customHeight="1" thickBot="1" x14ac:dyDescent="0.25"/>
    <row r="6" spans="1:8" ht="15" customHeight="1" thickBot="1" x14ac:dyDescent="0.25">
      <c r="A6" s="109" t="s">
        <v>138</v>
      </c>
      <c r="B6" s="110"/>
      <c r="C6" s="110"/>
      <c r="D6" s="110"/>
      <c r="E6" s="111"/>
    </row>
    <row r="7" spans="1:8" ht="15" customHeight="1" thickBot="1" x14ac:dyDescent="0.25"/>
    <row r="8" spans="1:8" ht="15" customHeight="1" thickBot="1" x14ac:dyDescent="0.25">
      <c r="A8" s="109" t="s">
        <v>139</v>
      </c>
      <c r="B8" s="110"/>
      <c r="C8" s="110"/>
      <c r="D8" s="110"/>
      <c r="E8" s="110"/>
      <c r="F8" s="110"/>
      <c r="G8" s="110"/>
      <c r="H8" s="111"/>
    </row>
    <row r="9" spans="1:8" ht="15" customHeight="1" thickBot="1" x14ac:dyDescent="0.25"/>
    <row r="10" spans="1:8" ht="41.25" customHeight="1" thickBot="1" x14ac:dyDescent="0.25">
      <c r="A10" s="377" t="s">
        <v>140</v>
      </c>
      <c r="B10" s="378"/>
      <c r="C10" s="378"/>
      <c r="D10" s="378"/>
      <c r="E10" s="378"/>
      <c r="F10" s="378"/>
      <c r="G10" s="378"/>
      <c r="H10" s="379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12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4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C20" sqref="C20:C21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55" t="s">
        <v>24</v>
      </c>
    </row>
    <row r="4" spans="1:6" x14ac:dyDescent="0.2">
      <c r="A4" s="256" t="s">
        <v>25</v>
      </c>
    </row>
    <row r="5" spans="1:6" x14ac:dyDescent="0.2">
      <c r="A5" s="52" t="s">
        <v>26</v>
      </c>
    </row>
    <row r="6" spans="1:6" x14ac:dyDescent="0.2">
      <c r="A6" s="52" t="s">
        <v>27</v>
      </c>
    </row>
    <row r="8" spans="1:6" x14ac:dyDescent="0.2">
      <c r="A8" s="52" t="s">
        <v>176</v>
      </c>
    </row>
    <row r="9" spans="1:6" x14ac:dyDescent="0.2">
      <c r="A9" s="52" t="s">
        <v>28</v>
      </c>
    </row>
    <row r="11" spans="1:6" x14ac:dyDescent="0.2">
      <c r="A11" s="52" t="s">
        <v>29</v>
      </c>
    </row>
    <row r="12" spans="1:6" x14ac:dyDescent="0.2">
      <c r="A12" s="52" t="s">
        <v>30</v>
      </c>
    </row>
    <row r="14" spans="1:6" ht="13.5" thickBot="1" x14ac:dyDescent="0.25">
      <c r="C14" s="257" t="s">
        <v>31</v>
      </c>
      <c r="D14" s="115"/>
    </row>
    <row r="15" spans="1:6" x14ac:dyDescent="0.2">
      <c r="A15" s="258" t="s">
        <v>32</v>
      </c>
      <c r="B15" s="259" t="s">
        <v>33</v>
      </c>
      <c r="C15" s="259" t="s">
        <v>34</v>
      </c>
      <c r="D15" s="259" t="s">
        <v>35</v>
      </c>
      <c r="E15" s="260" t="s">
        <v>36</v>
      </c>
      <c r="F15" s="261" t="s">
        <v>13</v>
      </c>
    </row>
    <row r="16" spans="1:6" ht="13.5" thickBot="1" x14ac:dyDescent="0.25">
      <c r="A16" s="182">
        <v>2016</v>
      </c>
      <c r="B16" s="183">
        <v>384</v>
      </c>
      <c r="C16" s="183">
        <v>430</v>
      </c>
      <c r="D16" s="183">
        <v>96</v>
      </c>
      <c r="E16" s="262">
        <v>50</v>
      </c>
      <c r="F16" s="154">
        <f>SUM(B16:E16)</f>
        <v>960</v>
      </c>
    </row>
    <row r="18" spans="1:5" x14ac:dyDescent="0.2">
      <c r="A18" s="52" t="s">
        <v>37</v>
      </c>
    </row>
    <row r="20" spans="1:5" ht="13.5" thickBot="1" x14ac:dyDescent="0.25">
      <c r="A20" s="52" t="s">
        <v>177</v>
      </c>
    </row>
    <row r="21" spans="1:5" x14ac:dyDescent="0.2">
      <c r="A21" s="263" t="s">
        <v>38</v>
      </c>
      <c r="B21" s="264" t="s">
        <v>33</v>
      </c>
      <c r="C21" s="264" t="s">
        <v>34</v>
      </c>
      <c r="D21" s="264" t="s">
        <v>35</v>
      </c>
      <c r="E21" s="265" t="s">
        <v>36</v>
      </c>
    </row>
    <row r="22" spans="1:5" ht="13.5" thickBot="1" x14ac:dyDescent="0.25">
      <c r="A22" s="266" t="s">
        <v>178</v>
      </c>
      <c r="B22" s="267">
        <f>+B16/$F$16</f>
        <v>0.4</v>
      </c>
      <c r="C22" s="267">
        <f>+C16/$F$16</f>
        <v>0.44791666666666669</v>
      </c>
      <c r="D22" s="267">
        <f>+D16/$F$16</f>
        <v>0.1</v>
      </c>
      <c r="E22" s="268">
        <f>+E16/$F$16</f>
        <v>5.2083333333333336E-2</v>
      </c>
    </row>
    <row r="24" spans="1:5" x14ac:dyDescent="0.2">
      <c r="A24" s="52" t="s">
        <v>39</v>
      </c>
    </row>
    <row r="26" spans="1:5" x14ac:dyDescent="0.2">
      <c r="A26" s="52" t="s">
        <v>40</v>
      </c>
    </row>
    <row r="27" spans="1:5" x14ac:dyDescent="0.2">
      <c r="A27" s="52" t="s">
        <v>41</v>
      </c>
    </row>
    <row r="28" spans="1:5" x14ac:dyDescent="0.2">
      <c r="A28" s="52" t="s">
        <v>42</v>
      </c>
    </row>
    <row r="29" spans="1:5" x14ac:dyDescent="0.2">
      <c r="A29" s="52" t="s">
        <v>43</v>
      </c>
    </row>
    <row r="31" spans="1:5" x14ac:dyDescent="0.2">
      <c r="A31" s="52" t="s">
        <v>44</v>
      </c>
    </row>
    <row r="32" spans="1:5" x14ac:dyDescent="0.2">
      <c r="A32" s="52" t="s">
        <v>45</v>
      </c>
    </row>
    <row r="34" spans="1:1" x14ac:dyDescent="0.2">
      <c r="A34" s="52" t="s">
        <v>179</v>
      </c>
    </row>
    <row r="35" spans="1:1" x14ac:dyDescent="0.2">
      <c r="A35" s="52" t="s">
        <v>180</v>
      </c>
    </row>
    <row r="36" spans="1:1" x14ac:dyDescent="0.2">
      <c r="A36" s="52" t="s">
        <v>46</v>
      </c>
    </row>
    <row r="38" spans="1:1" x14ac:dyDescent="0.2">
      <c r="A38" s="52" t="s">
        <v>47</v>
      </c>
    </row>
    <row r="39" spans="1:1" x14ac:dyDescent="0.2">
      <c r="A39" s="52" t="s">
        <v>48</v>
      </c>
    </row>
    <row r="40" spans="1:1" x14ac:dyDescent="0.2">
      <c r="A40" s="52" t="s">
        <v>49</v>
      </c>
    </row>
    <row r="41" spans="1:1" x14ac:dyDescent="0.2">
      <c r="A41" s="52" t="s">
        <v>50</v>
      </c>
    </row>
    <row r="50" spans="1:4" x14ac:dyDescent="0.2">
      <c r="A50" s="161"/>
      <c r="B50" s="269"/>
      <c r="C50" s="269"/>
      <c r="D50" s="269"/>
    </row>
    <row r="51" spans="1:4" x14ac:dyDescent="0.2">
      <c r="A51" s="161"/>
      <c r="B51" s="269"/>
      <c r="C51" s="269"/>
      <c r="D51" s="269"/>
    </row>
  </sheetData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J13"/>
  <sheetViews>
    <sheetView showGridLines="0" zoomScale="75" workbookViewId="0">
      <selection activeCell="C20" sqref="C20:C21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9" width="22.42578125" style="52" bestFit="1" customWidth="1"/>
    <col min="10" max="10" width="26.140625" style="52" customWidth="1"/>
    <col min="11" max="16384" width="11.42578125" style="52"/>
  </cols>
  <sheetData>
    <row r="1" spans="2:10" x14ac:dyDescent="0.2">
      <c r="B1" s="404" t="s">
        <v>130</v>
      </c>
      <c r="C1" s="404"/>
      <c r="D1" s="404"/>
      <c r="E1" s="404"/>
      <c r="F1" s="404"/>
      <c r="G1" s="404"/>
      <c r="H1" s="404"/>
    </row>
    <row r="2" spans="2:10" x14ac:dyDescent="0.2">
      <c r="B2" s="404" t="s">
        <v>129</v>
      </c>
      <c r="C2" s="404"/>
      <c r="D2" s="404"/>
      <c r="E2" s="404"/>
      <c r="F2" s="404"/>
      <c r="G2" s="404"/>
      <c r="H2" s="404"/>
    </row>
    <row r="3" spans="2:10" ht="13.5" thickBot="1" x14ac:dyDescent="0.25">
      <c r="B3" s="114"/>
      <c r="C3" s="250"/>
      <c r="D3" s="250"/>
      <c r="E3" s="250"/>
      <c r="F3" s="250"/>
    </row>
    <row r="4" spans="2:10" ht="13.5" thickBot="1" x14ac:dyDescent="0.25">
      <c r="B4" s="401" t="s">
        <v>12</v>
      </c>
      <c r="C4" s="405" t="s">
        <v>128</v>
      </c>
      <c r="D4" s="397"/>
      <c r="E4" s="397"/>
      <c r="F4" s="398"/>
      <c r="G4" s="405" t="s">
        <v>185</v>
      </c>
      <c r="H4" s="397"/>
      <c r="I4" s="397"/>
      <c r="J4" s="398"/>
    </row>
    <row r="5" spans="2:10" ht="15.75" customHeight="1" thickBot="1" x14ac:dyDescent="0.25">
      <c r="B5" s="402"/>
      <c r="C5" s="397" t="s">
        <v>131</v>
      </c>
      <c r="D5" s="397"/>
      <c r="E5" s="398"/>
      <c r="F5" s="399" t="s">
        <v>186</v>
      </c>
      <c r="G5" s="397" t="s">
        <v>131</v>
      </c>
      <c r="H5" s="397"/>
      <c r="I5" s="398"/>
      <c r="J5" s="399" t="s">
        <v>186</v>
      </c>
    </row>
    <row r="6" spans="2:10" ht="20.25" customHeight="1" thickBot="1" x14ac:dyDescent="0.25">
      <c r="B6" s="403"/>
      <c r="C6" s="347" t="str">
        <f>+'2. prod.  nac.'!A3</f>
        <v>Pelotas de tenis</v>
      </c>
      <c r="D6" s="58" t="s">
        <v>53</v>
      </c>
      <c r="E6" s="58" t="s">
        <v>150</v>
      </c>
      <c r="F6" s="400"/>
      <c r="G6" s="347" t="str">
        <f>+C6</f>
        <v>Pelotas de tenis</v>
      </c>
      <c r="H6" s="58" t="s">
        <v>53</v>
      </c>
      <c r="I6" s="58" t="s">
        <v>150</v>
      </c>
      <c r="J6" s="400"/>
    </row>
    <row r="7" spans="2:10" x14ac:dyDescent="0.2">
      <c r="B7" s="332">
        <f>'3.vol.'!C46</f>
        <v>2013</v>
      </c>
      <c r="C7" s="329"/>
      <c r="D7" s="289"/>
      <c r="E7" s="252"/>
      <c r="F7" s="149"/>
      <c r="G7" s="329"/>
      <c r="H7" s="289"/>
      <c r="I7" s="252"/>
      <c r="J7" s="149"/>
    </row>
    <row r="8" spans="2:10" x14ac:dyDescent="0.2">
      <c r="B8" s="333">
        <f>'3.vol.'!C47</f>
        <v>2014</v>
      </c>
      <c r="C8" s="330"/>
      <c r="D8" s="290"/>
      <c r="E8" s="121"/>
      <c r="F8" s="126"/>
      <c r="G8" s="330"/>
      <c r="H8" s="290"/>
      <c r="I8" s="121"/>
      <c r="J8" s="126"/>
    </row>
    <row r="9" spans="2:10" ht="13.5" thickBot="1" x14ac:dyDescent="0.25">
      <c r="B9" s="334">
        <f>'3.vol.'!C48</f>
        <v>2015</v>
      </c>
      <c r="C9" s="331"/>
      <c r="D9" s="291"/>
      <c r="E9" s="122"/>
      <c r="F9" s="153"/>
      <c r="G9" s="331"/>
      <c r="H9" s="291"/>
      <c r="I9" s="122"/>
      <c r="J9" s="153"/>
    </row>
    <row r="10" spans="2:10" x14ac:dyDescent="0.2">
      <c r="B10" s="305">
        <f>'3.vol.'!C49</f>
        <v>2016</v>
      </c>
      <c r="C10" s="251"/>
      <c r="D10" s="289"/>
      <c r="E10" s="252"/>
      <c r="F10" s="149"/>
      <c r="G10" s="251"/>
      <c r="H10" s="289"/>
      <c r="I10" s="252"/>
      <c r="J10" s="149"/>
    </row>
    <row r="11" spans="2:10" x14ac:dyDescent="0.2">
      <c r="B11" s="134">
        <f>'3.vol.'!C50</f>
        <v>2017</v>
      </c>
      <c r="C11" s="253"/>
      <c r="D11" s="290"/>
      <c r="E11" s="121"/>
      <c r="F11" s="126"/>
      <c r="G11" s="253"/>
      <c r="H11" s="290"/>
      <c r="I11" s="121"/>
      <c r="J11" s="126"/>
    </row>
    <row r="12" spans="2:10" ht="13.5" thickBot="1" x14ac:dyDescent="0.25">
      <c r="B12" s="141">
        <f>'3.vol.'!C51</f>
        <v>2018</v>
      </c>
      <c r="C12" s="254"/>
      <c r="D12" s="291"/>
      <c r="E12" s="122"/>
      <c r="F12" s="153"/>
      <c r="G12" s="254"/>
      <c r="H12" s="291"/>
      <c r="I12" s="122"/>
      <c r="J12" s="153"/>
    </row>
    <row r="13" spans="2:10" ht="13.5" thickBot="1" x14ac:dyDescent="0.25">
      <c r="B13" s="341">
        <f>'3.vol.'!C52</f>
        <v>2019</v>
      </c>
      <c r="C13" s="254"/>
      <c r="D13" s="291"/>
      <c r="E13" s="122"/>
      <c r="F13" s="153"/>
      <c r="G13" s="254"/>
      <c r="H13" s="291"/>
      <c r="I13" s="122"/>
      <c r="J13" s="153"/>
    </row>
  </sheetData>
  <mergeCells count="9">
    <mergeCell ref="G5:I5"/>
    <mergeCell ref="J5:J6"/>
    <mergeCell ref="C5:E5"/>
    <mergeCell ref="B4:B6"/>
    <mergeCell ref="B1:H1"/>
    <mergeCell ref="B2:H2"/>
    <mergeCell ref="C4:F4"/>
    <mergeCell ref="G4:J4"/>
    <mergeCell ref="F5:F6"/>
  </mergeCells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64" orientation="landscape" r:id="rId1"/>
  <headerFooter alignWithMargins="0">
    <oddHeader>&amp;R2020 - Año del General Manuel Belgrano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D48"/>
  <sheetViews>
    <sheetView workbookViewId="0">
      <selection activeCell="C20" sqref="C20:C21"/>
    </sheetView>
  </sheetViews>
  <sheetFormatPr baseColWidth="10" defaultRowHeight="12.75" x14ac:dyDescent="0.2"/>
  <cols>
    <col min="1" max="1" width="38.28515625" style="52" customWidth="1"/>
    <col min="2" max="3" width="13.28515625" style="52" customWidth="1"/>
    <col min="4" max="4" width="13.28515625" style="55" customWidth="1"/>
    <col min="5" max="16384" width="11.42578125" style="52"/>
  </cols>
  <sheetData>
    <row r="1" spans="1:4" x14ac:dyDescent="0.2">
      <c r="A1" s="420" t="s">
        <v>146</v>
      </c>
      <c r="B1" s="420"/>
      <c r="C1" s="420"/>
      <c r="D1" s="51"/>
    </row>
    <row r="2" spans="1:4" s="55" customFormat="1" x14ac:dyDescent="0.2">
      <c r="A2" s="421" t="s">
        <v>214</v>
      </c>
      <c r="B2" s="421"/>
      <c r="C2" s="421"/>
      <c r="D2" s="51"/>
    </row>
    <row r="3" spans="1:4" s="55" customFormat="1" x14ac:dyDescent="0.2">
      <c r="A3" s="422" t="str">
        <f>+'1.modelos'!A3</f>
        <v>Pelotas de tenis</v>
      </c>
      <c r="B3" s="422"/>
      <c r="C3" s="422"/>
      <c r="D3" s="51"/>
    </row>
    <row r="4" spans="1:4" s="55" customFormat="1" x14ac:dyDescent="0.2">
      <c r="A4" s="307" t="s">
        <v>174</v>
      </c>
      <c r="B4" s="308"/>
      <c r="C4" s="308"/>
      <c r="D4" s="51"/>
    </row>
    <row r="5" spans="1:4" s="54" customFormat="1" x14ac:dyDescent="0.2">
      <c r="A5" s="288" t="s">
        <v>148</v>
      </c>
      <c r="B5" s="288"/>
      <c r="C5" s="288"/>
      <c r="D5" s="51"/>
    </row>
    <row r="6" spans="1:4" ht="22.5" customHeight="1" thickBot="1" x14ac:dyDescent="0.25"/>
    <row r="7" spans="1:4" ht="24.75" customHeight="1" thickBot="1" x14ac:dyDescent="0.25">
      <c r="A7" s="409" t="s">
        <v>54</v>
      </c>
      <c r="B7" s="306">
        <v>2017</v>
      </c>
      <c r="C7" s="306">
        <v>2018</v>
      </c>
      <c r="D7" s="348">
        <v>2019</v>
      </c>
    </row>
    <row r="8" spans="1:4" ht="25.5" customHeight="1" x14ac:dyDescent="0.2">
      <c r="A8" s="410"/>
      <c r="B8" s="401" t="s">
        <v>145</v>
      </c>
      <c r="C8" s="401" t="s">
        <v>145</v>
      </c>
      <c r="D8" s="401" t="s">
        <v>145</v>
      </c>
    </row>
    <row r="9" spans="1:4" ht="28.5" customHeight="1" thickBot="1" x14ac:dyDescent="0.25">
      <c r="A9" s="410"/>
      <c r="B9" s="403"/>
      <c r="C9" s="403"/>
      <c r="D9" s="403"/>
    </row>
    <row r="10" spans="1:4" x14ac:dyDescent="0.2">
      <c r="A10" s="285" t="s">
        <v>144</v>
      </c>
      <c r="B10" s="148"/>
      <c r="C10" s="148"/>
      <c r="D10" s="148"/>
    </row>
    <row r="11" spans="1:4" x14ac:dyDescent="0.2">
      <c r="A11" s="286" t="s">
        <v>143</v>
      </c>
      <c r="B11" s="151"/>
      <c r="C11" s="151"/>
      <c r="D11" s="151"/>
    </row>
    <row r="12" spans="1:4" x14ac:dyDescent="0.2">
      <c r="A12" s="286" t="s">
        <v>151</v>
      </c>
      <c r="B12" s="151"/>
      <c r="C12" s="151"/>
      <c r="D12" s="151"/>
    </row>
    <row r="13" spans="1:4" x14ac:dyDescent="0.2">
      <c r="A13" s="286" t="s">
        <v>152</v>
      </c>
      <c r="B13" s="151"/>
      <c r="C13" s="151"/>
      <c r="D13" s="151"/>
    </row>
    <row r="14" spans="1:4" x14ac:dyDescent="0.2">
      <c r="A14" s="286" t="s">
        <v>153</v>
      </c>
      <c r="B14" s="151"/>
      <c r="C14" s="151"/>
      <c r="D14" s="151"/>
    </row>
    <row r="15" spans="1:4" x14ac:dyDescent="0.2">
      <c r="A15" s="286" t="s">
        <v>154</v>
      </c>
      <c r="B15" s="151"/>
      <c r="C15" s="151"/>
      <c r="D15" s="151"/>
    </row>
    <row r="16" spans="1:4" ht="13.5" thickBot="1" x14ac:dyDescent="0.25">
      <c r="A16" s="287" t="s">
        <v>155</v>
      </c>
      <c r="B16" s="159"/>
      <c r="C16" s="159"/>
      <c r="D16" s="159"/>
    </row>
    <row r="17" spans="1:4" ht="13.5" thickBot="1" x14ac:dyDescent="0.25">
      <c r="A17" s="132" t="s">
        <v>112</v>
      </c>
      <c r="B17" s="301"/>
      <c r="C17" s="301"/>
      <c r="D17" s="301"/>
    </row>
    <row r="18" spans="1:4" ht="13.5" thickBot="1" x14ac:dyDescent="0.25">
      <c r="A18" s="73"/>
      <c r="B18" s="162"/>
      <c r="C18" s="162"/>
      <c r="D18" s="162"/>
    </row>
    <row r="19" spans="1:4" ht="13.5" thickBot="1" x14ac:dyDescent="0.25">
      <c r="A19" s="298" t="s">
        <v>166</v>
      </c>
      <c r="B19" s="301"/>
      <c r="C19" s="301"/>
      <c r="D19" s="301"/>
    </row>
    <row r="20" spans="1:4" x14ac:dyDescent="0.2">
      <c r="A20" s="73"/>
      <c r="B20" s="161"/>
      <c r="D20" s="184"/>
    </row>
    <row r="21" spans="1:4" ht="12.75" customHeight="1" x14ac:dyDescent="0.2">
      <c r="A21" s="423" t="s">
        <v>147</v>
      </c>
      <c r="B21" s="423"/>
      <c r="C21" s="423"/>
      <c r="D21" s="423"/>
    </row>
    <row r="22" spans="1:4" ht="12.75" customHeight="1" x14ac:dyDescent="0.2">
      <c r="A22" s="59" t="s">
        <v>156</v>
      </c>
    </row>
    <row r="23" spans="1:4" ht="12.75" customHeight="1" x14ac:dyDescent="0.2">
      <c r="A23" s="59"/>
    </row>
    <row r="24" spans="1:4" ht="12.75" customHeight="1" thickBot="1" x14ac:dyDescent="0.25">
      <c r="A24" s="59"/>
    </row>
    <row r="25" spans="1:4" ht="12.75" customHeight="1" thickBot="1" x14ac:dyDescent="0.25">
      <c r="A25" s="124" t="s">
        <v>54</v>
      </c>
      <c r="B25" s="405" t="s">
        <v>157</v>
      </c>
      <c r="C25" s="397"/>
      <c r="D25" s="398"/>
    </row>
    <row r="26" spans="1:4" ht="12.75" customHeight="1" x14ac:dyDescent="0.2">
      <c r="A26" s="406"/>
      <c r="B26" s="414"/>
      <c r="C26" s="415"/>
      <c r="D26" s="416"/>
    </row>
    <row r="27" spans="1:4" ht="12.75" customHeight="1" x14ac:dyDescent="0.2">
      <c r="A27" s="407"/>
      <c r="B27" s="417"/>
      <c r="C27" s="418"/>
      <c r="D27" s="419"/>
    </row>
    <row r="28" spans="1:4" ht="12.75" customHeight="1" x14ac:dyDescent="0.2">
      <c r="A28" s="407"/>
      <c r="B28" s="417"/>
      <c r="C28" s="418"/>
      <c r="D28" s="419"/>
    </row>
    <row r="29" spans="1:4" ht="12.75" customHeight="1" thickBot="1" x14ac:dyDescent="0.25">
      <c r="A29" s="408"/>
      <c r="B29" s="411"/>
      <c r="C29" s="412"/>
      <c r="D29" s="413"/>
    </row>
    <row r="30" spans="1:4" ht="12.75" customHeight="1" x14ac:dyDescent="0.2">
      <c r="A30" s="406"/>
      <c r="B30" s="414"/>
      <c r="C30" s="415"/>
      <c r="D30" s="416"/>
    </row>
    <row r="31" spans="1:4" ht="12.75" customHeight="1" x14ac:dyDescent="0.2">
      <c r="A31" s="407"/>
      <c r="B31" s="417"/>
      <c r="C31" s="418"/>
      <c r="D31" s="419"/>
    </row>
    <row r="32" spans="1:4" ht="12.75" customHeight="1" x14ac:dyDescent="0.2">
      <c r="A32" s="407"/>
      <c r="B32" s="417"/>
      <c r="C32" s="418"/>
      <c r="D32" s="419"/>
    </row>
    <row r="33" spans="1:4" ht="12.75" customHeight="1" thickBot="1" x14ac:dyDescent="0.25">
      <c r="A33" s="408"/>
      <c r="B33" s="411"/>
      <c r="C33" s="412"/>
      <c r="D33" s="413"/>
    </row>
    <row r="34" spans="1:4" ht="12.75" customHeight="1" x14ac:dyDescent="0.2">
      <c r="A34" s="406"/>
      <c r="B34" s="414"/>
      <c r="C34" s="415"/>
      <c r="D34" s="416"/>
    </row>
    <row r="35" spans="1:4" ht="12.75" customHeight="1" x14ac:dyDescent="0.2">
      <c r="A35" s="407"/>
      <c r="B35" s="417"/>
      <c r="C35" s="418"/>
      <c r="D35" s="419"/>
    </row>
    <row r="36" spans="1:4" ht="12.75" customHeight="1" x14ac:dyDescent="0.2">
      <c r="A36" s="407"/>
      <c r="B36" s="417"/>
      <c r="C36" s="418"/>
      <c r="D36" s="419"/>
    </row>
    <row r="37" spans="1:4" ht="12.75" customHeight="1" thickBot="1" x14ac:dyDescent="0.25">
      <c r="A37" s="408"/>
      <c r="B37" s="411"/>
      <c r="C37" s="412"/>
      <c r="D37" s="413"/>
    </row>
    <row r="38" spans="1:4" ht="12.75" customHeight="1" x14ac:dyDescent="0.2">
      <c r="A38" s="406"/>
      <c r="B38" s="414"/>
      <c r="C38" s="415"/>
      <c r="D38" s="416"/>
    </row>
    <row r="39" spans="1:4" ht="12.75" customHeight="1" x14ac:dyDescent="0.2">
      <c r="A39" s="407"/>
      <c r="B39" s="417"/>
      <c r="C39" s="418"/>
      <c r="D39" s="419"/>
    </row>
    <row r="40" spans="1:4" ht="12.75" customHeight="1" x14ac:dyDescent="0.2">
      <c r="A40" s="407"/>
      <c r="B40" s="417"/>
      <c r="C40" s="418"/>
      <c r="D40" s="419"/>
    </row>
    <row r="41" spans="1:4" ht="12.75" customHeight="1" thickBot="1" x14ac:dyDescent="0.25">
      <c r="A41" s="408"/>
      <c r="B41" s="411"/>
      <c r="C41" s="412"/>
      <c r="D41" s="413"/>
    </row>
    <row r="42" spans="1:4" ht="12.75" customHeight="1" x14ac:dyDescent="0.2">
      <c r="A42" s="406"/>
      <c r="B42" s="414"/>
      <c r="C42" s="415"/>
      <c r="D42" s="416"/>
    </row>
    <row r="43" spans="1:4" ht="12.75" customHeight="1" x14ac:dyDescent="0.2">
      <c r="A43" s="407"/>
      <c r="B43" s="417"/>
      <c r="C43" s="418"/>
      <c r="D43" s="419"/>
    </row>
    <row r="44" spans="1:4" ht="12.75" customHeight="1" x14ac:dyDescent="0.2">
      <c r="A44" s="407"/>
      <c r="B44" s="417"/>
      <c r="C44" s="418"/>
      <c r="D44" s="419"/>
    </row>
    <row r="45" spans="1:4" ht="12.75" customHeight="1" thickBot="1" x14ac:dyDescent="0.25">
      <c r="A45" s="408"/>
      <c r="B45" s="411"/>
      <c r="C45" s="412"/>
      <c r="D45" s="413"/>
    </row>
    <row r="46" spans="1:4" ht="12.75" customHeight="1" x14ac:dyDescent="0.2">
      <c r="A46" s="59"/>
    </row>
    <row r="47" spans="1:4" ht="12.75" customHeight="1" x14ac:dyDescent="0.2">
      <c r="A47" s="59"/>
    </row>
    <row r="48" spans="1:4" x14ac:dyDescent="0.2">
      <c r="A48" s="93"/>
    </row>
  </sheetData>
  <mergeCells count="34">
    <mergeCell ref="B28:D28"/>
    <mergeCell ref="B29:D29"/>
    <mergeCell ref="B30:D30"/>
    <mergeCell ref="B41:D41"/>
    <mergeCell ref="B37:D37"/>
    <mergeCell ref="B42:D42"/>
    <mergeCell ref="B43:D43"/>
    <mergeCell ref="B44:D44"/>
    <mergeCell ref="A38:A41"/>
    <mergeCell ref="A42:A45"/>
    <mergeCell ref="B45:D45"/>
    <mergeCell ref="B38:D38"/>
    <mergeCell ref="B39:D39"/>
    <mergeCell ref="B40:D40"/>
    <mergeCell ref="A34:A37"/>
    <mergeCell ref="B34:D34"/>
    <mergeCell ref="B35:D35"/>
    <mergeCell ref="B36:D36"/>
    <mergeCell ref="A1:C1"/>
    <mergeCell ref="A2:C2"/>
    <mergeCell ref="A3:C3"/>
    <mergeCell ref="B31:D31"/>
    <mergeCell ref="B32:D32"/>
    <mergeCell ref="A21:D21"/>
    <mergeCell ref="A26:A29"/>
    <mergeCell ref="A30:A33"/>
    <mergeCell ref="A7:A9"/>
    <mergeCell ref="B33:D33"/>
    <mergeCell ref="B25:D25"/>
    <mergeCell ref="B8:B9"/>
    <mergeCell ref="C8:C9"/>
    <mergeCell ref="D8:D9"/>
    <mergeCell ref="B26:D26"/>
    <mergeCell ref="B27:D27"/>
  </mergeCells>
  <phoneticPr fontId="14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69" orientation="portrait" r:id="rId1"/>
  <headerFooter alignWithMargins="0">
    <oddHeader>&amp;R2020 - Año del General Manuel Belgrano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I61"/>
  <sheetViews>
    <sheetView showGridLines="0" workbookViewId="0">
      <selection activeCell="C20" sqref="C20:C21"/>
    </sheetView>
  </sheetViews>
  <sheetFormatPr baseColWidth="10" defaultRowHeight="12.75" x14ac:dyDescent="0.2"/>
  <cols>
    <col min="1" max="1" width="38.28515625" style="214" customWidth="1"/>
    <col min="2" max="2" width="23.140625" style="214" customWidth="1"/>
    <col min="3" max="3" width="11.42578125" style="214"/>
    <col min="4" max="4" width="23.140625" style="214" customWidth="1"/>
    <col min="5" max="5" width="11.42578125" style="214"/>
    <col min="6" max="6" width="23.140625" style="214" customWidth="1"/>
    <col min="7" max="7" width="11.42578125" style="214"/>
    <col min="8" max="8" width="1.5703125" style="214" customWidth="1"/>
    <col min="9" max="16384" width="11.42578125" style="214"/>
  </cols>
  <sheetData>
    <row r="2" spans="1:7" x14ac:dyDescent="0.2">
      <c r="A2" s="213" t="s">
        <v>206</v>
      </c>
    </row>
    <row r="3" spans="1:7" x14ac:dyDescent="0.2">
      <c r="A3" s="213" t="s">
        <v>133</v>
      </c>
    </row>
    <row r="4" spans="1:7" x14ac:dyDescent="0.2">
      <c r="A4" s="350" t="s">
        <v>204</v>
      </c>
    </row>
    <row r="5" spans="1:7" x14ac:dyDescent="0.2">
      <c r="A5" s="366" t="s">
        <v>205</v>
      </c>
    </row>
    <row r="6" spans="1:7" s="215" customFormat="1" x14ac:dyDescent="0.2">
      <c r="A6" s="350" t="s">
        <v>191</v>
      </c>
    </row>
    <row r="7" spans="1:7" s="215" customFormat="1" ht="13.5" thickBot="1" x14ac:dyDescent="0.25">
      <c r="A7" s="216"/>
    </row>
    <row r="8" spans="1:7" ht="13.5" thickBot="1" x14ac:dyDescent="0.25">
      <c r="B8" s="426" t="s">
        <v>181</v>
      </c>
      <c r="C8" s="427"/>
      <c r="D8" s="426" t="s">
        <v>182</v>
      </c>
      <c r="E8" s="427"/>
      <c r="F8" s="428" t="s">
        <v>189</v>
      </c>
      <c r="G8" s="429"/>
    </row>
    <row r="9" spans="1:7" x14ac:dyDescent="0.2">
      <c r="A9" s="217" t="s">
        <v>54</v>
      </c>
      <c r="B9" s="218" t="s">
        <v>55</v>
      </c>
      <c r="C9" s="218" t="s">
        <v>56</v>
      </c>
      <c r="D9" s="218" t="s">
        <v>55</v>
      </c>
      <c r="E9" s="218" t="s">
        <v>56</v>
      </c>
      <c r="F9" s="218" t="s">
        <v>55</v>
      </c>
      <c r="G9" s="218" t="s">
        <v>56</v>
      </c>
    </row>
    <row r="10" spans="1:7" ht="13.5" thickBot="1" x14ac:dyDescent="0.25">
      <c r="A10" s="219"/>
      <c r="B10" s="349" t="s">
        <v>190</v>
      </c>
      <c r="C10" s="220" t="s">
        <v>57</v>
      </c>
      <c r="D10" s="349" t="s">
        <v>190</v>
      </c>
      <c r="E10" s="220" t="s">
        <v>57</v>
      </c>
      <c r="F10" s="349" t="s">
        <v>190</v>
      </c>
      <c r="G10" s="220" t="s">
        <v>57</v>
      </c>
    </row>
    <row r="11" spans="1:7" ht="13.5" thickBot="1" x14ac:dyDescent="0.25">
      <c r="A11" s="221"/>
    </row>
    <row r="12" spans="1:7" x14ac:dyDescent="0.2">
      <c r="A12" s="222" t="s">
        <v>58</v>
      </c>
      <c r="B12" s="223"/>
      <c r="C12" s="224"/>
      <c r="D12" s="223"/>
      <c r="E12" s="224"/>
      <c r="F12" s="223"/>
      <c r="G12" s="224"/>
    </row>
    <row r="13" spans="1:7" x14ac:dyDescent="0.2">
      <c r="A13" s="226"/>
      <c r="B13" s="227"/>
      <c r="C13" s="228"/>
      <c r="D13" s="227"/>
      <c r="E13" s="228"/>
      <c r="F13" s="227"/>
      <c r="G13" s="228"/>
    </row>
    <row r="14" spans="1:7" x14ac:dyDescent="0.2">
      <c r="A14" s="226"/>
      <c r="B14" s="227"/>
      <c r="C14" s="228"/>
      <c r="D14" s="227"/>
      <c r="E14" s="228"/>
      <c r="F14" s="227"/>
      <c r="G14" s="228"/>
    </row>
    <row r="15" spans="1:7" x14ac:dyDescent="0.2">
      <c r="A15" s="226"/>
      <c r="B15" s="227"/>
      <c r="C15" s="228"/>
      <c r="D15" s="227"/>
      <c r="E15" s="228"/>
      <c r="F15" s="227"/>
      <c r="G15" s="228"/>
    </row>
    <row r="16" spans="1:7" x14ac:dyDescent="0.2">
      <c r="A16" s="226"/>
      <c r="B16" s="227"/>
      <c r="C16" s="228"/>
      <c r="D16" s="227"/>
      <c r="E16" s="228"/>
      <c r="F16" s="227"/>
      <c r="G16" s="228"/>
    </row>
    <row r="17" spans="1:7" ht="13.5" thickBot="1" x14ac:dyDescent="0.25">
      <c r="A17" s="230"/>
      <c r="B17" s="231"/>
      <c r="C17" s="128"/>
      <c r="D17" s="231"/>
      <c r="E17" s="128"/>
      <c r="F17" s="231"/>
      <c r="G17" s="128"/>
    </row>
    <row r="18" spans="1:7" ht="13.5" thickBot="1" x14ac:dyDescent="0.25">
      <c r="A18" s="221"/>
      <c r="B18" s="233"/>
      <c r="C18" s="234"/>
      <c r="D18" s="233"/>
      <c r="E18" s="234"/>
      <c r="F18" s="233"/>
      <c r="G18" s="234"/>
    </row>
    <row r="19" spans="1:7" x14ac:dyDescent="0.2">
      <c r="A19" s="222" t="s">
        <v>59</v>
      </c>
      <c r="B19" s="223"/>
      <c r="C19" s="224"/>
      <c r="D19" s="223"/>
      <c r="E19" s="224"/>
      <c r="F19" s="223"/>
      <c r="G19" s="224"/>
    </row>
    <row r="20" spans="1:7" x14ac:dyDescent="0.2">
      <c r="A20" s="226"/>
      <c r="B20" s="227"/>
      <c r="C20" s="228"/>
      <c r="D20" s="227"/>
      <c r="E20" s="228"/>
      <c r="F20" s="227"/>
      <c r="G20" s="228"/>
    </row>
    <row r="21" spans="1:7" x14ac:dyDescent="0.2">
      <c r="A21" s="226"/>
      <c r="B21" s="227"/>
      <c r="C21" s="228"/>
      <c r="D21" s="227"/>
      <c r="E21" s="228"/>
      <c r="F21" s="227"/>
      <c r="G21" s="228"/>
    </row>
    <row r="22" spans="1:7" x14ac:dyDescent="0.2">
      <c r="A22" s="226"/>
      <c r="B22" s="227"/>
      <c r="C22" s="228"/>
      <c r="D22" s="227"/>
      <c r="E22" s="228"/>
      <c r="F22" s="227"/>
      <c r="G22" s="228"/>
    </row>
    <row r="23" spans="1:7" x14ac:dyDescent="0.2">
      <c r="A23" s="226"/>
      <c r="B23" s="227"/>
      <c r="C23" s="228"/>
      <c r="D23" s="227"/>
      <c r="E23" s="228"/>
      <c r="F23" s="227"/>
      <c r="G23" s="228"/>
    </row>
    <row r="24" spans="1:7" ht="13.5" thickBot="1" x14ac:dyDescent="0.25">
      <c r="A24" s="230"/>
      <c r="B24" s="231"/>
      <c r="C24" s="128"/>
      <c r="D24" s="231"/>
      <c r="E24" s="128"/>
      <c r="F24" s="231"/>
      <c r="G24" s="128"/>
    </row>
    <row r="25" spans="1:7" ht="13.5" thickBot="1" x14ac:dyDescent="0.25">
      <c r="A25" s="221"/>
      <c r="B25" s="233"/>
      <c r="C25" s="234"/>
      <c r="D25" s="233"/>
      <c r="E25" s="234"/>
      <c r="F25" s="233"/>
      <c r="G25" s="234"/>
    </row>
    <row r="26" spans="1:7" ht="13.5" thickBot="1" x14ac:dyDescent="0.25">
      <c r="A26" s="235" t="s">
        <v>60</v>
      </c>
      <c r="B26" s="236"/>
      <c r="C26" s="237"/>
      <c r="D26" s="236"/>
      <c r="E26" s="237"/>
      <c r="F26" s="236"/>
      <c r="G26" s="237"/>
    </row>
    <row r="27" spans="1:7" ht="13.5" thickBot="1" x14ac:dyDescent="0.25">
      <c r="A27" s="221"/>
      <c r="B27" s="233"/>
      <c r="C27" s="234"/>
      <c r="D27" s="233"/>
      <c r="E27" s="234"/>
      <c r="F27" s="233"/>
      <c r="G27" s="234"/>
    </row>
    <row r="28" spans="1:7" x14ac:dyDescent="0.2">
      <c r="A28" s="222" t="s">
        <v>61</v>
      </c>
      <c r="B28" s="238"/>
      <c r="C28" s="224"/>
      <c r="D28" s="238"/>
      <c r="E28" s="224"/>
      <c r="F28" s="238"/>
      <c r="G28" s="224"/>
    </row>
    <row r="29" spans="1:7" x14ac:dyDescent="0.2">
      <c r="A29" s="239" t="s">
        <v>62</v>
      </c>
      <c r="B29" s="240"/>
      <c r="C29" s="228"/>
      <c r="D29" s="240"/>
      <c r="E29" s="228"/>
      <c r="F29" s="240"/>
      <c r="G29" s="228"/>
    </row>
    <row r="30" spans="1:7" x14ac:dyDescent="0.2">
      <c r="A30" s="239" t="s">
        <v>63</v>
      </c>
      <c r="B30" s="240"/>
      <c r="C30" s="228"/>
      <c r="D30" s="240"/>
      <c r="E30" s="228"/>
      <c r="F30" s="240"/>
      <c r="G30" s="228"/>
    </row>
    <row r="31" spans="1:7" x14ac:dyDescent="0.2">
      <c r="A31" s="239" t="s">
        <v>64</v>
      </c>
      <c r="B31" s="240"/>
      <c r="C31" s="228"/>
      <c r="D31" s="240"/>
      <c r="E31" s="228"/>
      <c r="F31" s="240"/>
      <c r="G31" s="228"/>
    </row>
    <row r="32" spans="1:7" ht="13.5" thickBot="1" x14ac:dyDescent="0.25">
      <c r="A32" s="230" t="s">
        <v>65</v>
      </c>
      <c r="B32" s="241"/>
      <c r="C32" s="128"/>
      <c r="D32" s="241"/>
      <c r="E32" s="128"/>
      <c r="F32" s="241"/>
      <c r="G32" s="128"/>
    </row>
    <row r="33" spans="1:7" ht="13.5" thickBot="1" x14ac:dyDescent="0.25">
      <c r="A33" s="213"/>
      <c r="B33" s="233"/>
      <c r="C33" s="242"/>
      <c r="D33" s="233"/>
      <c r="E33" s="242"/>
      <c r="F33" s="233"/>
      <c r="G33" s="242"/>
    </row>
    <row r="34" spans="1:7" x14ac:dyDescent="0.2">
      <c r="A34" s="222" t="s">
        <v>66</v>
      </c>
      <c r="B34" s="238"/>
      <c r="C34" s="224"/>
      <c r="D34" s="238"/>
      <c r="E34" s="224"/>
      <c r="F34" s="238"/>
      <c r="G34" s="224"/>
    </row>
    <row r="35" spans="1:7" x14ac:dyDescent="0.2">
      <c r="A35" s="226" t="s">
        <v>67</v>
      </c>
      <c r="B35" s="240"/>
      <c r="C35" s="228"/>
      <c r="D35" s="240"/>
      <c r="E35" s="228"/>
      <c r="F35" s="240"/>
      <c r="G35" s="228"/>
    </row>
    <row r="36" spans="1:7" x14ac:dyDescent="0.2">
      <c r="A36" s="243" t="s">
        <v>101</v>
      </c>
      <c r="B36" s="244"/>
      <c r="C36" s="245"/>
      <c r="D36" s="244"/>
      <c r="E36" s="245"/>
      <c r="F36" s="244"/>
      <c r="G36" s="245"/>
    </row>
    <row r="37" spans="1:7" ht="13.5" thickBot="1" x14ac:dyDescent="0.25">
      <c r="A37" s="230" t="s">
        <v>89</v>
      </c>
      <c r="B37" s="241"/>
      <c r="C37" s="128"/>
      <c r="D37" s="241"/>
      <c r="E37" s="128"/>
      <c r="F37" s="241"/>
      <c r="G37" s="128"/>
    </row>
    <row r="38" spans="1:7" ht="13.5" thickBot="1" x14ac:dyDescent="0.25">
      <c r="A38" s="221"/>
      <c r="B38" s="233"/>
      <c r="C38" s="234"/>
      <c r="D38" s="233"/>
      <c r="E38" s="234"/>
      <c r="F38" s="233"/>
      <c r="G38" s="234"/>
    </row>
    <row r="39" spans="1:7" x14ac:dyDescent="0.2">
      <c r="A39" s="222" t="s">
        <v>68</v>
      </c>
      <c r="B39" s="223"/>
      <c r="C39" s="224"/>
      <c r="D39" s="223"/>
      <c r="E39" s="224"/>
      <c r="F39" s="223"/>
      <c r="G39" s="224"/>
    </row>
    <row r="40" spans="1:7" x14ac:dyDescent="0.2">
      <c r="A40" s="239" t="s">
        <v>69</v>
      </c>
      <c r="B40" s="227"/>
      <c r="C40" s="228"/>
      <c r="D40" s="227"/>
      <c r="E40" s="228"/>
      <c r="F40" s="227"/>
      <c r="G40" s="228"/>
    </row>
    <row r="41" spans="1:7" x14ac:dyDescent="0.2">
      <c r="A41" s="239" t="s">
        <v>70</v>
      </c>
      <c r="B41" s="227"/>
      <c r="C41" s="228"/>
      <c r="D41" s="227"/>
      <c r="E41" s="228"/>
      <c r="F41" s="227"/>
      <c r="G41" s="228"/>
    </row>
    <row r="42" spans="1:7" x14ac:dyDescent="0.2">
      <c r="A42" s="239" t="s">
        <v>71</v>
      </c>
      <c r="B42" s="227"/>
      <c r="C42" s="228"/>
      <c r="D42" s="227"/>
      <c r="E42" s="228"/>
      <c r="F42" s="227"/>
      <c r="G42" s="228"/>
    </row>
    <row r="43" spans="1:7" x14ac:dyDescent="0.2">
      <c r="A43" s="226" t="s">
        <v>72</v>
      </c>
      <c r="B43" s="246"/>
      <c r="C43" s="245"/>
      <c r="D43" s="246"/>
      <c r="E43" s="245"/>
      <c r="F43" s="246"/>
      <c r="G43" s="245"/>
    </row>
    <row r="44" spans="1:7" x14ac:dyDescent="0.2">
      <c r="A44" s="247"/>
      <c r="B44" s="246"/>
      <c r="C44" s="245"/>
      <c r="D44" s="246"/>
      <c r="E44" s="245"/>
      <c r="F44" s="246"/>
      <c r="G44" s="245"/>
    </row>
    <row r="45" spans="1:7" ht="13.5" thickBot="1" x14ac:dyDescent="0.25">
      <c r="A45" s="248"/>
      <c r="B45" s="231"/>
      <c r="C45" s="128"/>
      <c r="D45" s="231"/>
      <c r="E45" s="128"/>
      <c r="F45" s="231"/>
      <c r="G45" s="128"/>
    </row>
    <row r="46" spans="1:7" ht="13.5" thickBot="1" x14ac:dyDescent="0.25">
      <c r="A46" s="221"/>
      <c r="B46" s="233"/>
      <c r="C46" s="242"/>
      <c r="D46" s="233"/>
      <c r="E46" s="242"/>
      <c r="F46" s="233"/>
      <c r="G46" s="242"/>
    </row>
    <row r="47" spans="1:7" x14ac:dyDescent="0.2">
      <c r="A47" s="222" t="s">
        <v>73</v>
      </c>
      <c r="B47" s="223"/>
      <c r="C47" s="224"/>
      <c r="D47" s="223"/>
      <c r="E47" s="224"/>
      <c r="F47" s="223"/>
      <c r="G47" s="224"/>
    </row>
    <row r="48" spans="1:7" x14ac:dyDescent="0.2">
      <c r="A48" s="239" t="s">
        <v>102</v>
      </c>
      <c r="B48" s="227"/>
      <c r="C48" s="228"/>
      <c r="D48" s="227"/>
      <c r="E48" s="228"/>
      <c r="F48" s="227"/>
      <c r="G48" s="228"/>
    </row>
    <row r="49" spans="1:9" x14ac:dyDescent="0.2">
      <c r="A49" s="239" t="s">
        <v>74</v>
      </c>
      <c r="B49" s="227"/>
      <c r="C49" s="228"/>
      <c r="D49" s="227"/>
      <c r="E49" s="228"/>
      <c r="F49" s="227"/>
      <c r="G49" s="228"/>
    </row>
    <row r="50" spans="1:9" x14ac:dyDescent="0.2">
      <c r="A50" s="239" t="s">
        <v>103</v>
      </c>
      <c r="B50" s="227"/>
      <c r="C50" s="228"/>
      <c r="D50" s="227"/>
      <c r="E50" s="228"/>
      <c r="F50" s="227"/>
      <c r="G50" s="228"/>
    </row>
    <row r="51" spans="1:9" ht="13.5" thickBot="1" x14ac:dyDescent="0.25">
      <c r="A51" s="230" t="s">
        <v>75</v>
      </c>
      <c r="B51" s="231"/>
      <c r="C51" s="128"/>
      <c r="D51" s="231"/>
      <c r="E51" s="128"/>
      <c r="F51" s="231"/>
      <c r="G51" s="128"/>
    </row>
    <row r="52" spans="1:9" ht="13.5" thickBot="1" x14ac:dyDescent="0.25">
      <c r="A52" s="221"/>
      <c r="B52" s="233"/>
      <c r="C52" s="234"/>
      <c r="D52" s="233"/>
      <c r="E52" s="234"/>
      <c r="F52" s="233"/>
      <c r="G52" s="234"/>
    </row>
    <row r="53" spans="1:9" ht="13.5" thickBot="1" x14ac:dyDescent="0.25">
      <c r="A53" s="235" t="s">
        <v>76</v>
      </c>
      <c r="B53" s="236"/>
      <c r="C53" s="237">
        <v>1</v>
      </c>
      <c r="D53" s="236"/>
      <c r="E53" s="237">
        <v>1</v>
      </c>
      <c r="F53" s="236"/>
      <c r="G53" s="237">
        <v>1</v>
      </c>
    </row>
    <row r="54" spans="1:9" ht="13.5" thickBot="1" x14ac:dyDescent="0.25">
      <c r="A54" s="221"/>
    </row>
    <row r="55" spans="1:9" ht="13.5" thickBot="1" x14ac:dyDescent="0.25">
      <c r="A55" s="298" t="s">
        <v>166</v>
      </c>
      <c r="B55" s="284"/>
      <c r="C55" s="284"/>
      <c r="D55" s="284"/>
      <c r="E55" s="284"/>
      <c r="F55" s="284"/>
      <c r="G55" s="284"/>
      <c r="I55" s="52"/>
    </row>
    <row r="56" spans="1:9" ht="13.5" thickBot="1" x14ac:dyDescent="0.25">
      <c r="A56" s="221"/>
    </row>
    <row r="57" spans="1:9" ht="13.5" thickBot="1" x14ac:dyDescent="0.25">
      <c r="A57" s="235" t="s">
        <v>90</v>
      </c>
      <c r="B57" s="233"/>
      <c r="C57" s="242"/>
      <c r="D57" s="233"/>
      <c r="E57" s="242"/>
      <c r="F57" s="233"/>
      <c r="G57" s="242"/>
    </row>
    <row r="59" spans="1:9" x14ac:dyDescent="0.2">
      <c r="A59" s="249" t="s">
        <v>99</v>
      </c>
    </row>
    <row r="60" spans="1:9" ht="29.25" customHeight="1" x14ac:dyDescent="0.2">
      <c r="A60" s="424" t="s">
        <v>172</v>
      </c>
      <c r="B60" s="425"/>
      <c r="C60" s="425"/>
      <c r="D60" s="425"/>
      <c r="E60" s="425"/>
      <c r="F60" s="425"/>
      <c r="G60" s="425"/>
    </row>
    <row r="61" spans="1:9" ht="11.25" customHeight="1" x14ac:dyDescent="0.2">
      <c r="A61" s="302"/>
      <c r="B61" s="303"/>
      <c r="C61" s="303"/>
      <c r="D61" s="303"/>
      <c r="E61" s="303"/>
      <c r="F61" s="303"/>
      <c r="G61" s="303"/>
    </row>
  </sheetData>
  <sheetProtection formatCells="0" formatColumns="0" formatRows="0"/>
  <mergeCells count="4">
    <mergeCell ref="A60:G60"/>
    <mergeCell ref="B8:C8"/>
    <mergeCell ref="D8:E8"/>
    <mergeCell ref="F8:G8"/>
  </mergeCells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2" orientation="portrait" r:id="rId1"/>
  <headerFooter alignWithMargins="0">
    <oddHeader>&amp;R2020 - Año del General Manuel Belgrano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I61"/>
  <sheetViews>
    <sheetView showGridLines="0" topLeftCell="A31" workbookViewId="0">
      <selection activeCell="C20" sqref="C20:C21"/>
    </sheetView>
  </sheetViews>
  <sheetFormatPr baseColWidth="10" defaultRowHeight="12.75" x14ac:dyDescent="0.2"/>
  <cols>
    <col min="1" max="1" width="38.28515625" style="214" customWidth="1"/>
    <col min="2" max="2" width="23.140625" style="214" customWidth="1"/>
    <col min="3" max="3" width="11.42578125" style="214"/>
    <col min="4" max="4" width="23.140625" style="214" customWidth="1"/>
    <col min="5" max="5" width="11.42578125" style="214"/>
    <col min="6" max="6" width="23.140625" style="214" customWidth="1"/>
    <col min="7" max="7" width="11.42578125" style="214"/>
    <col min="8" max="8" width="1.5703125" style="214" customWidth="1"/>
    <col min="9" max="16384" width="11.42578125" style="214"/>
  </cols>
  <sheetData>
    <row r="2" spans="1:7" x14ac:dyDescent="0.2">
      <c r="A2" s="213" t="s">
        <v>207</v>
      </c>
    </row>
    <row r="3" spans="1:7" x14ac:dyDescent="0.2">
      <c r="A3" s="213" t="s">
        <v>133</v>
      </c>
    </row>
    <row r="4" spans="1:7" x14ac:dyDescent="0.2">
      <c r="A4" s="350" t="s">
        <v>208</v>
      </c>
    </row>
    <row r="5" spans="1:7" x14ac:dyDescent="0.2">
      <c r="A5" s="366" t="s">
        <v>205</v>
      </c>
    </row>
    <row r="6" spans="1:7" s="215" customFormat="1" x14ac:dyDescent="0.2">
      <c r="A6" s="350" t="s">
        <v>191</v>
      </c>
    </row>
    <row r="7" spans="1:7" s="215" customFormat="1" ht="13.5" thickBot="1" x14ac:dyDescent="0.25">
      <c r="A7" s="216"/>
    </row>
    <row r="8" spans="1:7" ht="13.5" thickBot="1" x14ac:dyDescent="0.25">
      <c r="B8" s="426" t="s">
        <v>181</v>
      </c>
      <c r="C8" s="427"/>
      <c r="D8" s="426" t="s">
        <v>182</v>
      </c>
      <c r="E8" s="427"/>
      <c r="F8" s="428" t="s">
        <v>189</v>
      </c>
      <c r="G8" s="429"/>
    </row>
    <row r="9" spans="1:7" x14ac:dyDescent="0.2">
      <c r="A9" s="217" t="s">
        <v>54</v>
      </c>
      <c r="B9" s="218" t="s">
        <v>55</v>
      </c>
      <c r="C9" s="218" t="s">
        <v>56</v>
      </c>
      <c r="D9" s="218" t="s">
        <v>55</v>
      </c>
      <c r="E9" s="218" t="s">
        <v>56</v>
      </c>
      <c r="F9" s="218" t="s">
        <v>55</v>
      </c>
      <c r="G9" s="218" t="s">
        <v>56</v>
      </c>
    </row>
    <row r="10" spans="1:7" ht="13.5" thickBot="1" x14ac:dyDescent="0.25">
      <c r="A10" s="219"/>
      <c r="B10" s="349" t="s">
        <v>190</v>
      </c>
      <c r="C10" s="220" t="s">
        <v>57</v>
      </c>
      <c r="D10" s="349" t="s">
        <v>190</v>
      </c>
      <c r="E10" s="220" t="s">
        <v>57</v>
      </c>
      <c r="F10" s="349" t="s">
        <v>190</v>
      </c>
      <c r="G10" s="220" t="s">
        <v>57</v>
      </c>
    </row>
    <row r="11" spans="1:7" ht="13.5" thickBot="1" x14ac:dyDescent="0.25">
      <c r="A11" s="221"/>
    </row>
    <row r="12" spans="1:7" x14ac:dyDescent="0.2">
      <c r="A12" s="222" t="s">
        <v>58</v>
      </c>
      <c r="B12" s="223"/>
      <c r="C12" s="224"/>
      <c r="D12" s="223"/>
      <c r="E12" s="224"/>
      <c r="F12" s="223"/>
      <c r="G12" s="224"/>
    </row>
    <row r="13" spans="1:7" x14ac:dyDescent="0.2">
      <c r="A13" s="226"/>
      <c r="B13" s="227"/>
      <c r="C13" s="228"/>
      <c r="D13" s="227"/>
      <c r="E13" s="228"/>
      <c r="F13" s="227"/>
      <c r="G13" s="228"/>
    </row>
    <row r="14" spans="1:7" x14ac:dyDescent="0.2">
      <c r="A14" s="226"/>
      <c r="B14" s="227"/>
      <c r="C14" s="228"/>
      <c r="D14" s="227"/>
      <c r="E14" s="228"/>
      <c r="F14" s="227"/>
      <c r="G14" s="228"/>
    </row>
    <row r="15" spans="1:7" x14ac:dyDescent="0.2">
      <c r="A15" s="226"/>
      <c r="B15" s="227"/>
      <c r="C15" s="228"/>
      <c r="D15" s="227"/>
      <c r="E15" s="228"/>
      <c r="F15" s="227"/>
      <c r="G15" s="228"/>
    </row>
    <row r="16" spans="1:7" x14ac:dyDescent="0.2">
      <c r="A16" s="226"/>
      <c r="B16" s="227"/>
      <c r="C16" s="228"/>
      <c r="D16" s="227"/>
      <c r="E16" s="228"/>
      <c r="F16" s="227"/>
      <c r="G16" s="228"/>
    </row>
    <row r="17" spans="1:7" ht="13.5" thickBot="1" x14ac:dyDescent="0.25">
      <c r="A17" s="230"/>
      <c r="B17" s="231"/>
      <c r="C17" s="128"/>
      <c r="D17" s="231"/>
      <c r="E17" s="128"/>
      <c r="F17" s="231"/>
      <c r="G17" s="128"/>
    </row>
    <row r="18" spans="1:7" ht="13.5" thickBot="1" x14ac:dyDescent="0.25">
      <c r="A18" s="221"/>
      <c r="B18" s="233"/>
      <c r="C18" s="234"/>
      <c r="D18" s="233"/>
      <c r="E18" s="234"/>
      <c r="F18" s="233"/>
      <c r="G18" s="234"/>
    </row>
    <row r="19" spans="1:7" x14ac:dyDescent="0.2">
      <c r="A19" s="222" t="s">
        <v>59</v>
      </c>
      <c r="B19" s="223"/>
      <c r="C19" s="224"/>
      <c r="D19" s="223"/>
      <c r="E19" s="224"/>
      <c r="F19" s="223"/>
      <c r="G19" s="224"/>
    </row>
    <row r="20" spans="1:7" x14ac:dyDescent="0.2">
      <c r="A20" s="226"/>
      <c r="B20" s="227"/>
      <c r="C20" s="228"/>
      <c r="D20" s="227"/>
      <c r="E20" s="228"/>
      <c r="F20" s="227"/>
      <c r="G20" s="228"/>
    </row>
    <row r="21" spans="1:7" x14ac:dyDescent="0.2">
      <c r="A21" s="226"/>
      <c r="B21" s="227"/>
      <c r="C21" s="228"/>
      <c r="D21" s="227"/>
      <c r="E21" s="228"/>
      <c r="F21" s="227"/>
      <c r="G21" s="228"/>
    </row>
    <row r="22" spans="1:7" x14ac:dyDescent="0.2">
      <c r="A22" s="226"/>
      <c r="B22" s="227"/>
      <c r="C22" s="228"/>
      <c r="D22" s="227"/>
      <c r="E22" s="228"/>
      <c r="F22" s="227"/>
      <c r="G22" s="228"/>
    </row>
    <row r="23" spans="1:7" x14ac:dyDescent="0.2">
      <c r="A23" s="226"/>
      <c r="B23" s="227"/>
      <c r="C23" s="228"/>
      <c r="D23" s="227"/>
      <c r="E23" s="228"/>
      <c r="F23" s="227"/>
      <c r="G23" s="228"/>
    </row>
    <row r="24" spans="1:7" ht="13.5" thickBot="1" x14ac:dyDescent="0.25">
      <c r="A24" s="230"/>
      <c r="B24" s="231"/>
      <c r="C24" s="128"/>
      <c r="D24" s="231"/>
      <c r="E24" s="128"/>
      <c r="F24" s="231"/>
      <c r="G24" s="128"/>
    </row>
    <row r="25" spans="1:7" ht="13.5" thickBot="1" x14ac:dyDescent="0.25">
      <c r="A25" s="221"/>
      <c r="B25" s="233"/>
      <c r="C25" s="234"/>
      <c r="D25" s="233"/>
      <c r="E25" s="234"/>
      <c r="F25" s="233"/>
      <c r="G25" s="234"/>
    </row>
    <row r="26" spans="1:7" ht="13.5" thickBot="1" x14ac:dyDescent="0.25">
      <c r="A26" s="235" t="s">
        <v>60</v>
      </c>
      <c r="B26" s="236"/>
      <c r="C26" s="237"/>
      <c r="D26" s="236"/>
      <c r="E26" s="237"/>
      <c r="F26" s="236"/>
      <c r="G26" s="237"/>
    </row>
    <row r="27" spans="1:7" ht="13.5" thickBot="1" x14ac:dyDescent="0.25">
      <c r="A27" s="221"/>
      <c r="B27" s="233"/>
      <c r="C27" s="234"/>
      <c r="D27" s="233"/>
      <c r="E27" s="234"/>
      <c r="F27" s="233"/>
      <c r="G27" s="234"/>
    </row>
    <row r="28" spans="1:7" x14ac:dyDescent="0.2">
      <c r="A28" s="222" t="s">
        <v>61</v>
      </c>
      <c r="B28" s="238"/>
      <c r="C28" s="224"/>
      <c r="D28" s="238"/>
      <c r="E28" s="224"/>
      <c r="F28" s="238"/>
      <c r="G28" s="224"/>
    </row>
    <row r="29" spans="1:7" x14ac:dyDescent="0.2">
      <c r="A29" s="239" t="s">
        <v>62</v>
      </c>
      <c r="B29" s="240"/>
      <c r="C29" s="228"/>
      <c r="D29" s="240"/>
      <c r="E29" s="228"/>
      <c r="F29" s="240"/>
      <c r="G29" s="228"/>
    </row>
    <row r="30" spans="1:7" x14ac:dyDescent="0.2">
      <c r="A30" s="239" t="s">
        <v>63</v>
      </c>
      <c r="B30" s="240"/>
      <c r="C30" s="228"/>
      <c r="D30" s="240"/>
      <c r="E30" s="228"/>
      <c r="F30" s="240"/>
      <c r="G30" s="228"/>
    </row>
    <row r="31" spans="1:7" x14ac:dyDescent="0.2">
      <c r="A31" s="239" t="s">
        <v>64</v>
      </c>
      <c r="B31" s="240"/>
      <c r="C31" s="228"/>
      <c r="D31" s="240"/>
      <c r="E31" s="228"/>
      <c r="F31" s="240"/>
      <c r="G31" s="228"/>
    </row>
    <row r="32" spans="1:7" ht="13.5" thickBot="1" x14ac:dyDescent="0.25">
      <c r="A32" s="230" t="s">
        <v>65</v>
      </c>
      <c r="B32" s="241"/>
      <c r="C32" s="128"/>
      <c r="D32" s="241"/>
      <c r="E32" s="128"/>
      <c r="F32" s="241"/>
      <c r="G32" s="128"/>
    </row>
    <row r="33" spans="1:7" ht="13.5" thickBot="1" x14ac:dyDescent="0.25">
      <c r="A33" s="213"/>
      <c r="B33" s="233"/>
      <c r="C33" s="242"/>
      <c r="D33" s="233"/>
      <c r="E33" s="242"/>
      <c r="F33" s="233"/>
      <c r="G33" s="242"/>
    </row>
    <row r="34" spans="1:7" x14ac:dyDescent="0.2">
      <c r="A34" s="222" t="s">
        <v>66</v>
      </c>
      <c r="B34" s="238"/>
      <c r="C34" s="224"/>
      <c r="D34" s="238"/>
      <c r="E34" s="224"/>
      <c r="F34" s="238"/>
      <c r="G34" s="224"/>
    </row>
    <row r="35" spans="1:7" x14ac:dyDescent="0.2">
      <c r="A35" s="226" t="s">
        <v>67</v>
      </c>
      <c r="B35" s="240"/>
      <c r="C35" s="228"/>
      <c r="D35" s="240"/>
      <c r="E35" s="228"/>
      <c r="F35" s="240"/>
      <c r="G35" s="228"/>
    </row>
    <row r="36" spans="1:7" x14ac:dyDescent="0.2">
      <c r="A36" s="243" t="s">
        <v>101</v>
      </c>
      <c r="B36" s="244"/>
      <c r="C36" s="245"/>
      <c r="D36" s="244"/>
      <c r="E36" s="245"/>
      <c r="F36" s="244"/>
      <c r="G36" s="245"/>
    </row>
    <row r="37" spans="1:7" ht="13.5" thickBot="1" x14ac:dyDescent="0.25">
      <c r="A37" s="230" t="s">
        <v>89</v>
      </c>
      <c r="B37" s="241"/>
      <c r="C37" s="128"/>
      <c r="D37" s="241"/>
      <c r="E37" s="128"/>
      <c r="F37" s="241"/>
      <c r="G37" s="128"/>
    </row>
    <row r="38" spans="1:7" ht="13.5" thickBot="1" x14ac:dyDescent="0.25">
      <c r="A38" s="221"/>
      <c r="B38" s="233"/>
      <c r="C38" s="234"/>
      <c r="D38" s="233"/>
      <c r="E38" s="234"/>
      <c r="F38" s="233"/>
      <c r="G38" s="234"/>
    </row>
    <row r="39" spans="1:7" x14ac:dyDescent="0.2">
      <c r="A39" s="222" t="s">
        <v>68</v>
      </c>
      <c r="B39" s="223"/>
      <c r="C39" s="224"/>
      <c r="D39" s="223"/>
      <c r="E39" s="224"/>
      <c r="F39" s="223"/>
      <c r="G39" s="224"/>
    </row>
    <row r="40" spans="1:7" x14ac:dyDescent="0.2">
      <c r="A40" s="239" t="s">
        <v>69</v>
      </c>
      <c r="B40" s="227"/>
      <c r="C40" s="228"/>
      <c r="D40" s="227"/>
      <c r="E40" s="228"/>
      <c r="F40" s="227"/>
      <c r="G40" s="228"/>
    </row>
    <row r="41" spans="1:7" x14ac:dyDescent="0.2">
      <c r="A41" s="239" t="s">
        <v>70</v>
      </c>
      <c r="B41" s="227"/>
      <c r="C41" s="228"/>
      <c r="D41" s="227"/>
      <c r="E41" s="228"/>
      <c r="F41" s="227"/>
      <c r="G41" s="228"/>
    </row>
    <row r="42" spans="1:7" x14ac:dyDescent="0.2">
      <c r="A42" s="239" t="s">
        <v>71</v>
      </c>
      <c r="B42" s="227"/>
      <c r="C42" s="228"/>
      <c r="D42" s="227"/>
      <c r="E42" s="228"/>
      <c r="F42" s="227"/>
      <c r="G42" s="228"/>
    </row>
    <row r="43" spans="1:7" x14ac:dyDescent="0.2">
      <c r="A43" s="226" t="s">
        <v>72</v>
      </c>
      <c r="B43" s="246"/>
      <c r="C43" s="245"/>
      <c r="D43" s="246"/>
      <c r="E43" s="245"/>
      <c r="F43" s="246"/>
      <c r="G43" s="245"/>
    </row>
    <row r="44" spans="1:7" x14ac:dyDescent="0.2">
      <c r="A44" s="247"/>
      <c r="B44" s="246"/>
      <c r="C44" s="245"/>
      <c r="D44" s="246"/>
      <c r="E44" s="245"/>
      <c r="F44" s="246"/>
      <c r="G44" s="245"/>
    </row>
    <row r="45" spans="1:7" ht="13.5" thickBot="1" x14ac:dyDescent="0.25">
      <c r="A45" s="248"/>
      <c r="B45" s="231"/>
      <c r="C45" s="128"/>
      <c r="D45" s="231"/>
      <c r="E45" s="128"/>
      <c r="F45" s="231"/>
      <c r="G45" s="128"/>
    </row>
    <row r="46" spans="1:7" ht="13.5" thickBot="1" x14ac:dyDescent="0.25">
      <c r="A46" s="221"/>
      <c r="B46" s="233"/>
      <c r="C46" s="242"/>
      <c r="D46" s="233"/>
      <c r="E46" s="242"/>
      <c r="F46" s="233"/>
      <c r="G46" s="242"/>
    </row>
    <row r="47" spans="1:7" x14ac:dyDescent="0.2">
      <c r="A47" s="222" t="s">
        <v>73</v>
      </c>
      <c r="B47" s="223"/>
      <c r="C47" s="224"/>
      <c r="D47" s="223"/>
      <c r="E47" s="224"/>
      <c r="F47" s="223"/>
      <c r="G47" s="224"/>
    </row>
    <row r="48" spans="1:7" x14ac:dyDescent="0.2">
      <c r="A48" s="239" t="s">
        <v>102</v>
      </c>
      <c r="B48" s="227"/>
      <c r="C48" s="228"/>
      <c r="D48" s="227"/>
      <c r="E48" s="228"/>
      <c r="F48" s="227"/>
      <c r="G48" s="228"/>
    </row>
    <row r="49" spans="1:9" x14ac:dyDescent="0.2">
      <c r="A49" s="239" t="s">
        <v>74</v>
      </c>
      <c r="B49" s="227"/>
      <c r="C49" s="228"/>
      <c r="D49" s="227"/>
      <c r="E49" s="228"/>
      <c r="F49" s="227"/>
      <c r="G49" s="228"/>
    </row>
    <row r="50" spans="1:9" x14ac:dyDescent="0.2">
      <c r="A50" s="239" t="s">
        <v>103</v>
      </c>
      <c r="B50" s="227"/>
      <c r="C50" s="228"/>
      <c r="D50" s="227"/>
      <c r="E50" s="228"/>
      <c r="F50" s="227"/>
      <c r="G50" s="228"/>
    </row>
    <row r="51" spans="1:9" ht="13.5" thickBot="1" x14ac:dyDescent="0.25">
      <c r="A51" s="230" t="s">
        <v>75</v>
      </c>
      <c r="B51" s="231"/>
      <c r="C51" s="128"/>
      <c r="D51" s="231"/>
      <c r="E51" s="128"/>
      <c r="F51" s="231"/>
      <c r="G51" s="128"/>
    </row>
    <row r="52" spans="1:9" ht="13.5" thickBot="1" x14ac:dyDescent="0.25">
      <c r="A52" s="221"/>
      <c r="B52" s="233"/>
      <c r="C52" s="234"/>
      <c r="D52" s="233"/>
      <c r="E52" s="234"/>
      <c r="F52" s="233"/>
      <c r="G52" s="234"/>
    </row>
    <row r="53" spans="1:9" ht="13.5" thickBot="1" x14ac:dyDescent="0.25">
      <c r="A53" s="235" t="s">
        <v>76</v>
      </c>
      <c r="B53" s="236"/>
      <c r="C53" s="237">
        <v>1</v>
      </c>
      <c r="D53" s="236"/>
      <c r="E53" s="237">
        <v>1</v>
      </c>
      <c r="F53" s="236"/>
      <c r="G53" s="237">
        <v>1</v>
      </c>
    </row>
    <row r="54" spans="1:9" ht="13.5" thickBot="1" x14ac:dyDescent="0.25">
      <c r="A54" s="221"/>
    </row>
    <row r="55" spans="1:9" ht="13.5" thickBot="1" x14ac:dyDescent="0.25">
      <c r="A55" s="298" t="s">
        <v>166</v>
      </c>
      <c r="B55" s="284"/>
      <c r="C55" s="284"/>
      <c r="D55" s="284"/>
      <c r="E55" s="284"/>
      <c r="F55" s="284"/>
      <c r="G55" s="284"/>
      <c r="I55" s="52"/>
    </row>
    <row r="56" spans="1:9" ht="13.5" thickBot="1" x14ac:dyDescent="0.25">
      <c r="A56" s="221"/>
    </row>
    <row r="57" spans="1:9" ht="13.5" thickBot="1" x14ac:dyDescent="0.25">
      <c r="A57" s="235" t="s">
        <v>90</v>
      </c>
      <c r="B57" s="233"/>
      <c r="C57" s="242"/>
      <c r="D57" s="233"/>
      <c r="E57" s="242"/>
      <c r="F57" s="233"/>
      <c r="G57" s="242"/>
    </row>
    <row r="59" spans="1:9" x14ac:dyDescent="0.2">
      <c r="A59" s="249" t="s">
        <v>99</v>
      </c>
    </row>
    <row r="60" spans="1:9" ht="29.25" customHeight="1" x14ac:dyDescent="0.2">
      <c r="A60" s="424" t="s">
        <v>172</v>
      </c>
      <c r="B60" s="425"/>
      <c r="C60" s="425"/>
      <c r="D60" s="425"/>
      <c r="E60" s="425"/>
      <c r="F60" s="425"/>
      <c r="G60" s="425"/>
    </row>
    <row r="61" spans="1:9" ht="11.25" customHeight="1" x14ac:dyDescent="0.2">
      <c r="A61" s="302"/>
      <c r="B61" s="303"/>
      <c r="C61" s="303"/>
      <c r="D61" s="303"/>
      <c r="E61" s="303"/>
      <c r="F61" s="303"/>
      <c r="G61" s="303"/>
    </row>
  </sheetData>
  <sheetProtection formatCells="0" formatColumns="0" formatRows="0"/>
  <mergeCells count="4">
    <mergeCell ref="B8:C8"/>
    <mergeCell ref="D8:E8"/>
    <mergeCell ref="F8:G8"/>
    <mergeCell ref="A60:G60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2" orientation="portrait" r:id="rId1"/>
  <headerFooter alignWithMargins="0">
    <oddHeader>&amp;R2020 - Año del General Manuel Belgrano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C20" sqref="C20:C21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19.5703125" customWidth="1"/>
    <col min="9" max="9" width="15.42578125" style="214" bestFit="1" customWidth="1"/>
  </cols>
  <sheetData>
    <row r="1" spans="1:9" x14ac:dyDescent="0.2">
      <c r="A1" s="213" t="s">
        <v>209</v>
      </c>
      <c r="B1" s="213"/>
    </row>
    <row r="2" spans="1:9" x14ac:dyDescent="0.2">
      <c r="A2" s="213" t="s">
        <v>158</v>
      </c>
      <c r="B2" s="213"/>
    </row>
    <row r="3" spans="1:9" x14ac:dyDescent="0.2">
      <c r="A3" s="350" t="s">
        <v>204</v>
      </c>
      <c r="B3" s="364"/>
    </row>
    <row r="4" spans="1:9" x14ac:dyDescent="0.2">
      <c r="A4" s="366" t="s">
        <v>205</v>
      </c>
      <c r="B4" s="365"/>
    </row>
    <row r="5" spans="1:9" x14ac:dyDescent="0.2">
      <c r="A5" s="365"/>
      <c r="B5" s="365"/>
    </row>
    <row r="6" spans="1:9" ht="13.5" thickBot="1" x14ac:dyDescent="0.25">
      <c r="I6" s="215"/>
    </row>
    <row r="7" spans="1:9" ht="13.5" customHeight="1" x14ac:dyDescent="0.2">
      <c r="A7" s="292" t="s">
        <v>54</v>
      </c>
      <c r="B7" s="430" t="s">
        <v>159</v>
      </c>
      <c r="C7" s="351" t="s">
        <v>181</v>
      </c>
      <c r="D7" s="351" t="s">
        <v>182</v>
      </c>
      <c r="E7" s="351" t="s">
        <v>189</v>
      </c>
      <c r="F7" s="432" t="s">
        <v>104</v>
      </c>
      <c r="I7" s="215"/>
    </row>
    <row r="8" spans="1:9" ht="36.75" customHeight="1" thickBot="1" x14ac:dyDescent="0.25">
      <c r="A8" s="293"/>
      <c r="B8" s="431"/>
      <c r="C8" s="352" t="s">
        <v>192</v>
      </c>
      <c r="D8" s="352" t="s">
        <v>192</v>
      </c>
      <c r="E8" s="352" t="s">
        <v>192</v>
      </c>
      <c r="F8" s="433"/>
    </row>
    <row r="9" spans="1:9" ht="13.5" thickBot="1" x14ac:dyDescent="0.25">
      <c r="A9" s="221"/>
      <c r="B9" s="221"/>
      <c r="F9" s="214"/>
    </row>
    <row r="10" spans="1:9" x14ac:dyDescent="0.2">
      <c r="A10" s="222" t="s">
        <v>160</v>
      </c>
      <c r="B10" s="222"/>
      <c r="C10" s="225"/>
      <c r="D10" s="225"/>
      <c r="E10" s="225"/>
      <c r="F10" s="225"/>
    </row>
    <row r="11" spans="1:9" x14ac:dyDescent="0.2">
      <c r="A11" s="226"/>
      <c r="B11" s="226"/>
      <c r="C11" s="229"/>
      <c r="D11" s="229"/>
      <c r="E11" s="229"/>
      <c r="F11" s="229"/>
    </row>
    <row r="12" spans="1:9" x14ac:dyDescent="0.2">
      <c r="A12" s="226"/>
      <c r="B12" s="226"/>
      <c r="C12" s="229"/>
      <c r="D12" s="229"/>
      <c r="E12" s="229"/>
      <c r="F12" s="229"/>
    </row>
    <row r="13" spans="1:9" x14ac:dyDescent="0.2">
      <c r="A13" s="226"/>
      <c r="B13" s="226"/>
      <c r="C13" s="229"/>
      <c r="D13" s="229"/>
      <c r="E13" s="229"/>
      <c r="F13" s="229"/>
    </row>
    <row r="14" spans="1:9" x14ac:dyDescent="0.2">
      <c r="A14" s="226"/>
      <c r="B14" s="226"/>
      <c r="C14" s="229"/>
      <c r="D14" s="229"/>
      <c r="E14" s="229"/>
      <c r="F14" s="229"/>
    </row>
    <row r="15" spans="1:9" ht="13.5" thickBot="1" x14ac:dyDescent="0.25">
      <c r="A15" s="230"/>
      <c r="B15" s="230"/>
      <c r="C15" s="232"/>
      <c r="D15" s="232"/>
      <c r="E15" s="232"/>
      <c r="F15" s="232"/>
    </row>
    <row r="16" spans="1:9" ht="13.5" thickBot="1" x14ac:dyDescent="0.25">
      <c r="A16" s="221"/>
      <c r="B16" s="221"/>
      <c r="F16" s="214"/>
    </row>
    <row r="17" spans="1:6" x14ac:dyDescent="0.2">
      <c r="A17" s="222" t="s">
        <v>161</v>
      </c>
      <c r="B17" s="222"/>
      <c r="C17" s="225"/>
      <c r="D17" s="225"/>
      <c r="E17" s="225"/>
      <c r="F17" s="225"/>
    </row>
    <row r="18" spans="1:6" x14ac:dyDescent="0.2">
      <c r="A18" s="226"/>
      <c r="B18" s="226"/>
      <c r="C18" s="229"/>
      <c r="D18" s="229"/>
      <c r="E18" s="229"/>
      <c r="F18" s="229"/>
    </row>
    <row r="19" spans="1:6" x14ac:dyDescent="0.2">
      <c r="A19" s="226"/>
      <c r="B19" s="226"/>
      <c r="C19" s="229"/>
      <c r="D19" s="229"/>
      <c r="E19" s="229"/>
      <c r="F19" s="229"/>
    </row>
    <row r="20" spans="1:6" x14ac:dyDescent="0.2">
      <c r="A20" s="226"/>
      <c r="B20" s="226"/>
      <c r="C20" s="229"/>
      <c r="D20" s="229"/>
      <c r="E20" s="229"/>
      <c r="F20" s="229"/>
    </row>
    <row r="21" spans="1:6" x14ac:dyDescent="0.2">
      <c r="A21" s="226"/>
      <c r="B21" s="226"/>
      <c r="C21" s="229"/>
      <c r="D21" s="229"/>
      <c r="E21" s="229"/>
      <c r="F21" s="229"/>
    </row>
    <row r="22" spans="1:6" ht="13.5" thickBot="1" x14ac:dyDescent="0.25">
      <c r="A22" s="230"/>
      <c r="B22" s="230"/>
      <c r="C22" s="232"/>
      <c r="D22" s="232"/>
      <c r="E22" s="232"/>
      <c r="F22" s="232"/>
    </row>
  </sheetData>
  <mergeCells count="2">
    <mergeCell ref="B7:B8"/>
    <mergeCell ref="F7:F8"/>
  </mergeCells>
  <phoneticPr fontId="14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landscape" r:id="rId1"/>
  <headerFooter alignWithMargins="0">
    <oddHeader>&amp;R2020 - Año del General Manuel Belgrano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C20" sqref="C20:C21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19.5703125" customWidth="1"/>
    <col min="9" max="9" width="15.42578125" style="214" bestFit="1" customWidth="1"/>
  </cols>
  <sheetData>
    <row r="1" spans="1:9" x14ac:dyDescent="0.2">
      <c r="A1" s="213" t="s">
        <v>210</v>
      </c>
      <c r="B1" s="213"/>
    </row>
    <row r="2" spans="1:9" x14ac:dyDescent="0.2">
      <c r="A2" s="213" t="s">
        <v>158</v>
      </c>
      <c r="B2" s="213"/>
    </row>
    <row r="3" spans="1:9" x14ac:dyDescent="0.2">
      <c r="A3" s="350" t="s">
        <v>208</v>
      </c>
      <c r="B3" s="364"/>
    </row>
    <row r="4" spans="1:9" x14ac:dyDescent="0.2">
      <c r="A4" s="366" t="s">
        <v>205</v>
      </c>
      <c r="B4" s="365"/>
    </row>
    <row r="5" spans="1:9" x14ac:dyDescent="0.2">
      <c r="A5" s="365"/>
      <c r="B5" s="365"/>
    </row>
    <row r="6" spans="1:9" ht="13.5" thickBot="1" x14ac:dyDescent="0.25">
      <c r="I6" s="215"/>
    </row>
    <row r="7" spans="1:9" ht="13.5" customHeight="1" x14ac:dyDescent="0.2">
      <c r="A7" s="292" t="s">
        <v>54</v>
      </c>
      <c r="B7" s="430" t="s">
        <v>159</v>
      </c>
      <c r="C7" s="351" t="s">
        <v>181</v>
      </c>
      <c r="D7" s="351" t="s">
        <v>182</v>
      </c>
      <c r="E7" s="351" t="s">
        <v>189</v>
      </c>
      <c r="F7" s="432" t="s">
        <v>104</v>
      </c>
      <c r="I7" s="215"/>
    </row>
    <row r="8" spans="1:9" ht="36.75" customHeight="1" thickBot="1" x14ac:dyDescent="0.25">
      <c r="A8" s="293"/>
      <c r="B8" s="431"/>
      <c r="C8" s="352" t="s">
        <v>192</v>
      </c>
      <c r="D8" s="352" t="s">
        <v>192</v>
      </c>
      <c r="E8" s="352" t="s">
        <v>192</v>
      </c>
      <c r="F8" s="433"/>
    </row>
    <row r="9" spans="1:9" ht="13.5" thickBot="1" x14ac:dyDescent="0.25">
      <c r="A9" s="221"/>
      <c r="B9" s="221"/>
      <c r="F9" s="214"/>
    </row>
    <row r="10" spans="1:9" x14ac:dyDescent="0.2">
      <c r="A10" s="222" t="s">
        <v>160</v>
      </c>
      <c r="B10" s="222"/>
      <c r="C10" s="225"/>
      <c r="D10" s="225"/>
      <c r="E10" s="225"/>
      <c r="F10" s="225"/>
    </row>
    <row r="11" spans="1:9" x14ac:dyDescent="0.2">
      <c r="A11" s="226"/>
      <c r="B11" s="226"/>
      <c r="C11" s="229"/>
      <c r="D11" s="229"/>
      <c r="E11" s="229"/>
      <c r="F11" s="229"/>
    </row>
    <row r="12" spans="1:9" x14ac:dyDescent="0.2">
      <c r="A12" s="226"/>
      <c r="B12" s="226"/>
      <c r="C12" s="229"/>
      <c r="D12" s="229"/>
      <c r="E12" s="229"/>
      <c r="F12" s="229"/>
    </row>
    <row r="13" spans="1:9" x14ac:dyDescent="0.2">
      <c r="A13" s="226"/>
      <c r="B13" s="226"/>
      <c r="C13" s="229"/>
      <c r="D13" s="229"/>
      <c r="E13" s="229"/>
      <c r="F13" s="229"/>
    </row>
    <row r="14" spans="1:9" x14ac:dyDescent="0.2">
      <c r="A14" s="226"/>
      <c r="B14" s="226"/>
      <c r="C14" s="229"/>
      <c r="D14" s="229"/>
      <c r="E14" s="229"/>
      <c r="F14" s="229"/>
    </row>
    <row r="15" spans="1:9" ht="13.5" thickBot="1" x14ac:dyDescent="0.25">
      <c r="A15" s="230"/>
      <c r="B15" s="230"/>
      <c r="C15" s="232"/>
      <c r="D15" s="232"/>
      <c r="E15" s="232"/>
      <c r="F15" s="232"/>
    </row>
    <row r="16" spans="1:9" ht="13.5" thickBot="1" x14ac:dyDescent="0.25">
      <c r="A16" s="221"/>
      <c r="B16" s="221"/>
      <c r="F16" s="214"/>
    </row>
    <row r="17" spans="1:6" x14ac:dyDescent="0.2">
      <c r="A17" s="222" t="s">
        <v>161</v>
      </c>
      <c r="B17" s="222"/>
      <c r="C17" s="225"/>
      <c r="D17" s="225"/>
      <c r="E17" s="225"/>
      <c r="F17" s="225"/>
    </row>
    <row r="18" spans="1:6" x14ac:dyDescent="0.2">
      <c r="A18" s="226"/>
      <c r="B18" s="226"/>
      <c r="C18" s="229"/>
      <c r="D18" s="229"/>
      <c r="E18" s="229"/>
      <c r="F18" s="229"/>
    </row>
    <row r="19" spans="1:6" x14ac:dyDescent="0.2">
      <c r="A19" s="226"/>
      <c r="B19" s="226"/>
      <c r="C19" s="229"/>
      <c r="D19" s="229"/>
      <c r="E19" s="229"/>
      <c r="F19" s="229"/>
    </row>
    <row r="20" spans="1:6" x14ac:dyDescent="0.2">
      <c r="A20" s="226"/>
      <c r="B20" s="226"/>
      <c r="C20" s="229"/>
      <c r="D20" s="229"/>
      <c r="E20" s="229"/>
      <c r="F20" s="229"/>
    </row>
    <row r="21" spans="1:6" x14ac:dyDescent="0.2">
      <c r="A21" s="226"/>
      <c r="B21" s="226"/>
      <c r="C21" s="229"/>
      <c r="D21" s="229"/>
      <c r="E21" s="229"/>
      <c r="F21" s="229"/>
    </row>
    <row r="22" spans="1:6" ht="13.5" thickBot="1" x14ac:dyDescent="0.25">
      <c r="A22" s="230"/>
      <c r="B22" s="230"/>
      <c r="C22" s="232"/>
      <c r="D22" s="232"/>
      <c r="E22" s="232"/>
      <c r="F22" s="232"/>
    </row>
  </sheetData>
  <mergeCells count="2">
    <mergeCell ref="B7:B8"/>
    <mergeCell ref="F7:F8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landscape" r:id="rId1"/>
  <headerFooter alignWithMargins="0">
    <oddHeader>&amp;R2020 - Año del General Manuel Belgrano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54"/>
  <sheetViews>
    <sheetView showGridLines="0" zoomScale="75" workbookViewId="0">
      <selection activeCell="C20" sqref="C20:C2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1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8" customFormat="1" x14ac:dyDescent="0.2">
      <c r="B1" s="114" t="s">
        <v>162</v>
      </c>
      <c r="C1" s="114"/>
      <c r="D1" s="114"/>
      <c r="E1" s="114"/>
    </row>
    <row r="2" spans="2:7" s="138" customFormat="1" x14ac:dyDescent="0.2">
      <c r="B2" s="114" t="s">
        <v>77</v>
      </c>
      <c r="C2" s="114"/>
      <c r="D2" s="114"/>
      <c r="E2" s="114"/>
    </row>
    <row r="3" spans="2:7" s="138" customFormat="1" x14ac:dyDescent="0.2">
      <c r="B3" s="337" t="s">
        <v>211</v>
      </c>
      <c r="C3" s="346"/>
      <c r="D3" s="346"/>
      <c r="E3" s="346"/>
      <c r="F3" s="354"/>
      <c r="G3" s="354"/>
    </row>
    <row r="4" spans="2:7" s="138" customFormat="1" x14ac:dyDescent="0.2">
      <c r="B4" s="390" t="s">
        <v>191</v>
      </c>
      <c r="C4" s="390"/>
      <c r="D4" s="390"/>
      <c r="E4" s="390"/>
      <c r="F4" s="354"/>
      <c r="G4" s="354"/>
    </row>
    <row r="5" spans="2:7" x14ac:dyDescent="0.2">
      <c r="B5" s="299"/>
      <c r="C5" s="299"/>
      <c r="D5" s="299"/>
      <c r="E5" s="299"/>
      <c r="F5" s="300"/>
      <c r="G5" s="161"/>
    </row>
    <row r="6" spans="2:7" ht="12.75" customHeight="1" thickBot="1" x14ac:dyDescent="0.25">
      <c r="C6" s="186"/>
      <c r="D6" s="186"/>
      <c r="E6" s="186"/>
      <c r="F6" s="161"/>
    </row>
    <row r="7" spans="2:7" ht="26.25" customHeight="1" x14ac:dyDescent="0.2">
      <c r="B7" s="204" t="s">
        <v>9</v>
      </c>
      <c r="C7" s="205" t="s">
        <v>78</v>
      </c>
      <c r="D7" s="130" t="s">
        <v>13</v>
      </c>
      <c r="E7" s="206" t="s">
        <v>79</v>
      </c>
      <c r="F7" s="59"/>
    </row>
    <row r="8" spans="2:7" ht="13.5" thickBot="1" x14ac:dyDescent="0.25">
      <c r="B8" s="190" t="s">
        <v>10</v>
      </c>
      <c r="C8" s="207" t="s">
        <v>193</v>
      </c>
      <c r="D8" s="146" t="s">
        <v>87</v>
      </c>
      <c r="E8" s="191" t="s">
        <v>80</v>
      </c>
      <c r="F8" s="59"/>
    </row>
    <row r="9" spans="2:7" x14ac:dyDescent="0.2">
      <c r="B9" s="147">
        <f>+'3.vol.'!C7</f>
        <v>42736</v>
      </c>
      <c r="C9" s="149"/>
      <c r="D9" s="149"/>
      <c r="E9" s="127"/>
    </row>
    <row r="10" spans="2:7" x14ac:dyDescent="0.2">
      <c r="B10" s="150">
        <f>+'3.vol.'!C8</f>
        <v>42767</v>
      </c>
      <c r="C10" s="126"/>
      <c r="D10" s="126"/>
      <c r="E10" s="155"/>
    </row>
    <row r="11" spans="2:7" x14ac:dyDescent="0.2">
      <c r="B11" s="150">
        <f>+'3.vol.'!C9</f>
        <v>42795</v>
      </c>
      <c r="C11" s="126"/>
      <c r="D11" s="126"/>
      <c r="E11" s="127"/>
    </row>
    <row r="12" spans="2:7" x14ac:dyDescent="0.2">
      <c r="B12" s="150">
        <f>+'3.vol.'!C10</f>
        <v>42826</v>
      </c>
      <c r="C12" s="126"/>
      <c r="D12" s="126"/>
      <c r="E12" s="127"/>
    </row>
    <row r="13" spans="2:7" x14ac:dyDescent="0.2">
      <c r="B13" s="150">
        <f>+'3.vol.'!C11</f>
        <v>42856</v>
      </c>
      <c r="C13" s="126"/>
      <c r="D13" s="126"/>
      <c r="E13" s="127"/>
    </row>
    <row r="14" spans="2:7" x14ac:dyDescent="0.2">
      <c r="B14" s="150">
        <f>+'3.vol.'!C12</f>
        <v>42887</v>
      </c>
      <c r="C14" s="126"/>
      <c r="D14" s="126"/>
      <c r="E14" s="127"/>
    </row>
    <row r="15" spans="2:7" x14ac:dyDescent="0.2">
      <c r="B15" s="150">
        <f>+'3.vol.'!C13</f>
        <v>42917</v>
      </c>
      <c r="C15" s="126"/>
      <c r="D15" s="126"/>
      <c r="E15" s="127"/>
    </row>
    <row r="16" spans="2:7" x14ac:dyDescent="0.2">
      <c r="B16" s="150">
        <f>+'3.vol.'!C14</f>
        <v>42948</v>
      </c>
      <c r="C16" s="126"/>
      <c r="D16" s="126"/>
      <c r="E16" s="127"/>
    </row>
    <row r="17" spans="2:5" x14ac:dyDescent="0.2">
      <c r="B17" s="150">
        <f>+'3.vol.'!C15</f>
        <v>42979</v>
      </c>
      <c r="C17" s="126"/>
      <c r="D17" s="126"/>
      <c r="E17" s="127"/>
    </row>
    <row r="18" spans="2:5" x14ac:dyDescent="0.2">
      <c r="B18" s="150">
        <f>+'3.vol.'!C16</f>
        <v>43009</v>
      </c>
      <c r="C18" s="126"/>
      <c r="D18" s="126"/>
      <c r="E18" s="127"/>
    </row>
    <row r="19" spans="2:5" x14ac:dyDescent="0.2">
      <c r="B19" s="150">
        <f>+'3.vol.'!C17</f>
        <v>43040</v>
      </c>
      <c r="C19" s="126"/>
      <c r="D19" s="126"/>
      <c r="E19" s="127"/>
    </row>
    <row r="20" spans="2:5" ht="13.5" thickBot="1" x14ac:dyDescent="0.25">
      <c r="B20" s="152">
        <f>+'3.vol.'!C18</f>
        <v>43070</v>
      </c>
      <c r="C20" s="153"/>
      <c r="D20" s="153"/>
      <c r="E20" s="156"/>
    </row>
    <row r="21" spans="2:5" x14ac:dyDescent="0.2">
      <c r="B21" s="147">
        <f>+'3.vol.'!C19</f>
        <v>43101</v>
      </c>
      <c r="C21" s="149"/>
      <c r="D21" s="157"/>
      <c r="E21" s="148"/>
    </row>
    <row r="22" spans="2:5" x14ac:dyDescent="0.2">
      <c r="B22" s="150">
        <f>+'3.vol.'!C20</f>
        <v>43132</v>
      </c>
      <c r="C22" s="126"/>
      <c r="D22" s="102"/>
      <c r="E22" s="151"/>
    </row>
    <row r="23" spans="2:5" x14ac:dyDescent="0.2">
      <c r="B23" s="150">
        <f>+'3.vol.'!C21</f>
        <v>43160</v>
      </c>
      <c r="C23" s="126"/>
      <c r="D23" s="102"/>
      <c r="E23" s="151"/>
    </row>
    <row r="24" spans="2:5" x14ac:dyDescent="0.2">
      <c r="B24" s="150">
        <f>+'3.vol.'!C22</f>
        <v>43191</v>
      </c>
      <c r="C24" s="126"/>
      <c r="D24" s="102"/>
      <c r="E24" s="151"/>
    </row>
    <row r="25" spans="2:5" x14ac:dyDescent="0.2">
      <c r="B25" s="150">
        <f>+'3.vol.'!C23</f>
        <v>43221</v>
      </c>
      <c r="C25" s="126"/>
      <c r="D25" s="102"/>
      <c r="E25" s="151"/>
    </row>
    <row r="26" spans="2:5" x14ac:dyDescent="0.2">
      <c r="B26" s="150">
        <f>+'3.vol.'!C24</f>
        <v>43252</v>
      </c>
      <c r="C26" s="126"/>
      <c r="D26" s="102"/>
      <c r="E26" s="151"/>
    </row>
    <row r="27" spans="2:5" x14ac:dyDescent="0.2">
      <c r="B27" s="150">
        <f>+'3.vol.'!C25</f>
        <v>43282</v>
      </c>
      <c r="C27" s="126"/>
      <c r="D27" s="102"/>
      <c r="E27" s="151"/>
    </row>
    <row r="28" spans="2:5" x14ac:dyDescent="0.2">
      <c r="B28" s="150">
        <f>+'3.vol.'!C26</f>
        <v>43313</v>
      </c>
      <c r="C28" s="126"/>
      <c r="D28" s="102"/>
      <c r="E28" s="151"/>
    </row>
    <row r="29" spans="2:5" x14ac:dyDescent="0.2">
      <c r="B29" s="150">
        <f>+'3.vol.'!C27</f>
        <v>43344</v>
      </c>
      <c r="C29" s="126"/>
      <c r="D29" s="102"/>
      <c r="E29" s="151"/>
    </row>
    <row r="30" spans="2:5" x14ac:dyDescent="0.2">
      <c r="B30" s="150">
        <f>+'3.vol.'!C28</f>
        <v>43374</v>
      </c>
      <c r="C30" s="126"/>
      <c r="D30" s="102"/>
      <c r="E30" s="151"/>
    </row>
    <row r="31" spans="2:5" x14ac:dyDescent="0.2">
      <c r="B31" s="150">
        <f>+'3.vol.'!C29</f>
        <v>43405</v>
      </c>
      <c r="C31" s="126"/>
      <c r="D31" s="102"/>
      <c r="E31" s="151"/>
    </row>
    <row r="32" spans="2:5" ht="13.5" thickBot="1" x14ac:dyDescent="0.25">
      <c r="B32" s="208">
        <f>+'3.vol.'!C30</f>
        <v>43435</v>
      </c>
      <c r="C32" s="209"/>
      <c r="D32" s="210"/>
      <c r="E32" s="203"/>
    </row>
    <row r="33" spans="2:46" x14ac:dyDescent="0.2">
      <c r="B33" s="147">
        <f>+'3.vol.'!C31</f>
        <v>43466</v>
      </c>
      <c r="C33" s="149"/>
      <c r="D33" s="149"/>
      <c r="E33" s="148"/>
    </row>
    <row r="34" spans="2:46" x14ac:dyDescent="0.2">
      <c r="B34" s="150">
        <f>+'3.vol.'!C32</f>
        <v>43497</v>
      </c>
      <c r="C34" s="126"/>
      <c r="D34" s="126"/>
      <c r="E34" s="151"/>
    </row>
    <row r="35" spans="2:46" x14ac:dyDescent="0.2">
      <c r="B35" s="150">
        <f>+'3.vol.'!C33</f>
        <v>43525</v>
      </c>
      <c r="C35" s="126"/>
      <c r="D35" s="126"/>
      <c r="E35" s="151"/>
    </row>
    <row r="36" spans="2:46" x14ac:dyDescent="0.2">
      <c r="B36" s="150">
        <f>+'3.vol.'!C34</f>
        <v>43556</v>
      </c>
      <c r="C36" s="126"/>
      <c r="D36" s="126"/>
      <c r="E36" s="151"/>
    </row>
    <row r="37" spans="2:46" x14ac:dyDescent="0.2">
      <c r="B37" s="150">
        <f>+'3.vol.'!C35</f>
        <v>43586</v>
      </c>
      <c r="C37" s="126"/>
      <c r="D37" s="126"/>
      <c r="E37" s="151"/>
    </row>
    <row r="38" spans="2:46" x14ac:dyDescent="0.2">
      <c r="B38" s="150">
        <f>+'3.vol.'!C36</f>
        <v>43617</v>
      </c>
      <c r="C38" s="126"/>
      <c r="D38" s="126"/>
      <c r="E38" s="151"/>
    </row>
    <row r="39" spans="2:46" x14ac:dyDescent="0.2">
      <c r="B39" s="150">
        <f>+'3.vol.'!C37</f>
        <v>43647</v>
      </c>
      <c r="C39" s="126"/>
      <c r="D39" s="126"/>
      <c r="E39" s="151"/>
    </row>
    <row r="40" spans="2:46" x14ac:dyDescent="0.2">
      <c r="B40" s="150">
        <f>+'3.vol.'!C38</f>
        <v>43678</v>
      </c>
      <c r="C40" s="126"/>
      <c r="D40" s="126"/>
      <c r="E40" s="151"/>
    </row>
    <row r="41" spans="2:46" x14ac:dyDescent="0.2">
      <c r="B41" s="150">
        <f>+'3.vol.'!C39</f>
        <v>43709</v>
      </c>
      <c r="C41" s="126"/>
      <c r="D41" s="126"/>
      <c r="E41" s="151"/>
    </row>
    <row r="42" spans="2:46" x14ac:dyDescent="0.2">
      <c r="B42" s="150">
        <f>+'3.vol.'!C40</f>
        <v>43739</v>
      </c>
      <c r="C42" s="126"/>
      <c r="D42" s="126"/>
      <c r="E42" s="151"/>
    </row>
    <row r="43" spans="2:46" x14ac:dyDescent="0.2">
      <c r="B43" s="150">
        <f>+'3.vol.'!C41</f>
        <v>43770</v>
      </c>
      <c r="C43" s="126"/>
      <c r="D43" s="126"/>
      <c r="E43" s="151"/>
    </row>
    <row r="44" spans="2:46" ht="13.5" thickBot="1" x14ac:dyDescent="0.25">
      <c r="B44" s="152">
        <f>+'3.vol.'!C42</f>
        <v>43800</v>
      </c>
      <c r="C44" s="153"/>
      <c r="D44" s="153"/>
      <c r="E44" s="159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61"/>
      <c r="Z44" s="161"/>
      <c r="AA44" s="161"/>
      <c r="AB44" s="161"/>
      <c r="AC44" s="161"/>
      <c r="AD44" s="161"/>
      <c r="AE44" s="161"/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</row>
    <row r="45" spans="2:46" ht="13.5" thickBot="1" x14ac:dyDescent="0.25">
      <c r="B45" s="166"/>
      <c r="C45" s="161"/>
      <c r="D45" s="161"/>
      <c r="E45" s="162"/>
    </row>
    <row r="46" spans="2:46" x14ac:dyDescent="0.2">
      <c r="B46" s="163">
        <f>+'4.RES PUB'!A45</f>
        <v>2013</v>
      </c>
      <c r="C46" s="149"/>
      <c r="D46" s="149"/>
      <c r="E46" s="149"/>
      <c r="F46" s="161"/>
    </row>
    <row r="47" spans="2:46" x14ac:dyDescent="0.2">
      <c r="B47" s="164">
        <f>+'4.RES PUB'!A46</f>
        <v>2014</v>
      </c>
      <c r="C47" s="126"/>
      <c r="D47" s="126"/>
      <c r="E47" s="126"/>
      <c r="F47" s="161"/>
    </row>
    <row r="48" spans="2:46" ht="13.5" thickBot="1" x14ac:dyDescent="0.25">
      <c r="B48" s="165">
        <f>+'4.RES PUB'!A47</f>
        <v>2015</v>
      </c>
      <c r="C48" s="153"/>
      <c r="D48" s="153"/>
      <c r="E48" s="153"/>
    </row>
    <row r="49" spans="2:6" x14ac:dyDescent="0.2">
      <c r="B49" s="163">
        <f>+'4.RES PUB'!A48</f>
        <v>2016</v>
      </c>
      <c r="C49" s="149"/>
      <c r="D49" s="149"/>
      <c r="E49" s="149"/>
      <c r="F49" s="161"/>
    </row>
    <row r="50" spans="2:6" x14ac:dyDescent="0.2">
      <c r="B50" s="164">
        <f>+'4.RES PUB'!A49</f>
        <v>2017</v>
      </c>
      <c r="C50" s="126"/>
      <c r="D50" s="126"/>
      <c r="E50" s="126"/>
      <c r="F50" s="161"/>
    </row>
    <row r="51" spans="2:6" ht="13.5" thickBot="1" x14ac:dyDescent="0.25">
      <c r="B51" s="165">
        <f>+'4.RES PUB'!A50</f>
        <v>2018</v>
      </c>
      <c r="C51" s="153"/>
      <c r="D51" s="153"/>
      <c r="E51" s="153"/>
    </row>
    <row r="52" spans="2:6" ht="13.5" thickBot="1" x14ac:dyDescent="0.25">
      <c r="B52" s="353">
        <v>2019</v>
      </c>
      <c r="C52" s="153"/>
      <c r="D52" s="153"/>
      <c r="E52" s="153"/>
    </row>
    <row r="53" spans="2:6" x14ac:dyDescent="0.2">
      <c r="C53" s="52"/>
      <c r="D53" s="52"/>
    </row>
    <row r="54" spans="2:6" x14ac:dyDescent="0.2">
      <c r="B54" s="212"/>
      <c r="C54" s="52"/>
      <c r="D54" s="52"/>
    </row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1:AT54"/>
  <sheetViews>
    <sheetView showGridLines="0" zoomScale="75" workbookViewId="0">
      <selection activeCell="C20" sqref="C20:C2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1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38" customFormat="1" x14ac:dyDescent="0.2">
      <c r="B1" s="114" t="s">
        <v>212</v>
      </c>
      <c r="C1" s="114"/>
      <c r="D1" s="114"/>
      <c r="E1" s="114"/>
    </row>
    <row r="2" spans="2:7" s="138" customFormat="1" x14ac:dyDescent="0.2">
      <c r="B2" s="114" t="s">
        <v>77</v>
      </c>
      <c r="C2" s="114"/>
      <c r="D2" s="114"/>
      <c r="E2" s="114"/>
    </row>
    <row r="3" spans="2:7" s="138" customFormat="1" x14ac:dyDescent="0.2">
      <c r="B3" s="337" t="s">
        <v>213</v>
      </c>
      <c r="C3" s="346"/>
      <c r="D3" s="346"/>
      <c r="E3" s="346"/>
      <c r="F3" s="354"/>
      <c r="G3" s="354"/>
    </row>
    <row r="4" spans="2:7" s="138" customFormat="1" x14ac:dyDescent="0.2">
      <c r="B4" s="390" t="s">
        <v>191</v>
      </c>
      <c r="C4" s="390"/>
      <c r="D4" s="390"/>
      <c r="E4" s="390"/>
      <c r="F4" s="354"/>
      <c r="G4" s="354"/>
    </row>
    <row r="5" spans="2:7" x14ac:dyDescent="0.2">
      <c r="B5" s="299"/>
      <c r="C5" s="299"/>
      <c r="D5" s="299"/>
      <c r="E5" s="299"/>
      <c r="F5" s="300"/>
      <c r="G5" s="161"/>
    </row>
    <row r="6" spans="2:7" ht="12.75" customHeight="1" thickBot="1" x14ac:dyDescent="0.25">
      <c r="C6" s="186"/>
      <c r="D6" s="186"/>
      <c r="E6" s="186"/>
      <c r="F6" s="161"/>
    </row>
    <row r="7" spans="2:7" ht="26.25" customHeight="1" x14ac:dyDescent="0.2">
      <c r="B7" s="204" t="s">
        <v>9</v>
      </c>
      <c r="C7" s="205" t="s">
        <v>78</v>
      </c>
      <c r="D7" s="130" t="s">
        <v>13</v>
      </c>
      <c r="E7" s="206" t="s">
        <v>79</v>
      </c>
      <c r="F7" s="59"/>
    </row>
    <row r="8" spans="2:7" ht="13.5" thickBot="1" x14ac:dyDescent="0.25">
      <c r="B8" s="190" t="s">
        <v>10</v>
      </c>
      <c r="C8" s="207" t="s">
        <v>193</v>
      </c>
      <c r="D8" s="146" t="s">
        <v>87</v>
      </c>
      <c r="E8" s="191" t="s">
        <v>80</v>
      </c>
      <c r="F8" s="59"/>
    </row>
    <row r="9" spans="2:7" x14ac:dyDescent="0.2">
      <c r="B9" s="147">
        <f>+'3.vol.'!C7</f>
        <v>42736</v>
      </c>
      <c r="C9" s="149"/>
      <c r="D9" s="149"/>
      <c r="E9" s="127"/>
    </row>
    <row r="10" spans="2:7" x14ac:dyDescent="0.2">
      <c r="B10" s="150">
        <f>+'3.vol.'!C8</f>
        <v>42767</v>
      </c>
      <c r="C10" s="126"/>
      <c r="D10" s="126"/>
      <c r="E10" s="155"/>
    </row>
    <row r="11" spans="2:7" x14ac:dyDescent="0.2">
      <c r="B11" s="150">
        <f>+'3.vol.'!C9</f>
        <v>42795</v>
      </c>
      <c r="C11" s="126"/>
      <c r="D11" s="126"/>
      <c r="E11" s="127"/>
    </row>
    <row r="12" spans="2:7" x14ac:dyDescent="0.2">
      <c r="B12" s="150">
        <f>+'3.vol.'!C10</f>
        <v>42826</v>
      </c>
      <c r="C12" s="126"/>
      <c r="D12" s="126"/>
      <c r="E12" s="127"/>
    </row>
    <row r="13" spans="2:7" x14ac:dyDescent="0.2">
      <c r="B13" s="150">
        <f>+'3.vol.'!C11</f>
        <v>42856</v>
      </c>
      <c r="C13" s="126"/>
      <c r="D13" s="126"/>
      <c r="E13" s="127"/>
    </row>
    <row r="14" spans="2:7" x14ac:dyDescent="0.2">
      <c r="B14" s="150">
        <f>+'3.vol.'!C12</f>
        <v>42887</v>
      </c>
      <c r="C14" s="126"/>
      <c r="D14" s="126"/>
      <c r="E14" s="127"/>
    </row>
    <row r="15" spans="2:7" x14ac:dyDescent="0.2">
      <c r="B15" s="150">
        <f>+'3.vol.'!C13</f>
        <v>42917</v>
      </c>
      <c r="C15" s="126"/>
      <c r="D15" s="126"/>
      <c r="E15" s="127"/>
    </row>
    <row r="16" spans="2:7" x14ac:dyDescent="0.2">
      <c r="B16" s="150">
        <f>+'3.vol.'!C14</f>
        <v>42948</v>
      </c>
      <c r="C16" s="126"/>
      <c r="D16" s="126"/>
      <c r="E16" s="127"/>
    </row>
    <row r="17" spans="2:5" x14ac:dyDescent="0.2">
      <c r="B17" s="150">
        <f>+'3.vol.'!C15</f>
        <v>42979</v>
      </c>
      <c r="C17" s="126"/>
      <c r="D17" s="126"/>
      <c r="E17" s="127"/>
    </row>
    <row r="18" spans="2:5" x14ac:dyDescent="0.2">
      <c r="B18" s="150">
        <f>+'3.vol.'!C16</f>
        <v>43009</v>
      </c>
      <c r="C18" s="126"/>
      <c r="D18" s="126"/>
      <c r="E18" s="127"/>
    </row>
    <row r="19" spans="2:5" x14ac:dyDescent="0.2">
      <c r="B19" s="150">
        <f>+'3.vol.'!C17</f>
        <v>43040</v>
      </c>
      <c r="C19" s="126"/>
      <c r="D19" s="126"/>
      <c r="E19" s="127"/>
    </row>
    <row r="20" spans="2:5" ht="13.5" thickBot="1" x14ac:dyDescent="0.25">
      <c r="B20" s="152">
        <f>+'3.vol.'!C18</f>
        <v>43070</v>
      </c>
      <c r="C20" s="153"/>
      <c r="D20" s="153"/>
      <c r="E20" s="156"/>
    </row>
    <row r="21" spans="2:5" x14ac:dyDescent="0.2">
      <c r="B21" s="147">
        <f>+'3.vol.'!C19</f>
        <v>43101</v>
      </c>
      <c r="C21" s="149"/>
      <c r="D21" s="157"/>
      <c r="E21" s="148"/>
    </row>
    <row r="22" spans="2:5" x14ac:dyDescent="0.2">
      <c r="B22" s="150">
        <f>+'3.vol.'!C20</f>
        <v>43132</v>
      </c>
      <c r="C22" s="126"/>
      <c r="D22" s="102"/>
      <c r="E22" s="151"/>
    </row>
    <row r="23" spans="2:5" x14ac:dyDescent="0.2">
      <c r="B23" s="150">
        <f>+'3.vol.'!C21</f>
        <v>43160</v>
      </c>
      <c r="C23" s="126"/>
      <c r="D23" s="102"/>
      <c r="E23" s="151"/>
    </row>
    <row r="24" spans="2:5" x14ac:dyDescent="0.2">
      <c r="B24" s="150">
        <f>+'3.vol.'!C22</f>
        <v>43191</v>
      </c>
      <c r="C24" s="126"/>
      <c r="D24" s="102"/>
      <c r="E24" s="151"/>
    </row>
    <row r="25" spans="2:5" x14ac:dyDescent="0.2">
      <c r="B25" s="150">
        <f>+'3.vol.'!C23</f>
        <v>43221</v>
      </c>
      <c r="C25" s="126"/>
      <c r="D25" s="102"/>
      <c r="E25" s="151"/>
    </row>
    <row r="26" spans="2:5" x14ac:dyDescent="0.2">
      <c r="B26" s="150">
        <f>+'3.vol.'!C24</f>
        <v>43252</v>
      </c>
      <c r="C26" s="126"/>
      <c r="D26" s="102"/>
      <c r="E26" s="151"/>
    </row>
    <row r="27" spans="2:5" x14ac:dyDescent="0.2">
      <c r="B27" s="150">
        <f>+'3.vol.'!C25</f>
        <v>43282</v>
      </c>
      <c r="C27" s="126"/>
      <c r="D27" s="102"/>
      <c r="E27" s="151"/>
    </row>
    <row r="28" spans="2:5" x14ac:dyDescent="0.2">
      <c r="B28" s="150">
        <f>+'3.vol.'!C26</f>
        <v>43313</v>
      </c>
      <c r="C28" s="126"/>
      <c r="D28" s="102"/>
      <c r="E28" s="151"/>
    </row>
    <row r="29" spans="2:5" x14ac:dyDescent="0.2">
      <c r="B29" s="150">
        <f>+'3.vol.'!C27</f>
        <v>43344</v>
      </c>
      <c r="C29" s="126"/>
      <c r="D29" s="102"/>
      <c r="E29" s="151"/>
    </row>
    <row r="30" spans="2:5" x14ac:dyDescent="0.2">
      <c r="B30" s="150">
        <f>+'3.vol.'!C28</f>
        <v>43374</v>
      </c>
      <c r="C30" s="126"/>
      <c r="D30" s="102"/>
      <c r="E30" s="151"/>
    </row>
    <row r="31" spans="2:5" x14ac:dyDescent="0.2">
      <c r="B31" s="150">
        <f>+'3.vol.'!C29</f>
        <v>43405</v>
      </c>
      <c r="C31" s="126"/>
      <c r="D31" s="102"/>
      <c r="E31" s="151"/>
    </row>
    <row r="32" spans="2:5" ht="13.5" thickBot="1" x14ac:dyDescent="0.25">
      <c r="B32" s="208">
        <f>+'3.vol.'!C30</f>
        <v>43435</v>
      </c>
      <c r="C32" s="209"/>
      <c r="D32" s="210"/>
      <c r="E32" s="203"/>
    </row>
    <row r="33" spans="2:46" x14ac:dyDescent="0.2">
      <c r="B33" s="147">
        <f>+'3.vol.'!C31</f>
        <v>43466</v>
      </c>
      <c r="C33" s="149"/>
      <c r="D33" s="149"/>
      <c r="E33" s="148"/>
    </row>
    <row r="34" spans="2:46" x14ac:dyDescent="0.2">
      <c r="B34" s="150">
        <f>+'3.vol.'!C32</f>
        <v>43497</v>
      </c>
      <c r="C34" s="126"/>
      <c r="D34" s="126"/>
      <c r="E34" s="151"/>
    </row>
    <row r="35" spans="2:46" x14ac:dyDescent="0.2">
      <c r="B35" s="150">
        <f>+'3.vol.'!C33</f>
        <v>43525</v>
      </c>
      <c r="C35" s="126"/>
      <c r="D35" s="126"/>
      <c r="E35" s="151"/>
    </row>
    <row r="36" spans="2:46" x14ac:dyDescent="0.2">
      <c r="B36" s="150">
        <f>+'3.vol.'!C34</f>
        <v>43556</v>
      </c>
      <c r="C36" s="126"/>
      <c r="D36" s="126"/>
      <c r="E36" s="151"/>
    </row>
    <row r="37" spans="2:46" x14ac:dyDescent="0.2">
      <c r="B37" s="150">
        <f>+'3.vol.'!C35</f>
        <v>43586</v>
      </c>
      <c r="C37" s="126"/>
      <c r="D37" s="126"/>
      <c r="E37" s="151"/>
    </row>
    <row r="38" spans="2:46" x14ac:dyDescent="0.2">
      <c r="B38" s="150">
        <f>+'3.vol.'!C36</f>
        <v>43617</v>
      </c>
      <c r="C38" s="126"/>
      <c r="D38" s="126"/>
      <c r="E38" s="151"/>
    </row>
    <row r="39" spans="2:46" x14ac:dyDescent="0.2">
      <c r="B39" s="150">
        <f>+'3.vol.'!C37</f>
        <v>43647</v>
      </c>
      <c r="C39" s="126"/>
      <c r="D39" s="126"/>
      <c r="E39" s="151"/>
    </row>
    <row r="40" spans="2:46" x14ac:dyDescent="0.2">
      <c r="B40" s="150">
        <f>+'3.vol.'!C38</f>
        <v>43678</v>
      </c>
      <c r="C40" s="126"/>
      <c r="D40" s="126"/>
      <c r="E40" s="151"/>
    </row>
    <row r="41" spans="2:46" x14ac:dyDescent="0.2">
      <c r="B41" s="150">
        <f>+'3.vol.'!C39</f>
        <v>43709</v>
      </c>
      <c r="C41" s="126"/>
      <c r="D41" s="126"/>
      <c r="E41" s="151"/>
    </row>
    <row r="42" spans="2:46" x14ac:dyDescent="0.2">
      <c r="B42" s="150">
        <f>+'3.vol.'!C40</f>
        <v>43739</v>
      </c>
      <c r="C42" s="126"/>
      <c r="D42" s="126"/>
      <c r="E42" s="151"/>
    </row>
    <row r="43" spans="2:46" x14ac:dyDescent="0.2">
      <c r="B43" s="150">
        <f>+'3.vol.'!C41</f>
        <v>43770</v>
      </c>
      <c r="C43" s="126"/>
      <c r="D43" s="126"/>
      <c r="E43" s="151"/>
    </row>
    <row r="44" spans="2:46" ht="13.5" thickBot="1" x14ac:dyDescent="0.25">
      <c r="B44" s="152">
        <f>+'3.vol.'!C42</f>
        <v>43800</v>
      </c>
      <c r="C44" s="153"/>
      <c r="D44" s="153"/>
      <c r="E44" s="159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61"/>
      <c r="Z44" s="161"/>
      <c r="AA44" s="161"/>
      <c r="AB44" s="161"/>
      <c r="AC44" s="161"/>
      <c r="AD44" s="161"/>
      <c r="AE44" s="161"/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</row>
    <row r="45" spans="2:46" ht="13.5" thickBot="1" x14ac:dyDescent="0.25">
      <c r="B45" s="166"/>
      <c r="C45" s="161"/>
      <c r="D45" s="161"/>
      <c r="E45" s="162"/>
    </row>
    <row r="46" spans="2:46" x14ac:dyDescent="0.2">
      <c r="B46" s="163">
        <f>+'4.RES PUB'!A45</f>
        <v>2013</v>
      </c>
      <c r="C46" s="149"/>
      <c r="D46" s="149"/>
      <c r="E46" s="149"/>
      <c r="F46" s="161"/>
    </row>
    <row r="47" spans="2:46" x14ac:dyDescent="0.2">
      <c r="B47" s="164">
        <f>+'4.RES PUB'!A46</f>
        <v>2014</v>
      </c>
      <c r="C47" s="126"/>
      <c r="D47" s="126"/>
      <c r="E47" s="126"/>
      <c r="F47" s="161"/>
    </row>
    <row r="48" spans="2:46" ht="13.5" thickBot="1" x14ac:dyDescent="0.25">
      <c r="B48" s="165">
        <f>+'4.RES PUB'!A47</f>
        <v>2015</v>
      </c>
      <c r="C48" s="153"/>
      <c r="D48" s="153"/>
      <c r="E48" s="153"/>
    </row>
    <row r="49" spans="2:6" x14ac:dyDescent="0.2">
      <c r="B49" s="163">
        <f>+'4.RES PUB'!A48</f>
        <v>2016</v>
      </c>
      <c r="C49" s="149"/>
      <c r="D49" s="149"/>
      <c r="E49" s="149"/>
      <c r="F49" s="161"/>
    </row>
    <row r="50" spans="2:6" x14ac:dyDescent="0.2">
      <c r="B50" s="164">
        <f>+'4.RES PUB'!A49</f>
        <v>2017</v>
      </c>
      <c r="C50" s="126"/>
      <c r="D50" s="126"/>
      <c r="E50" s="126"/>
      <c r="F50" s="161"/>
    </row>
    <row r="51" spans="2:6" ht="13.5" thickBot="1" x14ac:dyDescent="0.25">
      <c r="B51" s="165">
        <f>+'4.RES PUB'!A50</f>
        <v>2018</v>
      </c>
      <c r="C51" s="153"/>
      <c r="D51" s="153"/>
      <c r="E51" s="153"/>
    </row>
    <row r="52" spans="2:6" ht="13.5" thickBot="1" x14ac:dyDescent="0.25">
      <c r="B52" s="353">
        <v>2019</v>
      </c>
      <c r="C52" s="153"/>
      <c r="D52" s="153"/>
      <c r="E52" s="153"/>
    </row>
    <row r="53" spans="2:6" x14ac:dyDescent="0.2">
      <c r="C53" s="52"/>
      <c r="D53" s="52"/>
    </row>
    <row r="54" spans="2:6" x14ac:dyDescent="0.2">
      <c r="B54" s="212"/>
      <c r="C54" s="52"/>
      <c r="D54" s="52"/>
    </row>
  </sheetData>
  <sheetProtection formatCells="0" formatColumns="0" formatRows="0"/>
  <mergeCells count="1">
    <mergeCell ref="B4:E4"/>
  </mergeCells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54"/>
  <sheetViews>
    <sheetView showGridLines="0" zoomScale="75" workbookViewId="0">
      <selection activeCell="C20" sqref="C20:C21"/>
    </sheetView>
  </sheetViews>
  <sheetFormatPr baseColWidth="10" defaultRowHeight="12.75" x14ac:dyDescent="0.2"/>
  <cols>
    <col min="1" max="1" width="14.5703125" style="52" customWidth="1"/>
    <col min="2" max="2" width="31.5703125" style="52" customWidth="1"/>
    <col min="3" max="3" width="22.85546875" style="52" customWidth="1"/>
    <col min="4" max="4" width="19.42578125" style="52" customWidth="1"/>
    <col min="5" max="5" width="20" style="52" customWidth="1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04" t="s">
        <v>91</v>
      </c>
      <c r="B1" s="404"/>
      <c r="C1" s="404"/>
      <c r="D1" s="404"/>
      <c r="E1" s="404"/>
      <c r="F1" s="404"/>
      <c r="G1" s="202"/>
      <c r="H1" s="202"/>
    </row>
    <row r="2" spans="1:8" x14ac:dyDescent="0.2">
      <c r="A2" s="114" t="s">
        <v>81</v>
      </c>
      <c r="B2" s="115"/>
      <c r="C2" s="115"/>
      <c r="D2" s="115"/>
      <c r="E2" s="115"/>
      <c r="F2" s="115"/>
    </row>
    <row r="3" spans="1:8" x14ac:dyDescent="0.2">
      <c r="A3" s="337" t="str">
        <f>+'1.modelos'!A3</f>
        <v>Pelotas de tenis</v>
      </c>
      <c r="B3" s="355"/>
      <c r="C3" s="355"/>
      <c r="D3" s="355"/>
      <c r="E3" s="355"/>
      <c r="F3" s="355"/>
      <c r="G3" s="55"/>
    </row>
    <row r="4" spans="1:8" x14ac:dyDescent="0.2">
      <c r="A4" s="114" t="s">
        <v>82</v>
      </c>
      <c r="B4" s="115"/>
      <c r="C4" s="115"/>
      <c r="D4" s="115"/>
      <c r="E4" s="115"/>
      <c r="F4" s="115"/>
    </row>
    <row r="5" spans="1:8" ht="13.5" thickBot="1" x14ac:dyDescent="0.25">
      <c r="A5" s="114" t="s">
        <v>83</v>
      </c>
      <c r="B5" s="115"/>
      <c r="C5" s="115"/>
      <c r="D5" s="115"/>
      <c r="E5" s="115"/>
      <c r="F5" s="115"/>
    </row>
    <row r="6" spans="1:8" ht="12.75" customHeight="1" x14ac:dyDescent="0.2">
      <c r="A6" s="130" t="s">
        <v>9</v>
      </c>
      <c r="B6" s="130" t="s">
        <v>84</v>
      </c>
      <c r="C6" s="130" t="s">
        <v>85</v>
      </c>
      <c r="D6" s="130" t="s">
        <v>18</v>
      </c>
      <c r="E6" s="130" t="s">
        <v>98</v>
      </c>
      <c r="F6"/>
    </row>
    <row r="7" spans="1:8" ht="13.5" thickBot="1" x14ac:dyDescent="0.25">
      <c r="A7" s="146" t="s">
        <v>10</v>
      </c>
      <c r="B7" s="146" t="s">
        <v>86</v>
      </c>
      <c r="C7" s="146" t="s">
        <v>87</v>
      </c>
      <c r="D7" s="146" t="s">
        <v>88</v>
      </c>
      <c r="E7" s="146" t="s">
        <v>88</v>
      </c>
      <c r="F7"/>
    </row>
    <row r="8" spans="1:8" x14ac:dyDescent="0.2">
      <c r="A8" s="147">
        <f>+'10.a-precios'!B9</f>
        <v>42736</v>
      </c>
      <c r="B8" s="149"/>
      <c r="C8" s="149"/>
      <c r="D8" s="127"/>
      <c r="E8" s="149"/>
      <c r="F8"/>
    </row>
    <row r="9" spans="1:8" x14ac:dyDescent="0.2">
      <c r="A9" s="150">
        <f>+'10.a-precios'!B10</f>
        <v>42767</v>
      </c>
      <c r="B9" s="126"/>
      <c r="C9" s="126"/>
      <c r="D9" s="155"/>
      <c r="E9" s="126"/>
      <c r="F9"/>
    </row>
    <row r="10" spans="1:8" x14ac:dyDescent="0.2">
      <c r="A10" s="150">
        <f>+'10.a-precios'!B11</f>
        <v>42795</v>
      </c>
      <c r="B10" s="126"/>
      <c r="C10" s="126"/>
      <c r="D10" s="127"/>
      <c r="E10" s="126"/>
      <c r="F10"/>
    </row>
    <row r="11" spans="1:8" x14ac:dyDescent="0.2">
      <c r="A11" s="150">
        <f>+'10.a-precios'!B12</f>
        <v>42826</v>
      </c>
      <c r="B11" s="126"/>
      <c r="C11" s="126"/>
      <c r="D11" s="127"/>
      <c r="E11" s="126"/>
      <c r="F11"/>
    </row>
    <row r="12" spans="1:8" x14ac:dyDescent="0.2">
      <c r="A12" s="150">
        <f>+'10.a-precios'!B13</f>
        <v>42856</v>
      </c>
      <c r="B12" s="126"/>
      <c r="C12" s="126"/>
      <c r="D12" s="127"/>
      <c r="E12" s="126"/>
      <c r="F12"/>
    </row>
    <row r="13" spans="1:8" x14ac:dyDescent="0.2">
      <c r="A13" s="150">
        <f>+'10.a-precios'!B14</f>
        <v>42887</v>
      </c>
      <c r="B13" s="126"/>
      <c r="C13" s="126"/>
      <c r="D13" s="127"/>
      <c r="E13" s="126"/>
      <c r="F13"/>
    </row>
    <row r="14" spans="1:8" x14ac:dyDescent="0.2">
      <c r="A14" s="150">
        <f>+'10.a-precios'!B15</f>
        <v>42917</v>
      </c>
      <c r="B14" s="126"/>
      <c r="C14" s="126"/>
      <c r="D14" s="127"/>
      <c r="E14" s="126"/>
      <c r="F14"/>
    </row>
    <row r="15" spans="1:8" x14ac:dyDescent="0.2">
      <c r="A15" s="150">
        <f>+'10.a-precios'!B16</f>
        <v>42948</v>
      </c>
      <c r="B15" s="126"/>
      <c r="C15" s="126"/>
      <c r="D15" s="127"/>
      <c r="E15" s="126"/>
      <c r="F15"/>
    </row>
    <row r="16" spans="1:8" x14ac:dyDescent="0.2">
      <c r="A16" s="150">
        <f>+'10.a-precios'!B17</f>
        <v>42979</v>
      </c>
      <c r="B16" s="126"/>
      <c r="C16" s="126"/>
      <c r="D16" s="127"/>
      <c r="E16" s="126"/>
      <c r="F16"/>
    </row>
    <row r="17" spans="1:6" x14ac:dyDescent="0.2">
      <c r="A17" s="150">
        <f>+'10.a-precios'!B18</f>
        <v>43009</v>
      </c>
      <c r="B17" s="126"/>
      <c r="C17" s="126"/>
      <c r="D17" s="127"/>
      <c r="E17" s="126"/>
      <c r="F17"/>
    </row>
    <row r="18" spans="1:6" x14ac:dyDescent="0.2">
      <c r="A18" s="150">
        <f>+'10.a-precios'!B19</f>
        <v>43040</v>
      </c>
      <c r="B18" s="126"/>
      <c r="C18" s="126"/>
      <c r="D18" s="127"/>
      <c r="E18" s="126"/>
      <c r="F18"/>
    </row>
    <row r="19" spans="1:6" ht="13.5" thickBot="1" x14ac:dyDescent="0.25">
      <c r="A19" s="152">
        <f>+'10.a-precios'!B20</f>
        <v>43070</v>
      </c>
      <c r="B19" s="153"/>
      <c r="C19" s="153"/>
      <c r="D19" s="156"/>
      <c r="E19" s="153"/>
      <c r="F19"/>
    </row>
    <row r="20" spans="1:6" x14ac:dyDescent="0.2">
      <c r="A20" s="147">
        <f>+'10.a-precios'!B21</f>
        <v>43101</v>
      </c>
      <c r="B20" s="149"/>
      <c r="C20" s="157"/>
      <c r="D20" s="148"/>
      <c r="E20" s="149"/>
      <c r="F20"/>
    </row>
    <row r="21" spans="1:6" x14ac:dyDescent="0.2">
      <c r="A21" s="150">
        <f>+'10.a-precios'!B22</f>
        <v>43132</v>
      </c>
      <c r="B21" s="126"/>
      <c r="C21" s="102"/>
      <c r="D21" s="151"/>
      <c r="E21" s="126"/>
      <c r="F21"/>
    </row>
    <row r="22" spans="1:6" x14ac:dyDescent="0.2">
      <c r="A22" s="150">
        <f>+'10.a-precios'!B23</f>
        <v>43160</v>
      </c>
      <c r="B22" s="126"/>
      <c r="C22" s="102"/>
      <c r="D22" s="151"/>
      <c r="E22" s="126"/>
      <c r="F22"/>
    </row>
    <row r="23" spans="1:6" x14ac:dyDescent="0.2">
      <c r="A23" s="150">
        <f>+'10.a-precios'!B24</f>
        <v>43191</v>
      </c>
      <c r="B23" s="126"/>
      <c r="C23" s="102"/>
      <c r="D23" s="151"/>
      <c r="E23" s="126"/>
      <c r="F23"/>
    </row>
    <row r="24" spans="1:6" x14ac:dyDescent="0.2">
      <c r="A24" s="150">
        <f>+'10.a-precios'!B25</f>
        <v>43221</v>
      </c>
      <c r="B24" s="126"/>
      <c r="C24" s="102"/>
      <c r="D24" s="151"/>
      <c r="E24" s="126"/>
      <c r="F24"/>
    </row>
    <row r="25" spans="1:6" x14ac:dyDescent="0.2">
      <c r="A25" s="150">
        <f>+'10.a-precios'!B26</f>
        <v>43252</v>
      </c>
      <c r="B25" s="126"/>
      <c r="C25" s="102"/>
      <c r="D25" s="151"/>
      <c r="E25" s="126"/>
      <c r="F25"/>
    </row>
    <row r="26" spans="1:6" x14ac:dyDescent="0.2">
      <c r="A26" s="150">
        <f>+'10.a-precios'!B27</f>
        <v>43282</v>
      </c>
      <c r="B26" s="126"/>
      <c r="C26" s="102"/>
      <c r="D26" s="151"/>
      <c r="E26" s="126"/>
      <c r="F26"/>
    </row>
    <row r="27" spans="1:6" x14ac:dyDescent="0.2">
      <c r="A27" s="150">
        <f>+'10.a-precios'!B28</f>
        <v>43313</v>
      </c>
      <c r="B27" s="126"/>
      <c r="C27" s="102"/>
      <c r="D27" s="151"/>
      <c r="E27" s="126"/>
      <c r="F27"/>
    </row>
    <row r="28" spans="1:6" x14ac:dyDescent="0.2">
      <c r="A28" s="150">
        <f>+'10.a-precios'!B29</f>
        <v>43344</v>
      </c>
      <c r="B28" s="126"/>
      <c r="C28" s="102"/>
      <c r="D28" s="151"/>
      <c r="E28" s="126"/>
      <c r="F28"/>
    </row>
    <row r="29" spans="1:6" x14ac:dyDescent="0.2">
      <c r="A29" s="150">
        <f>+'10.a-precios'!B30</f>
        <v>43374</v>
      </c>
      <c r="B29" s="126"/>
      <c r="C29" s="102"/>
      <c r="D29" s="151"/>
      <c r="E29" s="126"/>
      <c r="F29"/>
    </row>
    <row r="30" spans="1:6" x14ac:dyDescent="0.2">
      <c r="A30" s="150">
        <f>+'10.a-precios'!B31</f>
        <v>43405</v>
      </c>
      <c r="B30" s="126"/>
      <c r="C30" s="102"/>
      <c r="D30" s="151"/>
      <c r="E30" s="126"/>
      <c r="F30"/>
    </row>
    <row r="31" spans="1:6" ht="13.5" thickBot="1" x14ac:dyDescent="0.25">
      <c r="A31" s="152">
        <f>+'10.a-precios'!B32</f>
        <v>43435</v>
      </c>
      <c r="B31" s="153"/>
      <c r="C31" s="158"/>
      <c r="D31" s="159"/>
      <c r="E31" s="153"/>
      <c r="F31"/>
    </row>
    <row r="32" spans="1:6" x14ac:dyDescent="0.2">
      <c r="A32" s="147">
        <f>+'10.a-precios'!B33</f>
        <v>43466</v>
      </c>
      <c r="B32" s="149"/>
      <c r="C32" s="157"/>
      <c r="D32" s="148"/>
      <c r="E32" s="149"/>
      <c r="F32"/>
    </row>
    <row r="33" spans="1:6" x14ac:dyDescent="0.2">
      <c r="A33" s="150">
        <f>+'10.a-precios'!B34</f>
        <v>43497</v>
      </c>
      <c r="B33" s="126"/>
      <c r="C33" s="102"/>
      <c r="D33" s="151"/>
      <c r="E33" s="126"/>
      <c r="F33"/>
    </row>
    <row r="34" spans="1:6" x14ac:dyDescent="0.2">
      <c r="A34" s="150">
        <f>+'10.a-precios'!B35</f>
        <v>43525</v>
      </c>
      <c r="B34" s="126"/>
      <c r="C34" s="102"/>
      <c r="D34" s="151"/>
      <c r="E34" s="126"/>
      <c r="F34"/>
    </row>
    <row r="35" spans="1:6" x14ac:dyDescent="0.2">
      <c r="A35" s="150">
        <f>+'10.a-precios'!B36</f>
        <v>43556</v>
      </c>
      <c r="B35" s="126"/>
      <c r="C35" s="102"/>
      <c r="D35" s="151"/>
      <c r="E35" s="126"/>
      <c r="F35"/>
    </row>
    <row r="36" spans="1:6" x14ac:dyDescent="0.2">
      <c r="A36" s="150">
        <f>+'10.a-precios'!B37</f>
        <v>43586</v>
      </c>
      <c r="B36" s="126"/>
      <c r="C36" s="102"/>
      <c r="D36" s="151"/>
      <c r="E36" s="126"/>
      <c r="F36"/>
    </row>
    <row r="37" spans="1:6" x14ac:dyDescent="0.2">
      <c r="A37" s="150">
        <f>+'10.a-precios'!B38</f>
        <v>43617</v>
      </c>
      <c r="B37" s="126"/>
      <c r="C37" s="102"/>
      <c r="D37" s="151"/>
      <c r="E37" s="126"/>
      <c r="F37"/>
    </row>
    <row r="38" spans="1:6" x14ac:dyDescent="0.2">
      <c r="A38" s="150">
        <f>+'10.a-precios'!B39</f>
        <v>43647</v>
      </c>
      <c r="B38" s="126"/>
      <c r="C38" s="102"/>
      <c r="D38" s="151"/>
      <c r="E38" s="126"/>
      <c r="F38"/>
    </row>
    <row r="39" spans="1:6" x14ac:dyDescent="0.2">
      <c r="A39" s="150">
        <f>+'10.a-precios'!B40</f>
        <v>43678</v>
      </c>
      <c r="B39" s="126"/>
      <c r="C39" s="102"/>
      <c r="D39" s="151"/>
      <c r="E39" s="126"/>
      <c r="F39"/>
    </row>
    <row r="40" spans="1:6" x14ac:dyDescent="0.2">
      <c r="A40" s="150">
        <f>+'10.a-precios'!B41</f>
        <v>43709</v>
      </c>
      <c r="B40" s="126"/>
      <c r="C40" s="102"/>
      <c r="D40" s="151"/>
      <c r="E40" s="126"/>
      <c r="F40"/>
    </row>
    <row r="41" spans="1:6" x14ac:dyDescent="0.2">
      <c r="A41" s="150">
        <f>+'10.a-precios'!B42</f>
        <v>43739</v>
      </c>
      <c r="B41" s="126"/>
      <c r="C41" s="102"/>
      <c r="D41" s="151"/>
      <c r="E41" s="126"/>
      <c r="F41"/>
    </row>
    <row r="42" spans="1:6" x14ac:dyDescent="0.2">
      <c r="A42" s="150">
        <f>+'10.a-precios'!B43</f>
        <v>43770</v>
      </c>
      <c r="B42" s="126"/>
      <c r="C42" s="102"/>
      <c r="D42" s="151"/>
      <c r="E42" s="126"/>
      <c r="F42"/>
    </row>
    <row r="43" spans="1:6" ht="13.5" thickBot="1" x14ac:dyDescent="0.25">
      <c r="A43" s="152">
        <f>+'10.a-precios'!B44</f>
        <v>43800</v>
      </c>
      <c r="B43" s="153"/>
      <c r="C43" s="158"/>
      <c r="D43" s="159"/>
      <c r="E43" s="153"/>
      <c r="F43"/>
    </row>
    <row r="44" spans="1:6" ht="13.5" thickBot="1" x14ac:dyDescent="0.25">
      <c r="A44" s="166"/>
      <c r="B44" s="161"/>
      <c r="C44" s="161"/>
      <c r="D44" s="162"/>
      <c r="E44" s="161"/>
      <c r="F44"/>
    </row>
    <row r="45" spans="1:6" x14ac:dyDescent="0.2">
      <c r="A45" s="163">
        <f>+'10.a-precios'!B46</f>
        <v>2013</v>
      </c>
      <c r="B45" s="149"/>
      <c r="C45" s="149"/>
      <c r="D45" s="149"/>
      <c r="E45" s="149"/>
      <c r="F45"/>
    </row>
    <row r="46" spans="1:6" x14ac:dyDescent="0.2">
      <c r="A46" s="164">
        <f>+'10.a-precios'!B47</f>
        <v>2014</v>
      </c>
      <c r="B46" s="126"/>
      <c r="C46" s="126"/>
      <c r="D46" s="126"/>
      <c r="E46" s="126"/>
      <c r="F46"/>
    </row>
    <row r="47" spans="1:6" ht="13.5" thickBot="1" x14ac:dyDescent="0.25">
      <c r="A47" s="165">
        <f>+'10.a-precios'!B48</f>
        <v>2015</v>
      </c>
      <c r="B47" s="153"/>
      <c r="C47" s="153"/>
      <c r="D47" s="153"/>
      <c r="E47" s="153"/>
      <c r="F47"/>
    </row>
    <row r="48" spans="1:6" x14ac:dyDescent="0.2">
      <c r="A48" s="163">
        <f>+'10.a-precios'!B49</f>
        <v>2016</v>
      </c>
      <c r="B48" s="149"/>
      <c r="C48" s="149"/>
      <c r="D48" s="149"/>
      <c r="E48" s="149"/>
      <c r="F48"/>
    </row>
    <row r="49" spans="1:6" x14ac:dyDescent="0.2">
      <c r="A49" s="164">
        <f>+'10.a-precios'!B50</f>
        <v>2017</v>
      </c>
      <c r="B49" s="126"/>
      <c r="C49" s="126"/>
      <c r="D49" s="126"/>
      <c r="E49" s="126"/>
      <c r="F49"/>
    </row>
    <row r="50" spans="1:6" ht="13.5" thickBot="1" x14ac:dyDescent="0.25">
      <c r="A50" s="165">
        <f>+'10.a-precios'!B51</f>
        <v>2018</v>
      </c>
      <c r="B50" s="153"/>
      <c r="C50" s="153"/>
      <c r="D50" s="153"/>
      <c r="E50" s="153"/>
      <c r="F50"/>
    </row>
    <row r="51" spans="1:6" ht="13.5" thickBot="1" x14ac:dyDescent="0.25">
      <c r="A51" s="353">
        <f>+'10.a-precios'!B52</f>
        <v>2019</v>
      </c>
      <c r="B51" s="153"/>
      <c r="C51" s="153"/>
      <c r="D51" s="153"/>
      <c r="E51" s="153"/>
      <c r="F51"/>
    </row>
    <row r="52" spans="1:6" x14ac:dyDescent="0.2">
      <c r="A52" s="358" t="s">
        <v>194</v>
      </c>
      <c r="B52" s="161"/>
      <c r="C52" s="161"/>
      <c r="D52" s="161"/>
      <c r="E52" s="161"/>
      <c r="F52"/>
    </row>
    <row r="53" spans="1:6" x14ac:dyDescent="0.2">
      <c r="A53" s="52" t="s">
        <v>175</v>
      </c>
      <c r="B53" s="161"/>
      <c r="C53" s="161"/>
      <c r="D53" s="161"/>
      <c r="E53" s="161"/>
      <c r="F53" s="161"/>
    </row>
    <row r="54" spans="1:6" x14ac:dyDescent="0.2">
      <c r="A54" s="212"/>
      <c r="B54" s="161"/>
      <c r="C54" s="161"/>
      <c r="D54" s="161"/>
      <c r="E54" s="161"/>
      <c r="F54" s="161"/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2" orientation="landscape" r:id="rId1"/>
  <headerFooter alignWithMargins="0">
    <oddHeader>&amp;R2020 - Año del General Manuel Belgrano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topLeftCell="A9" workbookViewId="0">
      <selection activeCell="C20" sqref="C20:C21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13" t="s">
        <v>0</v>
      </c>
    </row>
  </sheetData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M57"/>
  <sheetViews>
    <sheetView showGridLines="0" tabSelected="1" zoomScale="75" workbookViewId="0">
      <selection activeCell="I19" sqref="I19"/>
    </sheetView>
  </sheetViews>
  <sheetFormatPr baseColWidth="10" defaultRowHeight="12.75" x14ac:dyDescent="0.2"/>
  <cols>
    <col min="1" max="7" width="14.5703125" style="52" customWidth="1"/>
    <col min="8" max="13" width="13.85546875" style="52" customWidth="1"/>
    <col min="14" max="16384" width="11.42578125" style="52"/>
  </cols>
  <sheetData>
    <row r="1" spans="1:13" x14ac:dyDescent="0.2">
      <c r="A1" s="114" t="s">
        <v>134</v>
      </c>
      <c r="B1" s="114"/>
      <c r="C1" s="114"/>
      <c r="D1" s="114"/>
      <c r="E1" s="114"/>
      <c r="F1" s="114"/>
      <c r="G1" s="114"/>
      <c r="H1" s="185"/>
      <c r="I1" s="185"/>
      <c r="J1" s="186"/>
      <c r="K1" s="186"/>
      <c r="L1" s="186"/>
      <c r="M1" s="186"/>
    </row>
    <row r="2" spans="1:13" x14ac:dyDescent="0.2">
      <c r="A2" s="114" t="s">
        <v>14</v>
      </c>
      <c r="B2" s="114"/>
      <c r="C2" s="114"/>
      <c r="D2" s="114"/>
      <c r="E2" s="114"/>
      <c r="F2" s="114"/>
      <c r="G2" s="114"/>
      <c r="H2" s="186"/>
      <c r="I2" s="186"/>
      <c r="J2" s="186"/>
      <c r="K2" s="186"/>
      <c r="L2" s="186"/>
      <c r="M2" s="186"/>
    </row>
    <row r="3" spans="1:13" x14ac:dyDescent="0.2">
      <c r="A3" s="337" t="str">
        <f>+'1.modelos'!A3</f>
        <v>Pelotas de tenis</v>
      </c>
      <c r="B3" s="337"/>
      <c r="C3" s="337"/>
      <c r="D3" s="337"/>
      <c r="E3" s="337"/>
      <c r="F3" s="337"/>
      <c r="G3" s="337"/>
      <c r="H3" s="357"/>
      <c r="I3" s="357"/>
      <c r="J3" s="357"/>
      <c r="K3" s="357"/>
      <c r="L3" s="357"/>
      <c r="M3" s="357"/>
    </row>
    <row r="4" spans="1:13" x14ac:dyDescent="0.2">
      <c r="A4" s="114" t="s">
        <v>15</v>
      </c>
      <c r="B4" s="114"/>
      <c r="C4" s="114"/>
      <c r="D4" s="114"/>
      <c r="E4" s="114"/>
      <c r="F4" s="114"/>
      <c r="G4" s="114"/>
      <c r="H4" s="186"/>
      <c r="I4" s="186"/>
      <c r="J4" s="186"/>
      <c r="K4" s="186"/>
      <c r="L4" s="186"/>
      <c r="M4" s="186"/>
    </row>
    <row r="5" spans="1:13" x14ac:dyDescent="0.2">
      <c r="A5" s="346" t="s">
        <v>200</v>
      </c>
      <c r="B5" s="346"/>
      <c r="C5" s="346"/>
      <c r="D5" s="346"/>
      <c r="E5" s="346"/>
      <c r="F5" s="346"/>
      <c r="G5" s="346"/>
      <c r="H5" s="356"/>
      <c r="I5" s="356"/>
      <c r="J5" s="356"/>
      <c r="K5" s="356"/>
      <c r="L5" s="356"/>
      <c r="M5" s="356"/>
    </row>
    <row r="6" spans="1:13" ht="13.5" thickBot="1" x14ac:dyDescent="0.25">
      <c r="H6" s="162"/>
      <c r="I6" s="186"/>
      <c r="J6" s="186"/>
      <c r="K6" s="186"/>
      <c r="L6" s="186"/>
      <c r="M6" s="186"/>
    </row>
    <row r="7" spans="1:13" x14ac:dyDescent="0.2">
      <c r="A7" s="130" t="s">
        <v>9</v>
      </c>
      <c r="B7" s="434" t="str">
        <f>+'13 existencias'!B7</f>
        <v>China</v>
      </c>
      <c r="C7" s="435"/>
      <c r="D7" s="434" t="str">
        <f>+'13 existencias'!C7</f>
        <v>Tailandia</v>
      </c>
      <c r="E7" s="435"/>
      <c r="F7" s="434" t="str">
        <f>+'13 existencias'!D7</f>
        <v>Filipinas</v>
      </c>
      <c r="G7" s="435"/>
      <c r="H7" s="187" t="s">
        <v>16</v>
      </c>
      <c r="I7" s="188"/>
      <c r="J7" s="187" t="s">
        <v>16</v>
      </c>
      <c r="K7" s="188"/>
      <c r="L7" s="187" t="s">
        <v>199</v>
      </c>
      <c r="M7" s="188"/>
    </row>
    <row r="8" spans="1:13" ht="13.5" thickBot="1" x14ac:dyDescent="0.25">
      <c r="A8" s="189" t="s">
        <v>10</v>
      </c>
      <c r="B8" s="190" t="s">
        <v>87</v>
      </c>
      <c r="C8" s="191" t="s">
        <v>17</v>
      </c>
      <c r="D8" s="190" t="s">
        <v>87</v>
      </c>
      <c r="E8" s="191" t="s">
        <v>17</v>
      </c>
      <c r="F8" s="190" t="s">
        <v>87</v>
      </c>
      <c r="G8" s="191" t="s">
        <v>17</v>
      </c>
      <c r="H8" s="190" t="s">
        <v>87</v>
      </c>
      <c r="I8" s="192" t="s">
        <v>17</v>
      </c>
      <c r="J8" s="190" t="s">
        <v>87</v>
      </c>
      <c r="K8" s="192" t="s">
        <v>17</v>
      </c>
      <c r="L8" s="190" t="s">
        <v>87</v>
      </c>
      <c r="M8" s="192" t="s">
        <v>17</v>
      </c>
    </row>
    <row r="9" spans="1:13" x14ac:dyDescent="0.2">
      <c r="A9" s="147">
        <f>+'11- impo '!A8</f>
        <v>42736</v>
      </c>
      <c r="B9" s="147"/>
      <c r="C9" s="147"/>
      <c r="D9" s="147"/>
      <c r="E9" s="147"/>
      <c r="F9" s="147"/>
      <c r="G9" s="147"/>
      <c r="H9" s="149"/>
      <c r="I9" s="149"/>
      <c r="J9" s="149"/>
      <c r="K9" s="149"/>
      <c r="L9" s="149"/>
      <c r="M9" s="149"/>
    </row>
    <row r="10" spans="1:13" x14ac:dyDescent="0.2">
      <c r="A10" s="150">
        <f>+'11- impo '!A9</f>
        <v>42767</v>
      </c>
      <c r="B10" s="150"/>
      <c r="C10" s="150"/>
      <c r="D10" s="150"/>
      <c r="E10" s="150"/>
      <c r="F10" s="150"/>
      <c r="G10" s="150"/>
      <c r="H10" s="126"/>
      <c r="I10" s="126"/>
      <c r="J10" s="126"/>
      <c r="K10" s="126"/>
      <c r="L10" s="126"/>
      <c r="M10" s="126"/>
    </row>
    <row r="11" spans="1:13" x14ac:dyDescent="0.2">
      <c r="A11" s="150">
        <f>+'11- impo '!A10</f>
        <v>42795</v>
      </c>
      <c r="B11" s="150"/>
      <c r="C11" s="150"/>
      <c r="D11" s="150"/>
      <c r="E11" s="150"/>
      <c r="F11" s="150"/>
      <c r="G11" s="150"/>
      <c r="H11" s="126"/>
      <c r="I11" s="126"/>
      <c r="J11" s="126"/>
      <c r="K11" s="126"/>
      <c r="L11" s="126"/>
      <c r="M11" s="126"/>
    </row>
    <row r="12" spans="1:13" x14ac:dyDescent="0.2">
      <c r="A12" s="150">
        <f>+'11- impo '!A11</f>
        <v>42826</v>
      </c>
      <c r="B12" s="150"/>
      <c r="C12" s="150"/>
      <c r="D12" s="150"/>
      <c r="E12" s="150"/>
      <c r="F12" s="150"/>
      <c r="G12" s="150"/>
      <c r="H12" s="126"/>
      <c r="I12" s="126"/>
      <c r="J12" s="126"/>
      <c r="K12" s="126"/>
      <c r="L12" s="126"/>
      <c r="M12" s="126"/>
    </row>
    <row r="13" spans="1:13" x14ac:dyDescent="0.2">
      <c r="A13" s="150">
        <f>+'11- impo '!A12</f>
        <v>42856</v>
      </c>
      <c r="B13" s="150"/>
      <c r="C13" s="150"/>
      <c r="D13" s="150"/>
      <c r="E13" s="150"/>
      <c r="F13" s="150"/>
      <c r="G13" s="150"/>
      <c r="H13" s="126"/>
      <c r="I13" s="126"/>
      <c r="J13" s="126"/>
      <c r="K13" s="126"/>
      <c r="L13" s="126"/>
      <c r="M13" s="126"/>
    </row>
    <row r="14" spans="1:13" x14ac:dyDescent="0.2">
      <c r="A14" s="150">
        <f>+'11- impo '!A13</f>
        <v>42887</v>
      </c>
      <c r="B14" s="150"/>
      <c r="C14" s="150"/>
      <c r="D14" s="150"/>
      <c r="E14" s="150"/>
      <c r="F14" s="150"/>
      <c r="G14" s="150"/>
      <c r="H14" s="126"/>
      <c r="I14" s="126"/>
      <c r="J14" s="126"/>
      <c r="K14" s="126"/>
      <c r="L14" s="126"/>
      <c r="M14" s="126"/>
    </row>
    <row r="15" spans="1:13" x14ac:dyDescent="0.2">
      <c r="A15" s="150">
        <f>+'11- impo '!A14</f>
        <v>42917</v>
      </c>
      <c r="B15" s="150"/>
      <c r="C15" s="150"/>
      <c r="D15" s="150"/>
      <c r="E15" s="150"/>
      <c r="F15" s="150"/>
      <c r="G15" s="150"/>
      <c r="H15" s="126"/>
      <c r="I15" s="126"/>
      <c r="J15" s="126"/>
      <c r="K15" s="126"/>
      <c r="L15" s="126"/>
      <c r="M15" s="126"/>
    </row>
    <row r="16" spans="1:13" x14ac:dyDescent="0.2">
      <c r="A16" s="150">
        <f>+'11- impo '!A15</f>
        <v>42948</v>
      </c>
      <c r="B16" s="150"/>
      <c r="C16" s="150"/>
      <c r="D16" s="150"/>
      <c r="E16" s="150"/>
      <c r="F16" s="150"/>
      <c r="G16" s="150"/>
      <c r="H16" s="126"/>
      <c r="I16" s="126"/>
      <c r="J16" s="126"/>
      <c r="K16" s="126"/>
      <c r="L16" s="126"/>
      <c r="M16" s="126"/>
    </row>
    <row r="17" spans="1:13" x14ac:dyDescent="0.2">
      <c r="A17" s="150">
        <f>+'11- impo '!A16</f>
        <v>42979</v>
      </c>
      <c r="B17" s="150"/>
      <c r="C17" s="150"/>
      <c r="D17" s="150"/>
      <c r="E17" s="150"/>
      <c r="F17" s="150"/>
      <c r="G17" s="150"/>
      <c r="H17" s="126"/>
      <c r="I17" s="126"/>
      <c r="J17" s="126"/>
      <c r="K17" s="126"/>
      <c r="L17" s="126"/>
      <c r="M17" s="126"/>
    </row>
    <row r="18" spans="1:13" x14ac:dyDescent="0.2">
      <c r="A18" s="150">
        <f>+'11- impo '!A17</f>
        <v>43009</v>
      </c>
      <c r="B18" s="150"/>
      <c r="C18" s="150"/>
      <c r="D18" s="150"/>
      <c r="E18" s="150"/>
      <c r="F18" s="150"/>
      <c r="G18" s="150"/>
      <c r="H18" s="126"/>
      <c r="I18" s="126"/>
      <c r="J18" s="126"/>
      <c r="K18" s="126"/>
      <c r="L18" s="126"/>
      <c r="M18" s="126"/>
    </row>
    <row r="19" spans="1:13" x14ac:dyDescent="0.2">
      <c r="A19" s="150">
        <f>+'11- impo '!A18</f>
        <v>43040</v>
      </c>
      <c r="B19" s="150"/>
      <c r="C19" s="150"/>
      <c r="D19" s="150"/>
      <c r="E19" s="150"/>
      <c r="F19" s="150"/>
      <c r="G19" s="150"/>
      <c r="H19" s="126"/>
      <c r="I19" s="126"/>
      <c r="J19" s="126"/>
      <c r="K19" s="126"/>
      <c r="L19" s="126"/>
      <c r="M19" s="126"/>
    </row>
    <row r="20" spans="1:13" ht="13.5" thickBot="1" x14ac:dyDescent="0.25">
      <c r="A20" s="152">
        <f>+'11- impo '!A19</f>
        <v>43070</v>
      </c>
      <c r="B20" s="152"/>
      <c r="C20" s="152"/>
      <c r="D20" s="152"/>
      <c r="E20" s="152"/>
      <c r="F20" s="152"/>
      <c r="G20" s="152"/>
      <c r="H20" s="153"/>
      <c r="I20" s="153"/>
      <c r="J20" s="153"/>
      <c r="K20" s="153"/>
      <c r="L20" s="153"/>
      <c r="M20" s="153"/>
    </row>
    <row r="21" spans="1:13" x14ac:dyDescent="0.2">
      <c r="A21" s="147">
        <f>+'11- impo '!A20</f>
        <v>43101</v>
      </c>
      <c r="B21" s="147"/>
      <c r="C21" s="147"/>
      <c r="D21" s="147"/>
      <c r="E21" s="147"/>
      <c r="F21" s="147"/>
      <c r="G21" s="147"/>
      <c r="H21" s="149"/>
      <c r="I21" s="149"/>
      <c r="J21" s="149"/>
      <c r="K21" s="149"/>
      <c r="L21" s="149"/>
      <c r="M21" s="149"/>
    </row>
    <row r="22" spans="1:13" x14ac:dyDescent="0.2">
      <c r="A22" s="150">
        <f>+'11- impo '!A21</f>
        <v>43132</v>
      </c>
      <c r="B22" s="150"/>
      <c r="C22" s="150"/>
      <c r="D22" s="150"/>
      <c r="E22" s="150"/>
      <c r="F22" s="150"/>
      <c r="G22" s="150"/>
      <c r="H22" s="126"/>
      <c r="I22" s="126"/>
      <c r="J22" s="126"/>
      <c r="K22" s="126"/>
      <c r="L22" s="126"/>
      <c r="M22" s="126"/>
    </row>
    <row r="23" spans="1:13" x14ac:dyDescent="0.2">
      <c r="A23" s="150">
        <f>+'11- impo '!A22</f>
        <v>43160</v>
      </c>
      <c r="B23" s="150"/>
      <c r="C23" s="150"/>
      <c r="D23" s="150"/>
      <c r="E23" s="150"/>
      <c r="F23" s="150"/>
      <c r="G23" s="150"/>
      <c r="H23" s="126"/>
      <c r="I23" s="126"/>
      <c r="J23" s="126"/>
      <c r="K23" s="126"/>
      <c r="L23" s="126"/>
      <c r="M23" s="126"/>
    </row>
    <row r="24" spans="1:13" x14ac:dyDescent="0.2">
      <c r="A24" s="150">
        <f>+'11- impo '!A23</f>
        <v>43191</v>
      </c>
      <c r="B24" s="150"/>
      <c r="C24" s="150"/>
      <c r="D24" s="150"/>
      <c r="E24" s="150"/>
      <c r="F24" s="150"/>
      <c r="G24" s="150"/>
      <c r="H24" s="126"/>
      <c r="I24" s="126"/>
      <c r="J24" s="126"/>
      <c r="K24" s="126"/>
      <c r="L24" s="126"/>
      <c r="M24" s="126"/>
    </row>
    <row r="25" spans="1:13" x14ac:dyDescent="0.2">
      <c r="A25" s="150">
        <f>+'11- impo '!A24</f>
        <v>43221</v>
      </c>
      <c r="B25" s="150"/>
      <c r="C25" s="150"/>
      <c r="D25" s="150"/>
      <c r="E25" s="150"/>
      <c r="F25" s="150"/>
      <c r="G25" s="150"/>
      <c r="H25" s="126"/>
      <c r="I25" s="126"/>
      <c r="J25" s="126"/>
      <c r="K25" s="126"/>
      <c r="L25" s="126"/>
      <c r="M25" s="126"/>
    </row>
    <row r="26" spans="1:13" x14ac:dyDescent="0.2">
      <c r="A26" s="150">
        <f>+'11- impo '!A25</f>
        <v>43252</v>
      </c>
      <c r="B26" s="150"/>
      <c r="C26" s="150"/>
      <c r="D26" s="150"/>
      <c r="E26" s="150"/>
      <c r="F26" s="150"/>
      <c r="G26" s="150"/>
      <c r="H26" s="126"/>
      <c r="I26" s="126"/>
      <c r="J26" s="126"/>
      <c r="K26" s="126"/>
      <c r="L26" s="126"/>
      <c r="M26" s="126"/>
    </row>
    <row r="27" spans="1:13" x14ac:dyDescent="0.2">
      <c r="A27" s="150">
        <f>+'11- impo '!A26</f>
        <v>43282</v>
      </c>
      <c r="B27" s="150"/>
      <c r="C27" s="150"/>
      <c r="D27" s="150"/>
      <c r="E27" s="150"/>
      <c r="F27" s="150"/>
      <c r="G27" s="150"/>
      <c r="H27" s="126"/>
      <c r="I27" s="126"/>
      <c r="J27" s="126"/>
      <c r="K27" s="126"/>
      <c r="L27" s="126"/>
      <c r="M27" s="126"/>
    </row>
    <row r="28" spans="1:13" x14ac:dyDescent="0.2">
      <c r="A28" s="150">
        <f>+'11- impo '!A27</f>
        <v>43313</v>
      </c>
      <c r="B28" s="150"/>
      <c r="C28" s="150"/>
      <c r="D28" s="150"/>
      <c r="E28" s="150"/>
      <c r="F28" s="150"/>
      <c r="G28" s="150"/>
      <c r="H28" s="126"/>
      <c r="I28" s="126"/>
      <c r="J28" s="126"/>
      <c r="K28" s="126"/>
      <c r="L28" s="126"/>
      <c r="M28" s="126"/>
    </row>
    <row r="29" spans="1:13" x14ac:dyDescent="0.2">
      <c r="A29" s="150">
        <f>+'11- impo '!A28</f>
        <v>43344</v>
      </c>
      <c r="B29" s="150"/>
      <c r="C29" s="150"/>
      <c r="D29" s="150"/>
      <c r="E29" s="150"/>
      <c r="F29" s="150"/>
      <c r="G29" s="150"/>
      <c r="H29" s="126"/>
      <c r="I29" s="126"/>
      <c r="J29" s="126"/>
      <c r="K29" s="126"/>
      <c r="L29" s="126"/>
      <c r="M29" s="126"/>
    </row>
    <row r="30" spans="1:13" x14ac:dyDescent="0.2">
      <c r="A30" s="150">
        <f>+'11- impo '!A29</f>
        <v>43374</v>
      </c>
      <c r="B30" s="150"/>
      <c r="C30" s="150"/>
      <c r="D30" s="150"/>
      <c r="E30" s="150"/>
      <c r="F30" s="150"/>
      <c r="G30" s="150"/>
      <c r="H30" s="126"/>
      <c r="I30" s="126"/>
      <c r="J30" s="126"/>
      <c r="K30" s="126"/>
      <c r="L30" s="126"/>
      <c r="M30" s="126"/>
    </row>
    <row r="31" spans="1:13" x14ac:dyDescent="0.2">
      <c r="A31" s="150">
        <f>+'11- impo '!A30</f>
        <v>43405</v>
      </c>
      <c r="B31" s="150"/>
      <c r="C31" s="150"/>
      <c r="D31" s="150"/>
      <c r="E31" s="150"/>
      <c r="F31" s="150"/>
      <c r="G31" s="150"/>
      <c r="H31" s="126"/>
      <c r="I31" s="126"/>
      <c r="J31" s="126"/>
      <c r="K31" s="126"/>
      <c r="L31" s="126"/>
      <c r="M31" s="126"/>
    </row>
    <row r="32" spans="1:13" ht="13.5" thickBot="1" x14ac:dyDescent="0.25">
      <c r="A32" s="152">
        <f>+'11- impo '!A31</f>
        <v>43435</v>
      </c>
      <c r="B32" s="152"/>
      <c r="C32" s="152"/>
      <c r="D32" s="152"/>
      <c r="E32" s="152"/>
      <c r="F32" s="152"/>
      <c r="G32" s="152"/>
      <c r="H32" s="153"/>
      <c r="I32" s="153"/>
      <c r="J32" s="153"/>
      <c r="K32" s="153"/>
      <c r="L32" s="153"/>
      <c r="M32" s="153"/>
    </row>
    <row r="33" spans="1:13" x14ac:dyDescent="0.2">
      <c r="A33" s="147">
        <f>+'11- impo '!A32</f>
        <v>43466</v>
      </c>
      <c r="B33" s="147"/>
      <c r="C33" s="147"/>
      <c r="D33" s="147"/>
      <c r="E33" s="147"/>
      <c r="F33" s="147"/>
      <c r="G33" s="147"/>
      <c r="H33" s="149"/>
      <c r="I33" s="149"/>
      <c r="J33" s="149"/>
      <c r="K33" s="149"/>
      <c r="L33" s="149"/>
      <c r="M33" s="149"/>
    </row>
    <row r="34" spans="1:13" x14ac:dyDescent="0.2">
      <c r="A34" s="150">
        <f>+'11- impo '!A33</f>
        <v>43497</v>
      </c>
      <c r="B34" s="150"/>
      <c r="C34" s="150"/>
      <c r="D34" s="150"/>
      <c r="E34" s="150"/>
      <c r="F34" s="150"/>
      <c r="G34" s="150"/>
      <c r="H34" s="126"/>
      <c r="I34" s="126"/>
      <c r="J34" s="126"/>
      <c r="K34" s="126"/>
      <c r="L34" s="126"/>
      <c r="M34" s="126"/>
    </row>
    <row r="35" spans="1:13" x14ac:dyDescent="0.2">
      <c r="A35" s="150">
        <f>+'11- impo '!A34</f>
        <v>43525</v>
      </c>
      <c r="B35" s="150"/>
      <c r="C35" s="150"/>
      <c r="D35" s="150"/>
      <c r="E35" s="150"/>
      <c r="F35" s="150"/>
      <c r="G35" s="150"/>
      <c r="H35" s="126"/>
      <c r="I35" s="126"/>
      <c r="J35" s="126"/>
      <c r="K35" s="126"/>
      <c r="L35" s="126"/>
      <c r="M35" s="126"/>
    </row>
    <row r="36" spans="1:13" x14ac:dyDescent="0.2">
      <c r="A36" s="150">
        <f>+'11- impo '!A35</f>
        <v>43556</v>
      </c>
      <c r="B36" s="150"/>
      <c r="C36" s="150"/>
      <c r="D36" s="150"/>
      <c r="E36" s="150"/>
      <c r="F36" s="150"/>
      <c r="G36" s="150"/>
      <c r="H36" s="126"/>
      <c r="I36" s="126"/>
      <c r="J36" s="126"/>
      <c r="K36" s="126"/>
      <c r="L36" s="126"/>
      <c r="M36" s="126"/>
    </row>
    <row r="37" spans="1:13" x14ac:dyDescent="0.2">
      <c r="A37" s="150">
        <f>+'11- impo '!A36</f>
        <v>43586</v>
      </c>
      <c r="B37" s="150"/>
      <c r="C37" s="150"/>
      <c r="D37" s="150"/>
      <c r="E37" s="150"/>
      <c r="F37" s="150"/>
      <c r="G37" s="150"/>
      <c r="H37" s="126"/>
      <c r="I37" s="126"/>
      <c r="J37" s="126"/>
      <c r="K37" s="126"/>
      <c r="L37" s="126"/>
      <c r="M37" s="126"/>
    </row>
    <row r="38" spans="1:13" x14ac:dyDescent="0.2">
      <c r="A38" s="150">
        <f>+'11- impo '!A37</f>
        <v>43617</v>
      </c>
      <c r="B38" s="150"/>
      <c r="C38" s="150"/>
      <c r="D38" s="150"/>
      <c r="E38" s="150"/>
      <c r="F38" s="150"/>
      <c r="G38" s="150"/>
      <c r="H38" s="126"/>
      <c r="I38" s="126"/>
      <c r="J38" s="126"/>
      <c r="K38" s="126"/>
      <c r="L38" s="126"/>
      <c r="M38" s="126"/>
    </row>
    <row r="39" spans="1:13" x14ac:dyDescent="0.2">
      <c r="A39" s="150">
        <f>+'11- impo '!A38</f>
        <v>43647</v>
      </c>
      <c r="B39" s="150"/>
      <c r="C39" s="150"/>
      <c r="D39" s="150"/>
      <c r="E39" s="150"/>
      <c r="F39" s="150"/>
      <c r="G39" s="150"/>
      <c r="H39" s="126"/>
      <c r="I39" s="126"/>
      <c r="J39" s="126"/>
      <c r="K39" s="126"/>
      <c r="L39" s="126"/>
      <c r="M39" s="126"/>
    </row>
    <row r="40" spans="1:13" x14ac:dyDescent="0.2">
      <c r="A40" s="150">
        <f>+'11- impo '!A39</f>
        <v>43678</v>
      </c>
      <c r="B40" s="150"/>
      <c r="C40" s="150"/>
      <c r="D40" s="150"/>
      <c r="E40" s="150"/>
      <c r="F40" s="150"/>
      <c r="G40" s="150"/>
      <c r="H40" s="126"/>
      <c r="I40" s="126"/>
      <c r="J40" s="126"/>
      <c r="K40" s="126"/>
      <c r="L40" s="126"/>
      <c r="M40" s="126"/>
    </row>
    <row r="41" spans="1:13" x14ac:dyDescent="0.2">
      <c r="A41" s="150">
        <f>+'11- impo '!A40</f>
        <v>43709</v>
      </c>
      <c r="B41" s="150"/>
      <c r="C41" s="150"/>
      <c r="D41" s="150"/>
      <c r="E41" s="150"/>
      <c r="F41" s="150"/>
      <c r="G41" s="150"/>
      <c r="H41" s="126"/>
      <c r="I41" s="126"/>
      <c r="J41" s="126"/>
      <c r="K41" s="126"/>
      <c r="L41" s="126"/>
      <c r="M41" s="126"/>
    </row>
    <row r="42" spans="1:13" x14ac:dyDescent="0.2">
      <c r="A42" s="150">
        <f>+'11- impo '!A41</f>
        <v>43739</v>
      </c>
      <c r="B42" s="150"/>
      <c r="C42" s="150"/>
      <c r="D42" s="150"/>
      <c r="E42" s="150"/>
      <c r="F42" s="150"/>
      <c r="G42" s="150"/>
      <c r="H42" s="126"/>
      <c r="I42" s="126"/>
      <c r="J42" s="126"/>
      <c r="K42" s="126"/>
      <c r="L42" s="126"/>
      <c r="M42" s="126"/>
    </row>
    <row r="43" spans="1:13" x14ac:dyDescent="0.2">
      <c r="A43" s="150">
        <f>+'11- impo '!A42</f>
        <v>43770</v>
      </c>
      <c r="B43" s="150"/>
      <c r="C43" s="150"/>
      <c r="D43" s="150"/>
      <c r="E43" s="150"/>
      <c r="F43" s="150"/>
      <c r="G43" s="150"/>
      <c r="H43" s="126"/>
      <c r="I43" s="126"/>
      <c r="J43" s="126"/>
      <c r="K43" s="126"/>
      <c r="L43" s="126"/>
      <c r="M43" s="126"/>
    </row>
    <row r="44" spans="1:13" ht="13.5" thickBot="1" x14ac:dyDescent="0.25">
      <c r="A44" s="152">
        <f>+'11- impo '!A43</f>
        <v>43800</v>
      </c>
      <c r="B44" s="152"/>
      <c r="C44" s="152"/>
      <c r="D44" s="152"/>
      <c r="E44" s="152"/>
      <c r="F44" s="152"/>
      <c r="G44" s="152"/>
      <c r="H44" s="153"/>
      <c r="I44" s="153"/>
      <c r="J44" s="153"/>
      <c r="K44" s="153"/>
      <c r="L44" s="153"/>
      <c r="M44" s="153"/>
    </row>
    <row r="45" spans="1:13" ht="13.5" thickBot="1" x14ac:dyDescent="0.25">
      <c r="A45" s="166"/>
      <c r="B45" s="166"/>
      <c r="C45" s="166"/>
      <c r="D45" s="166"/>
      <c r="E45" s="166"/>
      <c r="F45" s="166"/>
      <c r="G45" s="166"/>
      <c r="H45" s="161"/>
      <c r="I45" s="161"/>
      <c r="J45" s="161"/>
      <c r="K45" s="161"/>
      <c r="L45" s="161"/>
      <c r="M45" s="161"/>
    </row>
    <row r="46" spans="1:13" x14ac:dyDescent="0.2">
      <c r="A46" s="163">
        <f>+'11- impo '!A45</f>
        <v>2013</v>
      </c>
      <c r="B46" s="193"/>
      <c r="C46" s="193"/>
      <c r="D46" s="193"/>
      <c r="E46" s="193"/>
      <c r="F46" s="193"/>
      <c r="G46" s="193"/>
      <c r="H46" s="194"/>
      <c r="I46" s="194"/>
      <c r="J46" s="194"/>
      <c r="K46" s="194"/>
      <c r="L46" s="194"/>
      <c r="M46" s="194"/>
    </row>
    <row r="47" spans="1:13" x14ac:dyDescent="0.2">
      <c r="A47" s="164">
        <f>+'11- impo '!A46</f>
        <v>2014</v>
      </c>
      <c r="B47" s="195"/>
      <c r="C47" s="195"/>
      <c r="D47" s="195"/>
      <c r="E47" s="195"/>
      <c r="F47" s="195"/>
      <c r="G47" s="195"/>
      <c r="H47" s="196"/>
      <c r="I47" s="196"/>
      <c r="J47" s="196"/>
      <c r="K47" s="196"/>
      <c r="L47" s="196"/>
      <c r="M47" s="196"/>
    </row>
    <row r="48" spans="1:13" ht="13.5" thickBot="1" x14ac:dyDescent="0.25">
      <c r="A48" s="165">
        <f>+'11- impo '!A47</f>
        <v>2015</v>
      </c>
      <c r="B48" s="197"/>
      <c r="C48" s="197"/>
      <c r="D48" s="197"/>
      <c r="E48" s="197"/>
      <c r="F48" s="197"/>
      <c r="G48" s="197"/>
      <c r="H48" s="198"/>
      <c r="I48" s="198"/>
      <c r="J48" s="198"/>
      <c r="K48" s="198"/>
      <c r="L48" s="198"/>
      <c r="M48" s="198"/>
    </row>
    <row r="49" spans="1:13" x14ac:dyDescent="0.2">
      <c r="A49" s="163">
        <f>+'11- impo '!A48</f>
        <v>2016</v>
      </c>
      <c r="B49" s="193"/>
      <c r="C49" s="193"/>
      <c r="D49" s="193"/>
      <c r="E49" s="193"/>
      <c r="F49" s="193"/>
      <c r="G49" s="193"/>
      <c r="H49" s="194"/>
      <c r="I49" s="194"/>
      <c r="J49" s="194"/>
      <c r="K49" s="194"/>
      <c r="L49" s="194"/>
      <c r="M49" s="194"/>
    </row>
    <row r="50" spans="1:13" x14ac:dyDescent="0.2">
      <c r="A50" s="164">
        <f>+'11- impo '!A49</f>
        <v>2017</v>
      </c>
      <c r="B50" s="195"/>
      <c r="C50" s="195"/>
      <c r="D50" s="195"/>
      <c r="E50" s="195"/>
      <c r="F50" s="195"/>
      <c r="G50" s="195"/>
      <c r="H50" s="196"/>
      <c r="I50" s="196"/>
      <c r="J50" s="196"/>
      <c r="K50" s="196"/>
      <c r="L50" s="196"/>
      <c r="M50" s="196"/>
    </row>
    <row r="51" spans="1:13" ht="13.5" thickBot="1" x14ac:dyDescent="0.25">
      <c r="A51" s="165">
        <f>+'11- impo '!A50</f>
        <v>2018</v>
      </c>
      <c r="B51" s="197"/>
      <c r="C51" s="197"/>
      <c r="D51" s="197"/>
      <c r="E51" s="197"/>
      <c r="F51" s="197"/>
      <c r="G51" s="197"/>
      <c r="H51" s="198"/>
      <c r="I51" s="198"/>
      <c r="J51" s="198"/>
      <c r="K51" s="198"/>
      <c r="L51" s="198"/>
      <c r="M51" s="198"/>
    </row>
    <row r="52" spans="1:13" ht="13.5" thickBot="1" x14ac:dyDescent="0.25">
      <c r="A52" s="165">
        <f>+'11- impo '!A51</f>
        <v>2019</v>
      </c>
      <c r="B52" s="197"/>
      <c r="C52" s="197"/>
      <c r="D52" s="197"/>
      <c r="E52" s="197"/>
      <c r="F52" s="197"/>
      <c r="G52" s="197"/>
      <c r="H52" s="198"/>
      <c r="I52" s="198"/>
      <c r="J52" s="198"/>
      <c r="K52" s="198"/>
      <c r="L52" s="198"/>
      <c r="M52" s="198"/>
    </row>
    <row r="53" spans="1:13" ht="13.5" hidden="1" thickBot="1" x14ac:dyDescent="0.25">
      <c r="A53" s="166"/>
      <c r="B53" s="199"/>
      <c r="C53" s="199"/>
      <c r="D53" s="199"/>
      <c r="E53" s="199"/>
      <c r="F53" s="199"/>
      <c r="G53" s="199"/>
      <c r="H53" s="70"/>
      <c r="I53" s="70"/>
      <c r="J53" s="70"/>
      <c r="K53" s="70"/>
      <c r="L53" s="70"/>
      <c r="M53" s="70"/>
    </row>
    <row r="54" spans="1:13" hidden="1" x14ac:dyDescent="0.2">
      <c r="A54" s="147" t="e">
        <f>+'11- impo '!#REF!</f>
        <v>#REF!</v>
      </c>
      <c r="B54" s="200"/>
      <c r="C54" s="200"/>
      <c r="D54" s="200"/>
      <c r="E54" s="200"/>
      <c r="F54" s="200"/>
      <c r="G54" s="200"/>
      <c r="H54" s="194"/>
      <c r="I54" s="194"/>
      <c r="J54" s="194"/>
      <c r="K54" s="194"/>
      <c r="L54" s="194"/>
      <c r="M54" s="194"/>
    </row>
    <row r="55" spans="1:13" ht="13.5" hidden="1" thickBot="1" x14ac:dyDescent="0.25">
      <c r="A55" s="152">
        <f>+'11- impo '!A51</f>
        <v>2019</v>
      </c>
      <c r="B55" s="201"/>
      <c r="C55" s="201"/>
      <c r="D55" s="201"/>
      <c r="E55" s="201"/>
      <c r="F55" s="201"/>
      <c r="G55" s="201"/>
      <c r="H55" s="198"/>
      <c r="I55" s="198"/>
      <c r="J55" s="198"/>
      <c r="K55" s="198"/>
      <c r="L55" s="198"/>
      <c r="M55" s="198"/>
    </row>
    <row r="56" spans="1:13" x14ac:dyDescent="0.2">
      <c r="A56" s="160"/>
      <c r="B56" s="160"/>
      <c r="C56" s="160"/>
      <c r="D56" s="160"/>
      <c r="E56" s="160"/>
      <c r="F56" s="160"/>
      <c r="G56" s="160"/>
    </row>
    <row r="57" spans="1:13" x14ac:dyDescent="0.2">
      <c r="A57" s="160"/>
      <c r="B57" s="160"/>
      <c r="C57" s="160"/>
      <c r="D57" s="160"/>
      <c r="E57" s="160"/>
      <c r="F57" s="160"/>
      <c r="G57" s="160"/>
    </row>
  </sheetData>
  <sheetProtection formatCells="0" formatColumns="0" formatRows="0"/>
  <mergeCells count="3">
    <mergeCell ref="B7:C7"/>
    <mergeCell ref="D7:E7"/>
    <mergeCell ref="F7:G7"/>
  </mergeCells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73" orientation="landscape" r:id="rId1"/>
  <headerFooter alignWithMargins="0">
    <oddHeader>&amp;R2020 - Año del General Manuel Belgrano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G18"/>
  <sheetViews>
    <sheetView showGridLines="0" zoomScale="75" workbookViewId="0">
      <selection activeCell="C20" sqref="C20:C21"/>
    </sheetView>
  </sheetViews>
  <sheetFormatPr baseColWidth="10" defaultRowHeight="12.75" x14ac:dyDescent="0.2"/>
  <cols>
    <col min="1" max="1" width="13.42578125" style="52" customWidth="1"/>
    <col min="2" max="6" width="22.7109375" style="52" customWidth="1"/>
    <col min="7" max="7" width="23.42578125" style="52" customWidth="1"/>
    <col min="8" max="16384" width="11.42578125" style="52"/>
  </cols>
  <sheetData>
    <row r="1" spans="1:7" x14ac:dyDescent="0.2">
      <c r="A1" s="129" t="s">
        <v>203</v>
      </c>
      <c r="B1" s="115"/>
      <c r="C1" s="115"/>
      <c r="D1" s="115"/>
      <c r="E1" s="115"/>
      <c r="F1" s="115"/>
      <c r="G1" s="115"/>
    </row>
    <row r="2" spans="1:7" x14ac:dyDescent="0.2">
      <c r="A2" s="114" t="s">
        <v>19</v>
      </c>
      <c r="B2" s="115"/>
      <c r="C2" s="115"/>
      <c r="D2" s="115"/>
      <c r="E2" s="115"/>
      <c r="F2" s="115"/>
      <c r="G2" s="115"/>
    </row>
    <row r="3" spans="1:7" x14ac:dyDescent="0.2">
      <c r="A3" s="346" t="s">
        <v>198</v>
      </c>
      <c r="B3" s="355"/>
      <c r="C3" s="355"/>
      <c r="D3" s="355"/>
      <c r="E3" s="355"/>
      <c r="F3" s="355"/>
      <c r="G3" s="355"/>
    </row>
    <row r="4" spans="1:7" x14ac:dyDescent="0.2">
      <c r="A4" s="337" t="s">
        <v>188</v>
      </c>
      <c r="B4" s="355"/>
      <c r="C4" s="355"/>
      <c r="D4" s="355"/>
      <c r="E4" s="355"/>
      <c r="F4" s="355"/>
      <c r="G4" s="355"/>
    </row>
    <row r="5" spans="1:7" ht="13.5" thickBot="1" x14ac:dyDescent="0.25">
      <c r="A5" s="59"/>
      <c r="B5" s="59"/>
      <c r="C5" s="59"/>
      <c r="D5" s="59"/>
      <c r="E5" s="59"/>
      <c r="F5" s="59"/>
      <c r="G5" s="59"/>
    </row>
    <row r="6" spans="1:7" ht="13.5" thickBot="1" x14ac:dyDescent="0.25">
      <c r="A6" s="129"/>
      <c r="B6" s="129"/>
      <c r="C6" s="129"/>
      <c r="D6" s="129"/>
      <c r="E6" s="304" t="s">
        <v>173</v>
      </c>
      <c r="F6" s="167"/>
      <c r="G6" s="168"/>
    </row>
    <row r="7" spans="1:7" ht="13.5" thickBot="1" x14ac:dyDescent="0.25">
      <c r="A7" s="130" t="s">
        <v>10</v>
      </c>
      <c r="B7" s="359" t="s">
        <v>195</v>
      </c>
      <c r="C7" s="359" t="s">
        <v>196</v>
      </c>
      <c r="D7" s="359" t="s">
        <v>197</v>
      </c>
      <c r="E7" s="360" t="s">
        <v>22</v>
      </c>
      <c r="F7" s="361" t="s">
        <v>202</v>
      </c>
      <c r="G7" s="362" t="s">
        <v>201</v>
      </c>
    </row>
    <row r="8" spans="1:7" x14ac:dyDescent="0.2">
      <c r="A8" s="169">
        <v>41274</v>
      </c>
      <c r="B8" s="170"/>
      <c r="C8" s="170"/>
      <c r="D8" s="170"/>
      <c r="E8" s="171"/>
      <c r="F8" s="172"/>
      <c r="G8" s="173"/>
    </row>
    <row r="9" spans="1:7" x14ac:dyDescent="0.2">
      <c r="A9" s="174">
        <v>41639</v>
      </c>
      <c r="B9" s="175"/>
      <c r="C9" s="175"/>
      <c r="D9" s="175"/>
      <c r="E9" s="176"/>
      <c r="F9" s="177"/>
      <c r="G9" s="127"/>
    </row>
    <row r="10" spans="1:7" x14ac:dyDescent="0.2">
      <c r="A10" s="174">
        <v>42004</v>
      </c>
      <c r="B10" s="176"/>
      <c r="C10" s="176"/>
      <c r="D10" s="176"/>
      <c r="E10" s="176"/>
      <c r="F10" s="177"/>
      <c r="G10" s="127"/>
    </row>
    <row r="11" spans="1:7" ht="13.5" thickBot="1" x14ac:dyDescent="0.25">
      <c r="A11" s="178">
        <v>42369</v>
      </c>
      <c r="B11" s="179"/>
      <c r="C11" s="179"/>
      <c r="D11" s="179"/>
      <c r="E11" s="180"/>
      <c r="F11" s="181"/>
      <c r="G11" s="156"/>
    </row>
    <row r="12" spans="1:7" x14ac:dyDescent="0.2">
      <c r="A12" s="169">
        <v>42735</v>
      </c>
      <c r="B12" s="170"/>
      <c r="C12" s="170"/>
      <c r="D12" s="170"/>
      <c r="E12" s="171"/>
      <c r="F12" s="172"/>
      <c r="G12" s="173"/>
    </row>
    <row r="13" spans="1:7" x14ac:dyDescent="0.2">
      <c r="A13" s="174">
        <v>43100</v>
      </c>
      <c r="B13" s="175"/>
      <c r="C13" s="175"/>
      <c r="D13" s="175"/>
      <c r="E13" s="176"/>
      <c r="F13" s="177"/>
      <c r="G13" s="127"/>
    </row>
    <row r="14" spans="1:7" x14ac:dyDescent="0.2">
      <c r="A14" s="174">
        <v>43465</v>
      </c>
      <c r="B14" s="176"/>
      <c r="C14" s="176"/>
      <c r="D14" s="176"/>
      <c r="E14" s="176"/>
      <c r="F14" s="177"/>
      <c r="G14" s="127"/>
    </row>
    <row r="15" spans="1:7" ht="13.5" thickBot="1" x14ac:dyDescent="0.25">
      <c r="A15" s="363">
        <v>43830</v>
      </c>
      <c r="B15" s="182"/>
      <c r="C15" s="182"/>
      <c r="D15" s="182"/>
      <c r="E15" s="182"/>
      <c r="F15" s="183"/>
      <c r="G15" s="154"/>
    </row>
    <row r="18" spans="1:4" x14ac:dyDescent="0.2">
      <c r="A18" s="161"/>
      <c r="B18" s="161"/>
      <c r="C18" s="161"/>
      <c r="D18" s="161"/>
    </row>
  </sheetData>
  <sheetProtection formatCells="0" formatColumns="0" formatRows="0"/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97" orientation="landscape" horizontalDpi="4294967292" verticalDpi="300" r:id="rId1"/>
  <headerFooter alignWithMargins="0">
    <oddHeader>&amp;R2020 - Año del General Manuel Belgrano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91</v>
      </c>
      <c r="B1" s="3"/>
    </row>
    <row r="2" spans="1:2" ht="13.5" thickBot="1" x14ac:dyDescent="0.25">
      <c r="A2" s="2" t="s">
        <v>51</v>
      </c>
      <c r="B2" s="3"/>
    </row>
    <row r="3" spans="1:2" x14ac:dyDescent="0.2">
      <c r="A3" s="4" t="s">
        <v>10</v>
      </c>
      <c r="B3" s="14" t="s">
        <v>52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436" t="s">
        <v>92</v>
      </c>
      <c r="B2" s="436"/>
      <c r="C2" s="436"/>
      <c r="D2" s="436"/>
    </row>
    <row r="3" spans="1:4" x14ac:dyDescent="0.2">
      <c r="A3" s="436" t="s">
        <v>93</v>
      </c>
      <c r="B3" s="436"/>
      <c r="C3" s="436"/>
      <c r="D3" s="436"/>
    </row>
    <row r="4" spans="1:4" x14ac:dyDescent="0.2">
      <c r="A4" s="437" t="s">
        <v>2</v>
      </c>
      <c r="B4" s="437"/>
      <c r="C4" s="437"/>
      <c r="D4" s="437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32</v>
      </c>
      <c r="B6" s="21" t="s">
        <v>94</v>
      </c>
      <c r="C6" s="22" t="s">
        <v>95</v>
      </c>
      <c r="D6" s="23" t="s">
        <v>96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23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E42"/>
  <sheetViews>
    <sheetView showGridLines="0" zoomScale="75" workbookViewId="0">
      <selection activeCell="C20" sqref="C20:C21"/>
    </sheetView>
  </sheetViews>
  <sheetFormatPr baseColWidth="10" defaultRowHeight="12.75" x14ac:dyDescent="0.2"/>
  <cols>
    <col min="1" max="1" width="17.85546875" style="52" customWidth="1"/>
    <col min="2" max="2" width="57.28515625" style="52" customWidth="1"/>
    <col min="3" max="5" width="11.28515625" style="52" customWidth="1"/>
    <col min="6" max="16384" width="11.42578125" style="52"/>
  </cols>
  <sheetData>
    <row r="1" spans="1:5" x14ac:dyDescent="0.2">
      <c r="A1" s="114" t="s">
        <v>1</v>
      </c>
      <c r="B1" s="115"/>
      <c r="C1" s="115"/>
      <c r="D1" s="115"/>
      <c r="E1" s="115"/>
    </row>
    <row r="2" spans="1:5" x14ac:dyDescent="0.2">
      <c r="A2" s="367" t="s">
        <v>113</v>
      </c>
      <c r="B2" s="368"/>
      <c r="C2" s="368"/>
      <c r="D2" s="368"/>
      <c r="E2" s="368"/>
    </row>
    <row r="3" spans="1:5" x14ac:dyDescent="0.2">
      <c r="A3" s="337" t="s">
        <v>187</v>
      </c>
      <c r="B3" s="336"/>
      <c r="C3" s="335"/>
      <c r="D3" s="335"/>
      <c r="E3" s="335"/>
    </row>
    <row r="4" spans="1:5" hidden="1" x14ac:dyDescent="0.2">
      <c r="A4" s="114"/>
      <c r="B4" s="115"/>
      <c r="C4" s="115"/>
      <c r="D4" s="115"/>
      <c r="E4" s="115"/>
    </row>
    <row r="5" spans="1:5" hidden="1" x14ac:dyDescent="0.2">
      <c r="A5" s="114"/>
      <c r="B5" s="115"/>
      <c r="C5" s="115"/>
      <c r="D5" s="115"/>
      <c r="E5" s="115"/>
    </row>
    <row r="6" spans="1:5" x14ac:dyDescent="0.2">
      <c r="A6" s="114"/>
      <c r="B6" s="115"/>
      <c r="C6" s="115"/>
      <c r="D6" s="115"/>
      <c r="E6" s="115"/>
    </row>
    <row r="7" spans="1:5" x14ac:dyDescent="0.2">
      <c r="A7" s="114"/>
      <c r="B7" s="115"/>
      <c r="C7" s="115"/>
      <c r="D7" s="115"/>
      <c r="E7" s="115"/>
    </row>
    <row r="8" spans="1:5" ht="13.5" thickBot="1" x14ac:dyDescent="0.25">
      <c r="A8" s="115"/>
      <c r="B8" s="114"/>
      <c r="C8" s="115"/>
      <c r="D8" s="115"/>
      <c r="E8" s="115"/>
    </row>
    <row r="9" spans="1:5" ht="28.5" customHeight="1" thickBot="1" x14ac:dyDescent="0.25">
      <c r="A9" s="116" t="s">
        <v>3</v>
      </c>
      <c r="B9" s="117" t="s">
        <v>4</v>
      </c>
      <c r="C9" s="338">
        <v>2017</v>
      </c>
      <c r="D9" s="338">
        <v>2018</v>
      </c>
      <c r="E9" s="338">
        <v>2019</v>
      </c>
    </row>
    <row r="10" spans="1:5" x14ac:dyDescent="0.2">
      <c r="A10" s="118" t="s">
        <v>5</v>
      </c>
      <c r="B10" s="380"/>
      <c r="C10" s="382" t="s">
        <v>111</v>
      </c>
      <c r="D10" s="384" t="s">
        <v>111</v>
      </c>
      <c r="E10" s="384" t="s">
        <v>111</v>
      </c>
    </row>
    <row r="11" spans="1:5" x14ac:dyDescent="0.2">
      <c r="A11" s="119"/>
      <c r="B11" s="381"/>
      <c r="C11" s="383"/>
      <c r="D11" s="385"/>
      <c r="E11" s="385"/>
    </row>
    <row r="12" spans="1:5" x14ac:dyDescent="0.2">
      <c r="A12" s="119"/>
      <c r="B12" s="386"/>
      <c r="C12" s="383" t="s">
        <v>111</v>
      </c>
      <c r="D12" s="385" t="s">
        <v>111</v>
      </c>
      <c r="E12" s="385" t="s">
        <v>111</v>
      </c>
    </row>
    <row r="13" spans="1:5" x14ac:dyDescent="0.2">
      <c r="A13" s="119"/>
      <c r="B13" s="381"/>
      <c r="C13" s="383"/>
      <c r="D13" s="385"/>
      <c r="E13" s="385"/>
    </row>
    <row r="14" spans="1:5" x14ac:dyDescent="0.2">
      <c r="A14" s="119"/>
      <c r="B14" s="386"/>
      <c r="C14" s="383" t="s">
        <v>111</v>
      </c>
      <c r="D14" s="385" t="s">
        <v>111</v>
      </c>
      <c r="E14" s="385" t="s">
        <v>111</v>
      </c>
    </row>
    <row r="15" spans="1:5" ht="13.5" thickBot="1" x14ac:dyDescent="0.25">
      <c r="A15" s="120"/>
      <c r="B15" s="387"/>
      <c r="C15" s="388"/>
      <c r="D15" s="389"/>
      <c r="E15" s="389"/>
    </row>
    <row r="16" spans="1:5" x14ac:dyDescent="0.2">
      <c r="A16" s="118" t="s">
        <v>6</v>
      </c>
      <c r="B16" s="380"/>
      <c r="C16" s="382" t="s">
        <v>111</v>
      </c>
      <c r="D16" s="384" t="s">
        <v>111</v>
      </c>
      <c r="E16" s="384" t="s">
        <v>111</v>
      </c>
    </row>
    <row r="17" spans="1:5" x14ac:dyDescent="0.2">
      <c r="A17" s="119"/>
      <c r="B17" s="381"/>
      <c r="C17" s="383"/>
      <c r="D17" s="385"/>
      <c r="E17" s="385"/>
    </row>
    <row r="18" spans="1:5" x14ac:dyDescent="0.2">
      <c r="A18" s="119"/>
      <c r="B18" s="386"/>
      <c r="C18" s="383" t="s">
        <v>111</v>
      </c>
      <c r="D18" s="385" t="s">
        <v>111</v>
      </c>
      <c r="E18" s="385" t="s">
        <v>111</v>
      </c>
    </row>
    <row r="19" spans="1:5" x14ac:dyDescent="0.2">
      <c r="A19" s="119"/>
      <c r="B19" s="381"/>
      <c r="C19" s="383"/>
      <c r="D19" s="385"/>
      <c r="E19" s="385"/>
    </row>
    <row r="20" spans="1:5" x14ac:dyDescent="0.2">
      <c r="A20" s="119"/>
      <c r="B20" s="386"/>
      <c r="C20" s="383" t="s">
        <v>111</v>
      </c>
      <c r="D20" s="385" t="s">
        <v>111</v>
      </c>
      <c r="E20" s="385" t="s">
        <v>111</v>
      </c>
    </row>
    <row r="21" spans="1:5" ht="13.5" thickBot="1" x14ac:dyDescent="0.25">
      <c r="A21" s="120"/>
      <c r="B21" s="387"/>
      <c r="C21" s="388"/>
      <c r="D21" s="389"/>
      <c r="E21" s="389"/>
    </row>
    <row r="22" spans="1:5" x14ac:dyDescent="0.2">
      <c r="A22" s="118" t="s">
        <v>7</v>
      </c>
      <c r="B22" s="380"/>
      <c r="C22" s="382" t="s">
        <v>111</v>
      </c>
      <c r="D22" s="384" t="s">
        <v>111</v>
      </c>
      <c r="E22" s="384" t="s">
        <v>111</v>
      </c>
    </row>
    <row r="23" spans="1:5" x14ac:dyDescent="0.2">
      <c r="A23" s="119"/>
      <c r="B23" s="381"/>
      <c r="C23" s="383"/>
      <c r="D23" s="385"/>
      <c r="E23" s="385"/>
    </row>
    <row r="24" spans="1:5" x14ac:dyDescent="0.2">
      <c r="A24" s="119"/>
      <c r="B24" s="386"/>
      <c r="C24" s="383" t="s">
        <v>111</v>
      </c>
      <c r="D24" s="385" t="s">
        <v>111</v>
      </c>
      <c r="E24" s="385" t="s">
        <v>111</v>
      </c>
    </row>
    <row r="25" spans="1:5" x14ac:dyDescent="0.2">
      <c r="A25" s="119"/>
      <c r="B25" s="381"/>
      <c r="C25" s="383"/>
      <c r="D25" s="385"/>
      <c r="E25" s="385"/>
    </row>
    <row r="26" spans="1:5" x14ac:dyDescent="0.2">
      <c r="A26" s="119"/>
      <c r="B26" s="386"/>
      <c r="C26" s="383" t="s">
        <v>111</v>
      </c>
      <c r="D26" s="385" t="s">
        <v>111</v>
      </c>
      <c r="E26" s="385" t="s">
        <v>111</v>
      </c>
    </row>
    <row r="27" spans="1:5" ht="13.5" thickBot="1" x14ac:dyDescent="0.25">
      <c r="A27" s="120"/>
      <c r="B27" s="387"/>
      <c r="C27" s="388"/>
      <c r="D27" s="389"/>
      <c r="E27" s="389"/>
    </row>
    <row r="28" spans="1:5" x14ac:dyDescent="0.2">
      <c r="A28" s="118" t="s">
        <v>164</v>
      </c>
      <c r="B28" s="380"/>
      <c r="C28" s="382" t="s">
        <v>111</v>
      </c>
      <c r="D28" s="384" t="s">
        <v>111</v>
      </c>
      <c r="E28" s="384" t="s">
        <v>111</v>
      </c>
    </row>
    <row r="29" spans="1:5" x14ac:dyDescent="0.2">
      <c r="A29" s="119"/>
      <c r="B29" s="381"/>
      <c r="C29" s="383"/>
      <c r="D29" s="385"/>
      <c r="E29" s="385"/>
    </row>
    <row r="30" spans="1:5" x14ac:dyDescent="0.2">
      <c r="A30" s="119"/>
      <c r="B30" s="386"/>
      <c r="C30" s="383" t="s">
        <v>111</v>
      </c>
      <c r="D30" s="385" t="s">
        <v>111</v>
      </c>
      <c r="E30" s="385" t="s">
        <v>111</v>
      </c>
    </row>
    <row r="31" spans="1:5" x14ac:dyDescent="0.2">
      <c r="A31" s="119"/>
      <c r="B31" s="381"/>
      <c r="C31" s="383"/>
      <c r="D31" s="385"/>
      <c r="E31" s="385"/>
    </row>
    <row r="32" spans="1:5" x14ac:dyDescent="0.2">
      <c r="A32" s="119"/>
      <c r="B32" s="386"/>
      <c r="C32" s="383" t="s">
        <v>111</v>
      </c>
      <c r="D32" s="385" t="s">
        <v>111</v>
      </c>
      <c r="E32" s="385" t="s">
        <v>111</v>
      </c>
    </row>
    <row r="33" spans="1:5" ht="13.5" thickBot="1" x14ac:dyDescent="0.25">
      <c r="A33" s="120"/>
      <c r="B33" s="387"/>
      <c r="C33" s="388"/>
      <c r="D33" s="389"/>
      <c r="E33" s="389"/>
    </row>
    <row r="34" spans="1:5" x14ac:dyDescent="0.2">
      <c r="A34" s="118" t="s">
        <v>165</v>
      </c>
      <c r="B34" s="380"/>
      <c r="C34" s="382" t="s">
        <v>111</v>
      </c>
      <c r="D34" s="384" t="s">
        <v>111</v>
      </c>
      <c r="E34" s="384" t="s">
        <v>111</v>
      </c>
    </row>
    <row r="35" spans="1:5" x14ac:dyDescent="0.2">
      <c r="A35" s="119"/>
      <c r="B35" s="381"/>
      <c r="C35" s="383"/>
      <c r="D35" s="385"/>
      <c r="E35" s="385"/>
    </row>
    <row r="36" spans="1:5" x14ac:dyDescent="0.2">
      <c r="A36" s="119"/>
      <c r="B36" s="386"/>
      <c r="C36" s="383" t="s">
        <v>111</v>
      </c>
      <c r="D36" s="385" t="s">
        <v>111</v>
      </c>
      <c r="E36" s="385" t="s">
        <v>111</v>
      </c>
    </row>
    <row r="37" spans="1:5" x14ac:dyDescent="0.2">
      <c r="A37" s="119"/>
      <c r="B37" s="381"/>
      <c r="C37" s="383"/>
      <c r="D37" s="385"/>
      <c r="E37" s="385"/>
    </row>
    <row r="38" spans="1:5" x14ac:dyDescent="0.2">
      <c r="A38" s="119"/>
      <c r="B38" s="386"/>
      <c r="C38" s="383" t="s">
        <v>111</v>
      </c>
      <c r="D38" s="385" t="s">
        <v>111</v>
      </c>
      <c r="E38" s="385" t="s">
        <v>111</v>
      </c>
    </row>
    <row r="39" spans="1:5" ht="13.5" thickBot="1" x14ac:dyDescent="0.25">
      <c r="A39" s="123"/>
      <c r="B39" s="387"/>
      <c r="C39" s="388"/>
      <c r="D39" s="389"/>
      <c r="E39" s="389"/>
    </row>
    <row r="40" spans="1:5" ht="13.5" thickBot="1" x14ac:dyDescent="0.25">
      <c r="B40" s="124" t="s">
        <v>112</v>
      </c>
      <c r="C40" s="125">
        <v>1</v>
      </c>
      <c r="D40" s="125">
        <v>1</v>
      </c>
      <c r="E40" s="125">
        <v>1</v>
      </c>
    </row>
    <row r="42" spans="1:5" x14ac:dyDescent="0.2">
      <c r="A42" s="52" t="s">
        <v>149</v>
      </c>
    </row>
  </sheetData>
  <mergeCells count="60">
    <mergeCell ref="D36:D37"/>
    <mergeCell ref="E36:E37"/>
    <mergeCell ref="B32:B33"/>
    <mergeCell ref="C32:C33"/>
    <mergeCell ref="D32:D33"/>
    <mergeCell ref="E32:E33"/>
    <mergeCell ref="B34:B35"/>
    <mergeCell ref="C34:C35"/>
    <mergeCell ref="D34:D35"/>
    <mergeCell ref="E34:E35"/>
    <mergeCell ref="B38:B39"/>
    <mergeCell ref="C38:C39"/>
    <mergeCell ref="D38:D39"/>
    <mergeCell ref="E38:E39"/>
    <mergeCell ref="B28:B29"/>
    <mergeCell ref="C28:C29"/>
    <mergeCell ref="D28:D29"/>
    <mergeCell ref="E28:E29"/>
    <mergeCell ref="B36:B37"/>
    <mergeCell ref="C36:C37"/>
    <mergeCell ref="B24:B25"/>
    <mergeCell ref="C24:C25"/>
    <mergeCell ref="D24:D25"/>
    <mergeCell ref="E24:E25"/>
    <mergeCell ref="B30:B31"/>
    <mergeCell ref="C30:C31"/>
    <mergeCell ref="D30:D31"/>
    <mergeCell ref="E30:E31"/>
    <mergeCell ref="B26:B27"/>
    <mergeCell ref="C26:C27"/>
    <mergeCell ref="B20:B21"/>
    <mergeCell ref="C20:C21"/>
    <mergeCell ref="D20:D21"/>
    <mergeCell ref="E20:E21"/>
    <mergeCell ref="D12:D13"/>
    <mergeCell ref="E12:E13"/>
    <mergeCell ref="D14:D15"/>
    <mergeCell ref="E14:E15"/>
    <mergeCell ref="B12:B13"/>
    <mergeCell ref="C12:C13"/>
    <mergeCell ref="D26:D27"/>
    <mergeCell ref="E26:E27"/>
    <mergeCell ref="B16:B17"/>
    <mergeCell ref="C16:C17"/>
    <mergeCell ref="D16:D17"/>
    <mergeCell ref="E16:E17"/>
    <mergeCell ref="B18:B19"/>
    <mergeCell ref="C18:C19"/>
    <mergeCell ref="D18:D19"/>
    <mergeCell ref="E18:E19"/>
    <mergeCell ref="B22:B23"/>
    <mergeCell ref="C22:C23"/>
    <mergeCell ref="D22:D23"/>
    <mergeCell ref="E22:E23"/>
    <mergeCell ref="B10:B11"/>
    <mergeCell ref="C10:C11"/>
    <mergeCell ref="D10:D11"/>
    <mergeCell ref="E10:E11"/>
    <mergeCell ref="B14:B15"/>
    <mergeCell ref="C14:C15"/>
  </mergeCells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92" orientation="landscape" r:id="rId1"/>
  <headerFooter alignWithMargins="0">
    <oddHeader>&amp;R2020 - Año del General Manuel Belgrano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7"/>
  <sheetViews>
    <sheetView workbookViewId="0">
      <selection activeCell="C20" sqref="C20:C21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29" t="s">
        <v>97</v>
      </c>
      <c r="B1" s="129"/>
      <c r="C1" s="129"/>
    </row>
    <row r="2" spans="1:3" x14ac:dyDescent="0.2">
      <c r="A2" s="129" t="s">
        <v>106</v>
      </c>
      <c r="B2" s="129"/>
      <c r="C2" s="129"/>
    </row>
    <row r="3" spans="1:3" x14ac:dyDescent="0.2">
      <c r="A3" s="390" t="str">
        <f>+'1.modelos'!A3</f>
        <v>Pelotas de tenis</v>
      </c>
      <c r="B3" s="390"/>
      <c r="C3" s="390"/>
    </row>
    <row r="4" spans="1:3" x14ac:dyDescent="0.2">
      <c r="A4" s="391" t="s">
        <v>188</v>
      </c>
      <c r="B4" s="391"/>
      <c r="C4" s="391"/>
    </row>
    <row r="5" spans="1:3" ht="13.5" thickBot="1" x14ac:dyDescent="0.25"/>
    <row r="6" spans="1:3" x14ac:dyDescent="0.2">
      <c r="A6" s="130" t="s">
        <v>12</v>
      </c>
      <c r="B6" s="131" t="s">
        <v>107</v>
      </c>
      <c r="C6" s="131" t="s">
        <v>108</v>
      </c>
    </row>
    <row r="7" spans="1:3" ht="13.5" thickBot="1" x14ac:dyDescent="0.25">
      <c r="A7" s="132"/>
      <c r="B7" s="133"/>
      <c r="C7" s="133" t="s">
        <v>109</v>
      </c>
    </row>
    <row r="8" spans="1:3" x14ac:dyDescent="0.2">
      <c r="A8" s="130">
        <f>'3.vol.'!C46</f>
        <v>2013</v>
      </c>
      <c r="B8" s="372"/>
      <c r="C8" s="373"/>
    </row>
    <row r="9" spans="1:3" x14ac:dyDescent="0.2">
      <c r="A9" s="189">
        <f>'3.vol.'!C47</f>
        <v>2014</v>
      </c>
      <c r="B9" s="135"/>
      <c r="C9" s="136"/>
    </row>
    <row r="10" spans="1:3" x14ac:dyDescent="0.2">
      <c r="A10" s="189">
        <f>'3.vol.'!C48</f>
        <v>2015</v>
      </c>
      <c r="B10" s="135"/>
      <c r="C10" s="136"/>
    </row>
    <row r="11" spans="1:3" x14ac:dyDescent="0.2">
      <c r="A11" s="305">
        <f>'3.vol.'!C49</f>
        <v>2016</v>
      </c>
      <c r="B11" s="135"/>
      <c r="C11" s="136"/>
    </row>
    <row r="12" spans="1:3" x14ac:dyDescent="0.2">
      <c r="A12" s="134">
        <f>'3.vol.'!C50</f>
        <v>2017</v>
      </c>
      <c r="B12" s="135"/>
      <c r="C12" s="136"/>
    </row>
    <row r="13" spans="1:3" x14ac:dyDescent="0.2">
      <c r="A13" s="374">
        <f>'3.vol.'!C51</f>
        <v>2018</v>
      </c>
      <c r="B13" s="375"/>
      <c r="C13" s="376"/>
    </row>
    <row r="14" spans="1:3" ht="13.5" thickBot="1" x14ac:dyDescent="0.25">
      <c r="A14" s="369">
        <f>'3.vol.'!C52</f>
        <v>2019</v>
      </c>
      <c r="B14" s="370"/>
      <c r="C14" s="371"/>
    </row>
    <row r="15" spans="1:3" ht="5.25" customHeight="1" x14ac:dyDescent="0.2"/>
    <row r="16" spans="1:3" ht="13.5" thickBot="1" x14ac:dyDescent="0.25">
      <c r="A16" s="137" t="s">
        <v>110</v>
      </c>
    </row>
    <row r="17" spans="1:3" ht="41.25" customHeight="1" thickBot="1" x14ac:dyDescent="0.25">
      <c r="A17" s="294"/>
      <c r="B17" s="295"/>
      <c r="C17" s="296"/>
    </row>
  </sheetData>
  <mergeCells count="2">
    <mergeCell ref="A3:C3"/>
    <mergeCell ref="A4:C4"/>
  </mergeCells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landscape" r:id="rId1"/>
  <headerFooter alignWithMargins="0">
    <oddHeader>&amp;R2020 - Año del General Manuel Belgrano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02"/>
  <sheetViews>
    <sheetView workbookViewId="0">
      <selection activeCell="C20" sqref="C20:C21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2.7109375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6" width="11.42578125" style="52" customWidth="1"/>
    <col min="17" max="16384" width="13.7109375" style="57"/>
  </cols>
  <sheetData>
    <row r="1" spans="3:16" x14ac:dyDescent="0.2">
      <c r="C1" s="393" t="s">
        <v>8</v>
      </c>
      <c r="D1" s="393"/>
      <c r="E1" s="393"/>
      <c r="F1" s="393"/>
      <c r="G1" s="393"/>
      <c r="H1" s="393"/>
      <c r="I1" s="393"/>
      <c r="J1" s="393"/>
      <c r="K1" s="393"/>
    </row>
    <row r="2" spans="3:16" x14ac:dyDescent="0.2">
      <c r="C2" s="393" t="s">
        <v>119</v>
      </c>
      <c r="D2" s="393"/>
      <c r="E2" s="393"/>
      <c r="F2" s="393"/>
      <c r="G2" s="393"/>
      <c r="H2" s="393"/>
      <c r="I2" s="393"/>
      <c r="J2" s="393"/>
      <c r="K2" s="393"/>
      <c r="M2" s="342"/>
      <c r="N2" s="343"/>
      <c r="O2" s="344"/>
    </row>
    <row r="3" spans="3:16" x14ac:dyDescent="0.2">
      <c r="C3" s="392" t="str">
        <f>+'1.modelos'!A3</f>
        <v>Pelotas de tenis</v>
      </c>
      <c r="D3" s="392"/>
      <c r="E3" s="392"/>
      <c r="F3" s="392"/>
      <c r="G3" s="392"/>
      <c r="H3" s="392"/>
      <c r="I3" s="392"/>
      <c r="J3" s="392"/>
      <c r="K3" s="392"/>
      <c r="L3" s="340"/>
      <c r="M3" s="340"/>
      <c r="N3" s="340"/>
      <c r="O3" s="342"/>
      <c r="P3" s="57"/>
    </row>
    <row r="4" spans="3:16" x14ac:dyDescent="0.2">
      <c r="C4" s="392" t="s">
        <v>188</v>
      </c>
      <c r="D4" s="392"/>
      <c r="E4" s="392"/>
      <c r="F4" s="392"/>
      <c r="G4" s="392"/>
      <c r="H4" s="392"/>
      <c r="I4" s="392"/>
      <c r="J4" s="392"/>
      <c r="K4" s="392"/>
      <c r="L4" s="340"/>
      <c r="M4" s="340"/>
      <c r="N4" s="343"/>
      <c r="O4" s="342"/>
      <c r="P4" s="57"/>
    </row>
    <row r="5" spans="3:16" s="54" customFormat="1" ht="10.5" customHeight="1" thickBot="1" x14ac:dyDescent="0.25">
      <c r="C5" s="53"/>
      <c r="D5" s="53"/>
      <c r="E5" s="53"/>
      <c r="F5" s="53"/>
      <c r="G5" s="53"/>
      <c r="H5" s="53"/>
      <c r="I5" s="53"/>
      <c r="J5" s="53"/>
      <c r="K5" s="53"/>
      <c r="L5" s="53"/>
      <c r="M5" s="342"/>
      <c r="N5" s="343"/>
      <c r="O5" s="342"/>
    </row>
    <row r="6" spans="3:16" ht="51.75" thickBot="1" x14ac:dyDescent="0.25">
      <c r="C6" s="297" t="s">
        <v>115</v>
      </c>
      <c r="D6" s="25"/>
      <c r="E6" s="26" t="s">
        <v>20</v>
      </c>
      <c r="F6" s="27" t="s">
        <v>21</v>
      </c>
      <c r="G6" s="27" t="s">
        <v>122</v>
      </c>
      <c r="H6" s="27" t="s">
        <v>116</v>
      </c>
      <c r="I6" s="24" t="s">
        <v>117</v>
      </c>
      <c r="J6" s="27" t="s">
        <v>123</v>
      </c>
      <c r="K6" s="24" t="s">
        <v>118</v>
      </c>
      <c r="L6" s="54"/>
      <c r="M6" s="54"/>
      <c r="N6" s="28"/>
      <c r="O6" s="55"/>
    </row>
    <row r="7" spans="3:16" x14ac:dyDescent="0.2">
      <c r="C7" s="94">
        <v>42736</v>
      </c>
      <c r="D7" s="47"/>
      <c r="E7" s="40"/>
      <c r="F7" s="41"/>
      <c r="G7" s="41"/>
      <c r="H7" s="41"/>
      <c r="I7" s="42"/>
      <c r="J7" s="42"/>
      <c r="K7" s="42"/>
      <c r="N7" s="33"/>
    </row>
    <row r="8" spans="3:16" x14ac:dyDescent="0.2">
      <c r="C8" s="95">
        <v>42767</v>
      </c>
      <c r="D8" s="47"/>
      <c r="E8" s="34"/>
      <c r="F8" s="35"/>
      <c r="G8" s="35"/>
      <c r="H8" s="35"/>
      <c r="I8" s="36"/>
      <c r="J8" s="36"/>
      <c r="K8" s="36"/>
      <c r="N8" s="33"/>
    </row>
    <row r="9" spans="3:16" x14ac:dyDescent="0.2">
      <c r="C9" s="95">
        <v>42795</v>
      </c>
      <c r="D9" s="47"/>
      <c r="E9" s="34"/>
      <c r="F9" s="35"/>
      <c r="G9" s="35"/>
      <c r="H9" s="35"/>
      <c r="I9" s="36"/>
      <c r="J9" s="36"/>
      <c r="K9" s="36"/>
      <c r="N9" s="33"/>
    </row>
    <row r="10" spans="3:16" x14ac:dyDescent="0.2">
      <c r="C10" s="95">
        <v>42826</v>
      </c>
      <c r="D10" s="47"/>
      <c r="E10" s="34"/>
      <c r="F10" s="35"/>
      <c r="G10" s="35"/>
      <c r="H10" s="35"/>
      <c r="I10" s="36"/>
      <c r="J10" s="36"/>
      <c r="K10" s="36"/>
      <c r="N10" s="33"/>
    </row>
    <row r="11" spans="3:16" x14ac:dyDescent="0.2">
      <c r="C11" s="95">
        <v>42856</v>
      </c>
      <c r="D11" s="47"/>
      <c r="E11" s="34"/>
      <c r="F11" s="35"/>
      <c r="G11" s="35"/>
      <c r="H11" s="35"/>
      <c r="I11" s="36"/>
      <c r="J11" s="36"/>
      <c r="K11" s="36"/>
      <c r="N11" s="33"/>
    </row>
    <row r="12" spans="3:16" x14ac:dyDescent="0.2">
      <c r="C12" s="95">
        <v>42887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95">
        <v>42917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95">
        <v>42948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95">
        <v>42979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95">
        <v>43009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95">
        <v>43040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ht="13.5" thickBot="1" x14ac:dyDescent="0.25">
      <c r="C18" s="96">
        <v>43070</v>
      </c>
      <c r="D18" s="47"/>
      <c r="E18" s="43"/>
      <c r="F18" s="44"/>
      <c r="G18" s="44"/>
      <c r="H18" s="44"/>
      <c r="I18" s="45"/>
      <c r="J18" s="45"/>
      <c r="K18" s="45"/>
      <c r="N18" s="33"/>
    </row>
    <row r="19" spans="3:14" x14ac:dyDescent="0.2">
      <c r="C19" s="94">
        <v>43101</v>
      </c>
      <c r="D19" s="47"/>
      <c r="E19" s="30"/>
      <c r="F19" s="31"/>
      <c r="G19" s="31"/>
      <c r="H19" s="31"/>
      <c r="I19" s="32"/>
      <c r="J19" s="32"/>
      <c r="K19" s="32"/>
      <c r="N19" s="33"/>
    </row>
    <row r="20" spans="3:14" x14ac:dyDescent="0.2">
      <c r="C20" s="95">
        <v>43132</v>
      </c>
      <c r="D20" s="47"/>
      <c r="E20" s="34"/>
      <c r="F20" s="35"/>
      <c r="G20" s="35"/>
      <c r="H20" s="35"/>
      <c r="I20" s="36"/>
      <c r="J20" s="36"/>
      <c r="K20" s="36"/>
      <c r="N20" s="33"/>
    </row>
    <row r="21" spans="3:14" x14ac:dyDescent="0.2">
      <c r="C21" s="95">
        <v>43160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95">
        <v>43191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95">
        <v>43221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95">
        <v>43252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95">
        <v>43282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95">
        <v>43313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95">
        <v>43344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95">
        <v>43374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95">
        <v>43405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ht="13.5" thickBot="1" x14ac:dyDescent="0.25">
      <c r="C30" s="96">
        <v>43435</v>
      </c>
      <c r="D30" s="47"/>
      <c r="E30" s="43"/>
      <c r="F30" s="44"/>
      <c r="G30" s="44"/>
      <c r="H30" s="44"/>
      <c r="I30" s="45"/>
      <c r="J30" s="45"/>
      <c r="K30" s="45"/>
      <c r="N30" s="33"/>
    </row>
    <row r="31" spans="3:14" x14ac:dyDescent="0.2">
      <c r="C31" s="94">
        <v>43466</v>
      </c>
      <c r="D31" s="47"/>
      <c r="E31" s="30"/>
      <c r="F31" s="31"/>
      <c r="G31" s="31"/>
      <c r="H31" s="99"/>
      <c r="I31" s="32"/>
      <c r="J31" s="32"/>
      <c r="K31" s="32"/>
      <c r="N31" s="33"/>
    </row>
    <row r="32" spans="3:14" x14ac:dyDescent="0.2">
      <c r="C32" s="95">
        <v>43497</v>
      </c>
      <c r="D32" s="47"/>
      <c r="E32" s="34"/>
      <c r="F32" s="35"/>
      <c r="G32" s="35"/>
      <c r="H32" s="100"/>
      <c r="I32" s="36"/>
      <c r="J32" s="36"/>
      <c r="K32" s="36"/>
      <c r="N32" s="33"/>
    </row>
    <row r="33" spans="3:14" x14ac:dyDescent="0.2">
      <c r="C33" s="95">
        <v>43525</v>
      </c>
      <c r="D33" s="47"/>
      <c r="E33" s="34"/>
      <c r="F33" s="35"/>
      <c r="G33" s="35"/>
      <c r="H33" s="100"/>
      <c r="I33" s="36"/>
      <c r="J33" s="36"/>
      <c r="K33" s="36"/>
      <c r="N33" s="33"/>
    </row>
    <row r="34" spans="3:14" x14ac:dyDescent="0.2">
      <c r="C34" s="95">
        <v>43556</v>
      </c>
      <c r="D34" s="47"/>
      <c r="E34" s="34"/>
      <c r="F34" s="35"/>
      <c r="G34" s="35"/>
      <c r="H34" s="100"/>
      <c r="I34" s="36"/>
      <c r="J34" s="36"/>
      <c r="K34" s="36"/>
      <c r="N34" s="33"/>
    </row>
    <row r="35" spans="3:14" x14ac:dyDescent="0.2">
      <c r="C35" s="95">
        <v>43586</v>
      </c>
      <c r="D35" s="47"/>
      <c r="E35" s="34"/>
      <c r="F35" s="35"/>
      <c r="G35" s="35"/>
      <c r="H35" s="100"/>
      <c r="I35" s="36"/>
      <c r="J35" s="36"/>
      <c r="K35" s="36"/>
      <c r="N35" s="33"/>
    </row>
    <row r="36" spans="3:14" x14ac:dyDescent="0.2">
      <c r="C36" s="95">
        <v>43617</v>
      </c>
      <c r="D36" s="47"/>
      <c r="E36" s="34"/>
      <c r="F36" s="35"/>
      <c r="G36" s="35"/>
      <c r="H36" s="100"/>
      <c r="I36" s="36"/>
      <c r="J36" s="36"/>
      <c r="K36" s="36"/>
      <c r="N36" s="33"/>
    </row>
    <row r="37" spans="3:14" x14ac:dyDescent="0.2">
      <c r="C37" s="95">
        <v>43647</v>
      </c>
      <c r="D37" s="47"/>
      <c r="E37" s="34"/>
      <c r="F37" s="35"/>
      <c r="G37" s="35"/>
      <c r="H37" s="100"/>
      <c r="I37" s="36"/>
      <c r="J37" s="36"/>
      <c r="K37" s="36"/>
      <c r="N37" s="33"/>
    </row>
    <row r="38" spans="3:14" x14ac:dyDescent="0.2">
      <c r="C38" s="95">
        <v>43678</v>
      </c>
      <c r="D38" s="47"/>
      <c r="E38" s="34"/>
      <c r="F38" s="35"/>
      <c r="G38" s="35"/>
      <c r="H38" s="100"/>
      <c r="I38" s="36"/>
      <c r="J38" s="36"/>
      <c r="K38" s="36"/>
      <c r="N38" s="33"/>
    </row>
    <row r="39" spans="3:14" x14ac:dyDescent="0.2">
      <c r="C39" s="95">
        <v>43709</v>
      </c>
      <c r="D39" s="47"/>
      <c r="E39" s="34"/>
      <c r="F39" s="35"/>
      <c r="G39" s="35"/>
      <c r="H39" s="100"/>
      <c r="I39" s="36"/>
      <c r="J39" s="36"/>
      <c r="K39" s="36"/>
      <c r="N39" s="33"/>
    </row>
    <row r="40" spans="3:14" x14ac:dyDescent="0.2">
      <c r="C40" s="95">
        <v>43739</v>
      </c>
      <c r="D40" s="47"/>
      <c r="E40" s="34"/>
      <c r="F40" s="35"/>
      <c r="G40" s="35"/>
      <c r="H40" s="100"/>
      <c r="I40" s="36"/>
      <c r="J40" s="36"/>
      <c r="K40" s="36"/>
      <c r="N40" s="33"/>
    </row>
    <row r="41" spans="3:14" x14ac:dyDescent="0.2">
      <c r="C41" s="95">
        <v>43770</v>
      </c>
      <c r="D41" s="47"/>
      <c r="E41" s="34"/>
      <c r="F41" s="35"/>
      <c r="G41" s="35"/>
      <c r="H41" s="100"/>
      <c r="I41" s="36"/>
      <c r="J41" s="36"/>
      <c r="K41" s="36"/>
      <c r="N41" s="33"/>
    </row>
    <row r="42" spans="3:14" ht="13.5" thickBot="1" x14ac:dyDescent="0.25">
      <c r="C42" s="96">
        <v>43800</v>
      </c>
      <c r="D42" s="47"/>
      <c r="E42" s="37"/>
      <c r="F42" s="38"/>
      <c r="G42" s="38"/>
      <c r="H42" s="101"/>
      <c r="I42" s="39"/>
      <c r="J42" s="39"/>
      <c r="K42" s="39"/>
      <c r="N42" s="33"/>
    </row>
    <row r="43" spans="3:14" ht="13.5" thickBot="1" x14ac:dyDescent="0.25">
      <c r="C43" s="46"/>
      <c r="D43" s="47"/>
      <c r="E43" s="33"/>
      <c r="F43" s="33"/>
      <c r="G43" s="33"/>
      <c r="H43" s="33"/>
      <c r="I43" s="33"/>
      <c r="J43" s="33"/>
      <c r="K43" s="33"/>
      <c r="N43" s="33"/>
    </row>
    <row r="44" spans="3:14" ht="50.25" customHeight="1" thickBot="1" x14ac:dyDescent="0.25">
      <c r="C44" s="69" t="s">
        <v>10</v>
      </c>
      <c r="D44" s="71"/>
      <c r="E44" s="26" t="str">
        <f t="shared" ref="E44:K44" si="0">+E6</f>
        <v>Producción</v>
      </c>
      <c r="F44" s="27" t="str">
        <f t="shared" si="0"/>
        <v>Autoconsumo</v>
      </c>
      <c r="G44" s="27" t="str">
        <f t="shared" si="0"/>
        <v>Ventas de Producción Propia</v>
      </c>
      <c r="H44" s="72" t="str">
        <f t="shared" si="0"/>
        <v>Exportaciones</v>
      </c>
      <c r="I44" s="24" t="str">
        <f t="shared" si="0"/>
        <v>Producción Contratada a Terceros</v>
      </c>
      <c r="J44" s="24" t="str">
        <f t="shared" si="0"/>
        <v>Ventas de Producción Contratada a Terceros</v>
      </c>
      <c r="K44" s="58" t="str">
        <f t="shared" si="0"/>
        <v>Producción para Terceros</v>
      </c>
      <c r="L44" s="58" t="s">
        <v>163</v>
      </c>
      <c r="M44" s="58" t="s">
        <v>100</v>
      </c>
      <c r="N44" s="73"/>
    </row>
    <row r="45" spans="3:14" ht="13.5" thickBot="1" x14ac:dyDescent="0.25">
      <c r="C45" s="66">
        <v>2012</v>
      </c>
      <c r="D45" s="74"/>
      <c r="F45" s="75"/>
      <c r="G45" s="75"/>
      <c r="H45" s="76"/>
      <c r="I45" s="48"/>
      <c r="J45" s="48"/>
      <c r="K45" s="48"/>
      <c r="L45" s="50"/>
      <c r="M45" s="48"/>
      <c r="N45" s="29"/>
    </row>
    <row r="46" spans="3:14" x14ac:dyDescent="0.2">
      <c r="C46" s="60">
        <v>2013</v>
      </c>
      <c r="D46" s="74"/>
      <c r="E46" s="78"/>
      <c r="F46" s="79"/>
      <c r="G46" s="79"/>
      <c r="H46" s="79"/>
      <c r="I46" s="61"/>
      <c r="J46" s="61"/>
      <c r="K46" s="61"/>
      <c r="L46" s="61"/>
      <c r="M46" s="80"/>
      <c r="N46" s="29"/>
    </row>
    <row r="47" spans="3:14" x14ac:dyDescent="0.2">
      <c r="C47" s="60">
        <v>2014</v>
      </c>
      <c r="D47" s="74"/>
      <c r="E47" s="81"/>
      <c r="F47" s="82"/>
      <c r="G47" s="82"/>
      <c r="H47" s="82"/>
      <c r="I47" s="63"/>
      <c r="J47" s="63"/>
      <c r="K47" s="63"/>
      <c r="L47" s="63"/>
      <c r="M47" s="83"/>
      <c r="N47" s="29"/>
    </row>
    <row r="48" spans="3:14" ht="13.5" thickBot="1" x14ac:dyDescent="0.25">
      <c r="C48" s="60">
        <v>2015</v>
      </c>
      <c r="D48" s="74"/>
      <c r="E48" s="84"/>
      <c r="F48" s="85"/>
      <c r="G48" s="85"/>
      <c r="H48" s="85"/>
      <c r="I48" s="65"/>
      <c r="J48" s="65"/>
      <c r="K48" s="65"/>
      <c r="L48" s="86"/>
      <c r="M48" s="87"/>
      <c r="N48" s="29"/>
    </row>
    <row r="49" spans="3:14" x14ac:dyDescent="0.2">
      <c r="C49" s="62">
        <v>2016</v>
      </c>
      <c r="D49" s="77"/>
      <c r="E49" s="78"/>
      <c r="F49" s="79"/>
      <c r="G49" s="79"/>
      <c r="H49" s="79"/>
      <c r="I49" s="61"/>
      <c r="J49" s="61"/>
      <c r="K49" s="61"/>
      <c r="L49" s="61"/>
      <c r="M49" s="80"/>
    </row>
    <row r="50" spans="3:14" x14ac:dyDescent="0.2">
      <c r="C50" s="62">
        <v>2017</v>
      </c>
      <c r="D50" s="77"/>
      <c r="E50" s="81"/>
      <c r="F50" s="82"/>
      <c r="G50" s="82"/>
      <c r="H50" s="82"/>
      <c r="I50" s="63"/>
      <c r="J50" s="63"/>
      <c r="K50" s="63"/>
      <c r="L50" s="63"/>
      <c r="M50" s="83"/>
    </row>
    <row r="51" spans="3:14" ht="13.5" thickBot="1" x14ac:dyDescent="0.25">
      <c r="C51" s="64">
        <v>2018</v>
      </c>
      <c r="D51" s="77"/>
      <c r="E51" s="84"/>
      <c r="F51" s="85"/>
      <c r="G51" s="85"/>
      <c r="H51" s="85"/>
      <c r="I51" s="65"/>
      <c r="J51" s="65"/>
      <c r="K51" s="65"/>
      <c r="L51" s="86"/>
      <c r="M51" s="87"/>
    </row>
    <row r="52" spans="3:14" ht="13.5" thickBot="1" x14ac:dyDescent="0.25">
      <c r="C52" s="339">
        <v>2019</v>
      </c>
      <c r="D52" s="74"/>
      <c r="E52" s="88"/>
      <c r="F52" s="89"/>
      <c r="G52" s="89"/>
      <c r="H52" s="90"/>
      <c r="I52" s="67"/>
      <c r="J52" s="67"/>
      <c r="K52" s="67"/>
      <c r="L52" s="67"/>
      <c r="M52" s="91"/>
    </row>
    <row r="53" spans="3:14" x14ac:dyDescent="0.2">
      <c r="N53" s="51"/>
    </row>
    <row r="54" spans="3:14" x14ac:dyDescent="0.2">
      <c r="K54" s="92"/>
      <c r="N54" s="51"/>
    </row>
    <row r="55" spans="3:14" x14ac:dyDescent="0.2">
      <c r="K55" s="92"/>
      <c r="N55" s="51"/>
    </row>
    <row r="56" spans="3:14" x14ac:dyDescent="0.2">
      <c r="K56" s="92"/>
      <c r="N56" s="51"/>
    </row>
    <row r="57" spans="3:14" x14ac:dyDescent="0.2">
      <c r="K57" s="92"/>
      <c r="N57" s="51"/>
    </row>
    <row r="58" spans="3:14" x14ac:dyDescent="0.2">
      <c r="N58" s="51"/>
    </row>
    <row r="59" spans="3:14" x14ac:dyDescent="0.2">
      <c r="N59" s="51"/>
    </row>
    <row r="60" spans="3:14" x14ac:dyDescent="0.2">
      <c r="N60" s="51"/>
    </row>
    <row r="61" spans="3:14" x14ac:dyDescent="0.2">
      <c r="N61" s="51"/>
    </row>
    <row r="62" spans="3:14" x14ac:dyDescent="0.2">
      <c r="N62" s="51"/>
    </row>
    <row r="63" spans="3:14" x14ac:dyDescent="0.2">
      <c r="N63" s="51"/>
    </row>
    <row r="64" spans="3:14" x14ac:dyDescent="0.2">
      <c r="N64" s="51"/>
    </row>
    <row r="65" spans="14:14" x14ac:dyDescent="0.2">
      <c r="N65" s="51"/>
    </row>
    <row r="66" spans="14:14" x14ac:dyDescent="0.2">
      <c r="N66" s="51"/>
    </row>
    <row r="67" spans="14:14" x14ac:dyDescent="0.2">
      <c r="N67" s="51"/>
    </row>
    <row r="68" spans="14:14" x14ac:dyDescent="0.2">
      <c r="N68" s="51"/>
    </row>
    <row r="69" spans="14:14" x14ac:dyDescent="0.2">
      <c r="N69" s="51"/>
    </row>
    <row r="70" spans="14:14" x14ac:dyDescent="0.2">
      <c r="N70" s="51"/>
    </row>
    <row r="71" spans="14:14" x14ac:dyDescent="0.2">
      <c r="N71" s="51"/>
    </row>
    <row r="72" spans="14:14" x14ac:dyDescent="0.2">
      <c r="N72" s="51"/>
    </row>
    <row r="73" spans="14:14" x14ac:dyDescent="0.2">
      <c r="N73" s="51"/>
    </row>
    <row r="74" spans="14:14" x14ac:dyDescent="0.2">
      <c r="N74" s="51"/>
    </row>
    <row r="75" spans="14:14" x14ac:dyDescent="0.2">
      <c r="N75" s="51"/>
    </row>
    <row r="76" spans="14:14" x14ac:dyDescent="0.2">
      <c r="N76" s="51"/>
    </row>
    <row r="77" spans="14:14" x14ac:dyDescent="0.2">
      <c r="N77" s="51"/>
    </row>
    <row r="78" spans="14:14" x14ac:dyDescent="0.2">
      <c r="N78" s="51"/>
    </row>
    <row r="79" spans="14:14" x14ac:dyDescent="0.2">
      <c r="N79" s="51"/>
    </row>
    <row r="80" spans="14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</sheetData>
  <sheetProtection formatCells="0" formatColumns="0" formatRows="0"/>
  <protectedRanges>
    <protectedRange sqref="N7:N30 E7:K30 E46:M48 E49:N52" name="Rango2_1"/>
    <protectedRange sqref="E46:M52" name="Rango1_1"/>
  </protectedRanges>
  <mergeCells count="4">
    <mergeCell ref="C4:K4"/>
    <mergeCell ref="C1:K1"/>
    <mergeCell ref="C2:K2"/>
    <mergeCell ref="C3:K3"/>
  </mergeCells>
  <phoneticPr fontId="14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4" orientation="portrait" r:id="rId1"/>
  <headerFooter alignWithMargins="0">
    <oddHeader>&amp;R2020 - Año del General Manuel Belgrano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51"/>
  <sheetViews>
    <sheetView workbookViewId="0">
      <selection activeCell="C20" sqref="C20:C2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393" t="s">
        <v>169</v>
      </c>
      <c r="B1" s="393"/>
      <c r="C1" s="393"/>
      <c r="D1" s="393"/>
      <c r="E1" s="393"/>
      <c r="F1" s="52"/>
    </row>
    <row r="2" spans="1:6" x14ac:dyDescent="0.2">
      <c r="A2" s="393" t="s">
        <v>168</v>
      </c>
      <c r="B2" s="393"/>
      <c r="C2" s="393"/>
      <c r="D2" s="393"/>
      <c r="E2" s="393"/>
      <c r="F2" s="52"/>
    </row>
    <row r="3" spans="1:6" x14ac:dyDescent="0.2">
      <c r="A3" s="392" t="str">
        <f>+'1.modelos'!A3</f>
        <v>Pelotas de tenis</v>
      </c>
      <c r="B3" s="392"/>
      <c r="C3" s="392"/>
      <c r="D3" s="392"/>
      <c r="E3" s="392"/>
      <c r="F3" s="52"/>
    </row>
    <row r="4" spans="1:6" x14ac:dyDescent="0.2">
      <c r="A4" s="393" t="s">
        <v>114</v>
      </c>
      <c r="B4" s="393"/>
      <c r="C4" s="393"/>
      <c r="D4" s="393"/>
      <c r="E4" s="393"/>
      <c r="F4" s="52"/>
    </row>
    <row r="5" spans="1:6" ht="14.25" customHeight="1" thickBot="1" x14ac:dyDescent="0.25">
      <c r="A5" s="53"/>
      <c r="C5" s="54"/>
      <c r="D5" s="54"/>
      <c r="E5" s="54"/>
    </row>
    <row r="6" spans="1:6" ht="39" thickBot="1" x14ac:dyDescent="0.25">
      <c r="A6" s="297" t="s">
        <v>115</v>
      </c>
      <c r="C6" s="24" t="s">
        <v>141</v>
      </c>
      <c r="D6" s="28"/>
      <c r="E6" s="24" t="s">
        <v>142</v>
      </c>
    </row>
    <row r="7" spans="1:6" x14ac:dyDescent="0.2">
      <c r="A7" s="94">
        <f>'3.vol.'!C7</f>
        <v>42736</v>
      </c>
      <c r="C7" s="42"/>
      <c r="D7" s="33"/>
      <c r="E7" s="42"/>
    </row>
    <row r="8" spans="1:6" x14ac:dyDescent="0.2">
      <c r="A8" s="95">
        <f>'3.vol.'!C8</f>
        <v>42767</v>
      </c>
      <c r="C8" s="36"/>
      <c r="D8" s="33"/>
      <c r="E8" s="36"/>
    </row>
    <row r="9" spans="1:6" x14ac:dyDescent="0.2">
      <c r="A9" s="95">
        <f>'3.vol.'!C9</f>
        <v>42795</v>
      </c>
      <c r="C9" s="36"/>
      <c r="D9" s="33"/>
      <c r="E9" s="36"/>
    </row>
    <row r="10" spans="1:6" x14ac:dyDescent="0.2">
      <c r="A10" s="95">
        <f>'3.vol.'!C10</f>
        <v>42826</v>
      </c>
      <c r="C10" s="36"/>
      <c r="D10" s="33"/>
      <c r="E10" s="36"/>
    </row>
    <row r="11" spans="1:6" x14ac:dyDescent="0.2">
      <c r="A11" s="95">
        <f>'3.vol.'!C11</f>
        <v>42856</v>
      </c>
      <c r="C11" s="36"/>
      <c r="D11" s="33"/>
      <c r="E11" s="36"/>
    </row>
    <row r="12" spans="1:6" x14ac:dyDescent="0.2">
      <c r="A12" s="95">
        <f>'3.vol.'!C12</f>
        <v>42887</v>
      </c>
      <c r="C12" s="36"/>
      <c r="D12" s="33"/>
      <c r="E12" s="36"/>
    </row>
    <row r="13" spans="1:6" x14ac:dyDescent="0.2">
      <c r="A13" s="95">
        <f>'3.vol.'!C13</f>
        <v>42917</v>
      </c>
      <c r="C13" s="36"/>
      <c r="D13" s="33"/>
      <c r="E13" s="36"/>
    </row>
    <row r="14" spans="1:6" x14ac:dyDescent="0.2">
      <c r="A14" s="95">
        <f>'3.vol.'!C14</f>
        <v>42948</v>
      </c>
      <c r="C14" s="36"/>
      <c r="D14" s="33"/>
      <c r="E14" s="36"/>
    </row>
    <row r="15" spans="1:6" x14ac:dyDescent="0.2">
      <c r="A15" s="95">
        <f>'3.vol.'!C15</f>
        <v>42979</v>
      </c>
      <c r="C15" s="270"/>
      <c r="D15" s="280"/>
      <c r="E15" s="270"/>
    </row>
    <row r="16" spans="1:6" x14ac:dyDescent="0.2">
      <c r="A16" s="95">
        <f>'3.vol.'!C16</f>
        <v>43009</v>
      </c>
      <c r="C16" s="36"/>
      <c r="D16" s="33"/>
      <c r="E16" s="36"/>
    </row>
    <row r="17" spans="1:5" x14ac:dyDescent="0.2">
      <c r="A17" s="95">
        <f>'3.vol.'!C17</f>
        <v>43040</v>
      </c>
      <c r="C17" s="36"/>
      <c r="D17" s="33"/>
      <c r="E17" s="36"/>
    </row>
    <row r="18" spans="1:5" ht="13.5" thickBot="1" x14ac:dyDescent="0.25">
      <c r="A18" s="96">
        <f>'3.vol.'!C18</f>
        <v>43070</v>
      </c>
      <c r="C18" s="45"/>
      <c r="D18" s="33"/>
      <c r="E18" s="45"/>
    </row>
    <row r="19" spans="1:5" x14ac:dyDescent="0.2">
      <c r="A19" s="94">
        <f>'3.vol.'!C19</f>
        <v>43101</v>
      </c>
      <c r="C19" s="32"/>
      <c r="D19" s="33"/>
      <c r="E19" s="32"/>
    </row>
    <row r="20" spans="1:5" x14ac:dyDescent="0.2">
      <c r="A20" s="95">
        <f>'3.vol.'!C20</f>
        <v>43132</v>
      </c>
      <c r="C20" s="36"/>
      <c r="D20" s="33"/>
      <c r="E20" s="36"/>
    </row>
    <row r="21" spans="1:5" x14ac:dyDescent="0.2">
      <c r="A21" s="95">
        <f>'3.vol.'!C21</f>
        <v>43160</v>
      </c>
      <c r="C21" s="36"/>
      <c r="D21" s="33"/>
      <c r="E21" s="36"/>
    </row>
    <row r="22" spans="1:5" x14ac:dyDescent="0.2">
      <c r="A22" s="95">
        <f>'3.vol.'!C22</f>
        <v>43191</v>
      </c>
      <c r="C22" s="36"/>
      <c r="D22" s="33"/>
      <c r="E22" s="36"/>
    </row>
    <row r="23" spans="1:5" x14ac:dyDescent="0.2">
      <c r="A23" s="95">
        <f>'3.vol.'!C23</f>
        <v>43221</v>
      </c>
      <c r="C23" s="36"/>
      <c r="D23" s="33"/>
      <c r="E23" s="36"/>
    </row>
    <row r="24" spans="1:5" x14ac:dyDescent="0.2">
      <c r="A24" s="95">
        <f>'3.vol.'!C24</f>
        <v>43252</v>
      </c>
      <c r="C24" s="36"/>
      <c r="D24" s="33"/>
      <c r="E24" s="36"/>
    </row>
    <row r="25" spans="1:5" x14ac:dyDescent="0.2">
      <c r="A25" s="95">
        <f>'3.vol.'!C25</f>
        <v>43282</v>
      </c>
      <c r="C25" s="36"/>
      <c r="D25" s="33"/>
      <c r="E25" s="36"/>
    </row>
    <row r="26" spans="1:5" x14ac:dyDescent="0.2">
      <c r="A26" s="95">
        <f>'3.vol.'!C26</f>
        <v>43313</v>
      </c>
      <c r="C26" s="36"/>
      <c r="D26" s="33"/>
      <c r="E26" s="36"/>
    </row>
    <row r="27" spans="1:5" x14ac:dyDescent="0.2">
      <c r="A27" s="95">
        <f>'3.vol.'!C27</f>
        <v>43344</v>
      </c>
      <c r="C27" s="36"/>
      <c r="D27" s="33"/>
      <c r="E27" s="36"/>
    </row>
    <row r="28" spans="1:5" x14ac:dyDescent="0.2">
      <c r="A28" s="95">
        <f>'3.vol.'!C28</f>
        <v>43374</v>
      </c>
      <c r="C28" s="36"/>
      <c r="D28" s="33"/>
      <c r="E28" s="36"/>
    </row>
    <row r="29" spans="1:5" x14ac:dyDescent="0.2">
      <c r="A29" s="95">
        <f>'3.vol.'!C29</f>
        <v>43405</v>
      </c>
      <c r="C29" s="36"/>
      <c r="D29" s="33"/>
      <c r="E29" s="36"/>
    </row>
    <row r="30" spans="1:5" ht="13.5" thickBot="1" x14ac:dyDescent="0.25">
      <c r="A30" s="96">
        <f>'3.vol.'!C30</f>
        <v>43435</v>
      </c>
      <c r="C30" s="45"/>
      <c r="D30" s="33"/>
      <c r="E30" s="45"/>
    </row>
    <row r="31" spans="1:5" x14ac:dyDescent="0.2">
      <c r="A31" s="94">
        <f>'3.vol.'!C31</f>
        <v>43466</v>
      </c>
      <c r="C31" s="32"/>
      <c r="D31" s="33"/>
      <c r="E31" s="32"/>
    </row>
    <row r="32" spans="1:5" x14ac:dyDescent="0.2">
      <c r="A32" s="95">
        <f>'3.vol.'!C32</f>
        <v>43497</v>
      </c>
      <c r="C32" s="36"/>
      <c r="D32" s="33"/>
      <c r="E32" s="36"/>
    </row>
    <row r="33" spans="1:6" x14ac:dyDescent="0.2">
      <c r="A33" s="95">
        <f>'3.vol.'!C33</f>
        <v>43525</v>
      </c>
      <c r="C33" s="36"/>
      <c r="D33" s="33"/>
      <c r="E33" s="36"/>
    </row>
    <row r="34" spans="1:6" x14ac:dyDescent="0.2">
      <c r="A34" s="95">
        <f>'3.vol.'!C34</f>
        <v>43556</v>
      </c>
      <c r="C34" s="36"/>
      <c r="D34" s="33"/>
      <c r="E34" s="36"/>
    </row>
    <row r="35" spans="1:6" x14ac:dyDescent="0.2">
      <c r="A35" s="95">
        <f>'3.vol.'!C35</f>
        <v>43586</v>
      </c>
      <c r="C35" s="36"/>
      <c r="D35" s="33"/>
      <c r="E35" s="36"/>
    </row>
    <row r="36" spans="1:6" x14ac:dyDescent="0.2">
      <c r="A36" s="95">
        <f>'3.vol.'!C36</f>
        <v>43617</v>
      </c>
      <c r="C36" s="36"/>
      <c r="D36" s="33"/>
      <c r="E36" s="36"/>
    </row>
    <row r="37" spans="1:6" x14ac:dyDescent="0.2">
      <c r="A37" s="95">
        <f>'3.vol.'!C37</f>
        <v>43647</v>
      </c>
      <c r="C37" s="36"/>
      <c r="D37" s="33"/>
      <c r="E37" s="36"/>
    </row>
    <row r="38" spans="1:6" x14ac:dyDescent="0.2">
      <c r="A38" s="95">
        <f>'3.vol.'!C38</f>
        <v>43678</v>
      </c>
      <c r="C38" s="36"/>
      <c r="D38" s="33"/>
      <c r="E38" s="36"/>
    </row>
    <row r="39" spans="1:6" x14ac:dyDescent="0.2">
      <c r="A39" s="95">
        <f>'3.vol.'!C39</f>
        <v>43709</v>
      </c>
      <c r="C39" s="36"/>
      <c r="D39" s="33"/>
      <c r="E39" s="36"/>
    </row>
    <row r="40" spans="1:6" x14ac:dyDescent="0.2">
      <c r="A40" s="95">
        <f>'3.vol.'!C40</f>
        <v>43739</v>
      </c>
      <c r="C40" s="36"/>
      <c r="D40" s="33"/>
      <c r="E40" s="36"/>
    </row>
    <row r="41" spans="1:6" x14ac:dyDescent="0.2">
      <c r="A41" s="95">
        <f>'3.vol.'!C41</f>
        <v>43770</v>
      </c>
      <c r="C41" s="36"/>
      <c r="D41" s="33"/>
      <c r="E41" s="36"/>
    </row>
    <row r="42" spans="1:6" ht="13.5" thickBot="1" x14ac:dyDescent="0.25">
      <c r="A42" s="96">
        <f>'3.vol.'!C42</f>
        <v>43800</v>
      </c>
      <c r="C42" s="39"/>
      <c r="D42" s="33"/>
      <c r="E42" s="39"/>
    </row>
    <row r="43" spans="1:6" ht="57.75" customHeight="1" thickBot="1" x14ac:dyDescent="0.25">
      <c r="A43" s="46"/>
      <c r="C43" s="33"/>
      <c r="D43" s="33"/>
      <c r="E43" s="33"/>
      <c r="F43" s="59"/>
    </row>
    <row r="44" spans="1:6" ht="39" thickBot="1" x14ac:dyDescent="0.25">
      <c r="A44" s="69" t="s">
        <v>10</v>
      </c>
      <c r="C44" s="58" t="str">
        <f>+C6</f>
        <v>Ventas de Producción Propia
En pesos</v>
      </c>
      <c r="D44" s="281"/>
      <c r="E44" s="58" t="str">
        <f>+E6</f>
        <v>Ventas de Producción Encargada o Contratada a Terceros
En pesos</v>
      </c>
    </row>
    <row r="45" spans="1:6" x14ac:dyDescent="0.2">
      <c r="A45" s="309">
        <f>'3.vol.'!C46</f>
        <v>2013</v>
      </c>
      <c r="C45" s="61"/>
      <c r="D45" s="282"/>
      <c r="E45" s="61"/>
    </row>
    <row r="46" spans="1:6" x14ac:dyDescent="0.2">
      <c r="A46" s="310">
        <f>'3.vol.'!C47</f>
        <v>2014</v>
      </c>
      <c r="C46" s="63"/>
      <c r="D46" s="282"/>
      <c r="E46" s="63"/>
    </row>
    <row r="47" spans="1:6" ht="13.5" thickBot="1" x14ac:dyDescent="0.25">
      <c r="A47" s="311">
        <f>'3.vol.'!C48</f>
        <v>2015</v>
      </c>
      <c r="C47" s="65"/>
      <c r="D47" s="282"/>
      <c r="E47" s="65"/>
    </row>
    <row r="48" spans="1:6" x14ac:dyDescent="0.2">
      <c r="A48" s="60">
        <f>'3.vol.'!C49</f>
        <v>2016</v>
      </c>
      <c r="C48" s="61"/>
      <c r="D48" s="282"/>
      <c r="E48" s="61"/>
    </row>
    <row r="49" spans="1:5" x14ac:dyDescent="0.2">
      <c r="A49" s="62">
        <f>'3.vol.'!C50</f>
        <v>2017</v>
      </c>
      <c r="C49" s="63"/>
      <c r="D49" s="282"/>
      <c r="E49" s="63"/>
    </row>
    <row r="50" spans="1:5" ht="13.5" thickBot="1" x14ac:dyDescent="0.25">
      <c r="A50" s="64">
        <f>'3.vol.'!C51</f>
        <v>2018</v>
      </c>
      <c r="C50" s="65"/>
      <c r="D50" s="282"/>
      <c r="E50" s="65"/>
    </row>
    <row r="51" spans="1:5" ht="13.5" thickBot="1" x14ac:dyDescent="0.25">
      <c r="A51" s="339">
        <f>'3.vol.'!C52</f>
        <v>2019</v>
      </c>
      <c r="C51" s="67"/>
      <c r="D51" s="283"/>
      <c r="E51" s="67"/>
    </row>
  </sheetData>
  <sheetProtection formatCells="0" formatColumns="0" formatRows="0"/>
  <protectedRanges>
    <protectedRange sqref="C7:D42 C45:D51" name="Rango2_1_1"/>
    <protectedRange sqref="C45:D51" name="Rango1_1_1"/>
    <protectedRange sqref="E7:E42 E45:E51" name="Rango2_1_1_1"/>
    <protectedRange sqref="E45:E51" name="Rango1_1_1_1"/>
  </protectedRanges>
  <mergeCells count="4">
    <mergeCell ref="A1:E1"/>
    <mergeCell ref="A2:E2"/>
    <mergeCell ref="A3:E3"/>
    <mergeCell ref="A4:E4"/>
  </mergeCells>
  <phoneticPr fontId="14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85" orientation="portrait" r:id="rId1"/>
  <headerFooter alignWithMargins="0">
    <oddHeader>&amp;R2020 - Año del General Manuel Belgrano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52"/>
  <sheetViews>
    <sheetView workbookViewId="0">
      <selection activeCell="C20" sqref="C20:C21"/>
    </sheetView>
  </sheetViews>
  <sheetFormatPr baseColWidth="10" defaultRowHeight="12.75" x14ac:dyDescent="0.2"/>
  <cols>
    <col min="1" max="1" width="19.85546875" style="57" customWidth="1"/>
    <col min="2" max="2" width="1.85546875" style="52" customWidth="1"/>
    <col min="3" max="3" width="23" style="57" customWidth="1"/>
    <col min="4" max="16384" width="11.42578125" style="52"/>
  </cols>
  <sheetData>
    <row r="1" spans="1:6" x14ac:dyDescent="0.2">
      <c r="A1" s="393" t="s">
        <v>171</v>
      </c>
      <c r="B1" s="393"/>
      <c r="C1" s="393"/>
    </row>
    <row r="2" spans="1:6" x14ac:dyDescent="0.2">
      <c r="A2" s="393" t="s">
        <v>120</v>
      </c>
      <c r="B2" s="393"/>
      <c r="C2" s="393"/>
      <c r="F2" s="93" t="s">
        <v>126</v>
      </c>
    </row>
    <row r="3" spans="1:6" x14ac:dyDescent="0.2">
      <c r="A3" s="392" t="str">
        <f>+'1.modelos'!A3</f>
        <v>Pelotas de tenis</v>
      </c>
      <c r="B3" s="392"/>
      <c r="C3" s="392"/>
    </row>
    <row r="4" spans="1:6" x14ac:dyDescent="0.2">
      <c r="A4" s="394" t="s">
        <v>114</v>
      </c>
      <c r="B4" s="394"/>
      <c r="C4" s="394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24" t="s">
        <v>115</v>
      </c>
      <c r="C7" s="24" t="s">
        <v>121</v>
      </c>
      <c r="F7" s="93" t="s">
        <v>124</v>
      </c>
    </row>
    <row r="8" spans="1:6" ht="13.5" thickBot="1" x14ac:dyDescent="0.25">
      <c r="A8" s="94">
        <f>+'3.vol.'!C7</f>
        <v>42736</v>
      </c>
      <c r="C8" s="32"/>
      <c r="F8" s="144"/>
    </row>
    <row r="9" spans="1:6" x14ac:dyDescent="0.2">
      <c r="A9" s="95">
        <f>+'3.vol.'!C8</f>
        <v>42767</v>
      </c>
      <c r="C9" s="36"/>
      <c r="F9" s="93"/>
    </row>
    <row r="10" spans="1:6" ht="13.5" thickBot="1" x14ac:dyDescent="0.25">
      <c r="A10" s="95">
        <f>+'3.vol.'!C9</f>
        <v>42795</v>
      </c>
      <c r="C10" s="36"/>
      <c r="F10" s="93" t="s">
        <v>125</v>
      </c>
    </row>
    <row r="11" spans="1:6" ht="13.5" thickBot="1" x14ac:dyDescent="0.25">
      <c r="A11" s="95">
        <f>+'3.vol.'!C10</f>
        <v>42826</v>
      </c>
      <c r="C11" s="36"/>
      <c r="F11" s="145"/>
    </row>
    <row r="12" spans="1:6" x14ac:dyDescent="0.2">
      <c r="A12" s="95">
        <f>+'3.vol.'!C11</f>
        <v>42856</v>
      </c>
      <c r="C12" s="36"/>
    </row>
    <row r="13" spans="1:6" x14ac:dyDescent="0.2">
      <c r="A13" s="95">
        <f>+'3.vol.'!C12</f>
        <v>42887</v>
      </c>
      <c r="C13" s="36"/>
    </row>
    <row r="14" spans="1:6" x14ac:dyDescent="0.2">
      <c r="A14" s="95">
        <f>+'3.vol.'!C13</f>
        <v>42917</v>
      </c>
      <c r="C14" s="36"/>
    </row>
    <row r="15" spans="1:6" x14ac:dyDescent="0.2">
      <c r="A15" s="95">
        <f>+'3.vol.'!C14</f>
        <v>42948</v>
      </c>
      <c r="C15" s="36"/>
    </row>
    <row r="16" spans="1:6" x14ac:dyDescent="0.2">
      <c r="A16" s="95">
        <f>+'3.vol.'!C15</f>
        <v>42979</v>
      </c>
      <c r="C16" s="36"/>
    </row>
    <row r="17" spans="1:3" x14ac:dyDescent="0.2">
      <c r="A17" s="95">
        <f>+'3.vol.'!C16</f>
        <v>43009</v>
      </c>
      <c r="C17" s="36"/>
    </row>
    <row r="18" spans="1:3" x14ac:dyDescent="0.2">
      <c r="A18" s="95">
        <f>+'3.vol.'!C17</f>
        <v>43040</v>
      </c>
      <c r="C18" s="36"/>
    </row>
    <row r="19" spans="1:3" ht="13.5" thickBot="1" x14ac:dyDescent="0.25">
      <c r="A19" s="96">
        <f>+'3.vol.'!C18</f>
        <v>43070</v>
      </c>
      <c r="C19" s="39"/>
    </row>
    <row r="20" spans="1:3" x14ac:dyDescent="0.2">
      <c r="A20" s="94">
        <f>+'3.vol.'!C19</f>
        <v>43101</v>
      </c>
      <c r="C20" s="42"/>
    </row>
    <row r="21" spans="1:3" x14ac:dyDescent="0.2">
      <c r="A21" s="95">
        <f>+'3.vol.'!C20</f>
        <v>43132</v>
      </c>
      <c r="C21" s="36"/>
    </row>
    <row r="22" spans="1:3" x14ac:dyDescent="0.2">
      <c r="A22" s="95">
        <f>+'3.vol.'!C21</f>
        <v>43160</v>
      </c>
      <c r="C22" s="36"/>
    </row>
    <row r="23" spans="1:3" x14ac:dyDescent="0.2">
      <c r="A23" s="95">
        <f>+'3.vol.'!C22</f>
        <v>43191</v>
      </c>
      <c r="C23" s="36"/>
    </row>
    <row r="24" spans="1:3" x14ac:dyDescent="0.2">
      <c r="A24" s="95">
        <f>+'3.vol.'!C23</f>
        <v>43221</v>
      </c>
      <c r="C24" s="36"/>
    </row>
    <row r="25" spans="1:3" x14ac:dyDescent="0.2">
      <c r="A25" s="95">
        <f>+'3.vol.'!C24</f>
        <v>43252</v>
      </c>
      <c r="C25" s="36"/>
    </row>
    <row r="26" spans="1:3" x14ac:dyDescent="0.2">
      <c r="A26" s="95">
        <f>+'3.vol.'!C25</f>
        <v>43282</v>
      </c>
      <c r="C26" s="36"/>
    </row>
    <row r="27" spans="1:3" x14ac:dyDescent="0.2">
      <c r="A27" s="95">
        <f>+'3.vol.'!C26</f>
        <v>43313</v>
      </c>
      <c r="C27" s="36"/>
    </row>
    <row r="28" spans="1:3" x14ac:dyDescent="0.2">
      <c r="A28" s="95">
        <f>+'3.vol.'!C27</f>
        <v>43344</v>
      </c>
      <c r="C28" s="36"/>
    </row>
    <row r="29" spans="1:3" x14ac:dyDescent="0.2">
      <c r="A29" s="95">
        <f>+'3.vol.'!C28</f>
        <v>43374</v>
      </c>
      <c r="C29" s="36"/>
    </row>
    <row r="30" spans="1:3" x14ac:dyDescent="0.2">
      <c r="A30" s="95">
        <f>+'3.vol.'!C29</f>
        <v>43405</v>
      </c>
      <c r="C30" s="36"/>
    </row>
    <row r="31" spans="1:3" ht="13.5" thickBot="1" x14ac:dyDescent="0.25">
      <c r="A31" s="96">
        <f>+'3.vol.'!C30</f>
        <v>43435</v>
      </c>
      <c r="C31" s="45"/>
    </row>
    <row r="32" spans="1:3" x14ac:dyDescent="0.2">
      <c r="A32" s="94">
        <f>+'3.vol.'!C31</f>
        <v>43466</v>
      </c>
      <c r="C32" s="32"/>
    </row>
    <row r="33" spans="1:3" x14ac:dyDescent="0.2">
      <c r="A33" s="95">
        <f>+'3.vol.'!C32</f>
        <v>43497</v>
      </c>
      <c r="C33" s="36"/>
    </row>
    <row r="34" spans="1:3" x14ac:dyDescent="0.2">
      <c r="A34" s="95">
        <f>+'3.vol.'!C33</f>
        <v>43525</v>
      </c>
      <c r="C34" s="36"/>
    </row>
    <row r="35" spans="1:3" x14ac:dyDescent="0.2">
      <c r="A35" s="95">
        <f>+'3.vol.'!C34</f>
        <v>43556</v>
      </c>
      <c r="C35" s="36"/>
    </row>
    <row r="36" spans="1:3" x14ac:dyDescent="0.2">
      <c r="A36" s="95">
        <f>+'3.vol.'!C35</f>
        <v>43586</v>
      </c>
      <c r="C36" s="36"/>
    </row>
    <row r="37" spans="1:3" x14ac:dyDescent="0.2">
      <c r="A37" s="95">
        <f>+'3.vol.'!C36</f>
        <v>43617</v>
      </c>
      <c r="C37" s="36"/>
    </row>
    <row r="38" spans="1:3" x14ac:dyDescent="0.2">
      <c r="A38" s="95">
        <f>+'3.vol.'!C37</f>
        <v>43647</v>
      </c>
      <c r="C38" s="36"/>
    </row>
    <row r="39" spans="1:3" x14ac:dyDescent="0.2">
      <c r="A39" s="95">
        <f>+'3.vol.'!C38</f>
        <v>43678</v>
      </c>
      <c r="C39" s="36"/>
    </row>
    <row r="40" spans="1:3" x14ac:dyDescent="0.2">
      <c r="A40" s="95">
        <f>+'3.vol.'!C39</f>
        <v>43709</v>
      </c>
      <c r="C40" s="36"/>
    </row>
    <row r="41" spans="1:3" x14ac:dyDescent="0.2">
      <c r="A41" s="95">
        <f>+'3.vol.'!C40</f>
        <v>43739</v>
      </c>
      <c r="C41" s="36"/>
    </row>
    <row r="42" spans="1:3" x14ac:dyDescent="0.2">
      <c r="A42" s="95">
        <f>+'3.vol.'!C41</f>
        <v>43770</v>
      </c>
      <c r="C42" s="36"/>
    </row>
    <row r="43" spans="1:3" ht="13.5" thickBot="1" x14ac:dyDescent="0.25">
      <c r="A43" s="96">
        <f>+'3.vol.'!C42</f>
        <v>43800</v>
      </c>
      <c r="C43" s="39"/>
    </row>
    <row r="44" spans="1:3" ht="13.5" thickBot="1" x14ac:dyDescent="0.25">
      <c r="A44" s="46"/>
      <c r="C44" s="33"/>
    </row>
    <row r="45" spans="1:3" ht="13.5" thickBot="1" x14ac:dyDescent="0.25">
      <c r="A45" s="309" t="s">
        <v>10</v>
      </c>
      <c r="C45" s="24" t="s">
        <v>121</v>
      </c>
    </row>
    <row r="46" spans="1:3" x14ac:dyDescent="0.2">
      <c r="A46" s="310">
        <f>+'3.vol.'!C46</f>
        <v>2013</v>
      </c>
      <c r="C46" s="61"/>
    </row>
    <row r="47" spans="1:3" x14ac:dyDescent="0.2">
      <c r="A47" s="310">
        <f>+'3.vol.'!C47</f>
        <v>2014</v>
      </c>
      <c r="C47" s="63"/>
    </row>
    <row r="48" spans="1:3" ht="13.5" thickBot="1" x14ac:dyDescent="0.25">
      <c r="A48" s="311">
        <f>+'3.vol.'!C48</f>
        <v>2015</v>
      </c>
      <c r="C48" s="65"/>
    </row>
    <row r="49" spans="1:3" x14ac:dyDescent="0.2">
      <c r="A49" s="60">
        <f>+'3.vol.'!C49</f>
        <v>2016</v>
      </c>
      <c r="C49" s="61"/>
    </row>
    <row r="50" spans="1:3" x14ac:dyDescent="0.2">
      <c r="A50" s="62">
        <f>+'3.vol.'!C50</f>
        <v>2017</v>
      </c>
      <c r="C50" s="63"/>
    </row>
    <row r="51" spans="1:3" ht="13.5" thickBot="1" x14ac:dyDescent="0.25">
      <c r="A51" s="64">
        <f>+'3.vol.'!C51</f>
        <v>2018</v>
      </c>
      <c r="C51" s="65"/>
    </row>
    <row r="52" spans="1:3" ht="13.5" thickBot="1" x14ac:dyDescent="0.25">
      <c r="A52" s="339">
        <f>+'3.vol.'!C52</f>
        <v>2019</v>
      </c>
      <c r="C52" s="67"/>
    </row>
  </sheetData>
  <sheetProtection formatCells="0" formatColumns="0" formatRows="0"/>
  <protectedRanges>
    <protectedRange sqref="C8:C43 C49:C52" name="Rango2_1"/>
    <protectedRange sqref="C49:C52" name="Rango1_1"/>
  </protectedRanges>
  <mergeCells count="4">
    <mergeCell ref="A1:C1"/>
    <mergeCell ref="A2:C2"/>
    <mergeCell ref="A3:C3"/>
    <mergeCell ref="A4:C4"/>
  </mergeCells>
  <phoneticPr fontId="14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52"/>
  <sheetViews>
    <sheetView workbookViewId="0">
      <selection activeCell="C20" sqref="C20:C2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68" customWidth="1"/>
    <col min="4" max="8" width="11.42578125" style="52"/>
    <col min="9" max="9" width="18.5703125" style="52" customWidth="1"/>
    <col min="10" max="16384" width="11.42578125" style="52"/>
  </cols>
  <sheetData>
    <row r="1" spans="1:9" x14ac:dyDescent="0.2">
      <c r="A1" s="393" t="s">
        <v>170</v>
      </c>
      <c r="B1" s="393"/>
      <c r="C1" s="393"/>
    </row>
    <row r="2" spans="1:9" x14ac:dyDescent="0.2">
      <c r="A2" s="393" t="s">
        <v>167</v>
      </c>
      <c r="B2" s="393"/>
      <c r="C2" s="393"/>
    </row>
    <row r="3" spans="1:9" ht="13.5" thickBot="1" x14ac:dyDescent="0.25">
      <c r="A3" s="394" t="str">
        <f>+'1.modelos'!A3</f>
        <v>Pelotas de tenis</v>
      </c>
      <c r="B3" s="394"/>
      <c r="C3" s="394"/>
      <c r="E3" s="97"/>
    </row>
    <row r="4" spans="1:9" ht="13.5" thickBot="1" x14ac:dyDescent="0.25">
      <c r="A4" s="393" t="s">
        <v>114</v>
      </c>
      <c r="B4" s="393"/>
      <c r="C4" s="393"/>
      <c r="E4" s="395"/>
      <c r="F4" s="396"/>
      <c r="G4" s="97"/>
      <c r="I4" s="312" t="s">
        <v>183</v>
      </c>
    </row>
    <row r="5" spans="1:9" ht="13.5" thickBot="1" x14ac:dyDescent="0.25">
      <c r="A5" s="53"/>
      <c r="C5" s="56"/>
      <c r="F5" s="395" t="s">
        <v>127</v>
      </c>
      <c r="G5" s="396"/>
      <c r="I5" s="312" t="s">
        <v>184</v>
      </c>
    </row>
    <row r="6" spans="1:9" ht="60" customHeight="1" thickBot="1" x14ac:dyDescent="0.25">
      <c r="A6" s="24" t="s">
        <v>115</v>
      </c>
      <c r="C6" s="24" t="s">
        <v>135</v>
      </c>
      <c r="F6" s="313"/>
      <c r="G6" s="313"/>
      <c r="I6" s="24" t="s">
        <v>135</v>
      </c>
    </row>
    <row r="7" spans="1:9" x14ac:dyDescent="0.2">
      <c r="A7" s="94">
        <f>+'3.vol.'!C7</f>
        <v>42736</v>
      </c>
      <c r="C7" s="273" t="str">
        <f t="shared" ref="C7:C42" si="0">+I7</f>
        <v/>
      </c>
      <c r="I7" s="314" t="str">
        <f>IF('4.conf'!C8&gt;0,('4.conf'!C8/'4.conf'!$F$11)*100,"")</f>
        <v/>
      </c>
    </row>
    <row r="8" spans="1:9" x14ac:dyDescent="0.2">
      <c r="A8" s="95">
        <f>+'3.vol.'!C8</f>
        <v>42767</v>
      </c>
      <c r="C8" s="271" t="str">
        <f t="shared" si="0"/>
        <v/>
      </c>
      <c r="I8" s="315" t="str">
        <f>IF('4.conf'!C9&gt;0,('4.conf'!C9/'4.conf'!$F$11)*100,"")</f>
        <v/>
      </c>
    </row>
    <row r="9" spans="1:9" x14ac:dyDescent="0.2">
      <c r="A9" s="95">
        <f>+'3.vol.'!C9</f>
        <v>42795</v>
      </c>
      <c r="C9" s="271" t="str">
        <f t="shared" si="0"/>
        <v/>
      </c>
      <c r="I9" s="315" t="str">
        <f>IF('4.conf'!C10&gt;0,('4.conf'!C10/'4.conf'!$F$11)*100,"")</f>
        <v/>
      </c>
    </row>
    <row r="10" spans="1:9" x14ac:dyDescent="0.2">
      <c r="A10" s="95">
        <f>+'3.vol.'!C10</f>
        <v>42826</v>
      </c>
      <c r="C10" s="271" t="str">
        <f t="shared" si="0"/>
        <v/>
      </c>
      <c r="I10" s="315" t="str">
        <f>IF('4.conf'!C11&gt;0,('4.conf'!C11/'4.conf'!$F$11)*100,"")</f>
        <v/>
      </c>
    </row>
    <row r="11" spans="1:9" x14ac:dyDescent="0.2">
      <c r="A11" s="95">
        <f>+'3.vol.'!C11</f>
        <v>42856</v>
      </c>
      <c r="C11" s="271" t="str">
        <f t="shared" si="0"/>
        <v/>
      </c>
      <c r="I11" s="315" t="str">
        <f>IF('4.conf'!C12&gt;0,('4.conf'!C12/'4.conf'!$F$11)*100,"")</f>
        <v/>
      </c>
    </row>
    <row r="12" spans="1:9" x14ac:dyDescent="0.2">
      <c r="A12" s="95">
        <f>+'3.vol.'!C12</f>
        <v>42887</v>
      </c>
      <c r="C12" s="271" t="str">
        <f t="shared" si="0"/>
        <v/>
      </c>
      <c r="I12" s="315" t="str">
        <f>IF('4.conf'!C13&gt;0,('4.conf'!C13/'4.conf'!$F$11)*100,"")</f>
        <v/>
      </c>
    </row>
    <row r="13" spans="1:9" x14ac:dyDescent="0.2">
      <c r="A13" s="95">
        <f>+'3.vol.'!C13</f>
        <v>42917</v>
      </c>
      <c r="C13" s="271" t="str">
        <f t="shared" si="0"/>
        <v/>
      </c>
      <c r="I13" s="315" t="str">
        <f>IF('4.conf'!C14&gt;0,('4.conf'!C14/'4.conf'!$F$11)*100,"")</f>
        <v/>
      </c>
    </row>
    <row r="14" spans="1:9" x14ac:dyDescent="0.2">
      <c r="A14" s="95">
        <f>+'3.vol.'!C14</f>
        <v>42948</v>
      </c>
      <c r="C14" s="271" t="str">
        <f t="shared" si="0"/>
        <v/>
      </c>
      <c r="I14" s="315" t="str">
        <f>IF('4.conf'!C15&gt;0,('4.conf'!C15/'4.conf'!$F$11)*100,"")</f>
        <v/>
      </c>
    </row>
    <row r="15" spans="1:9" x14ac:dyDescent="0.2">
      <c r="A15" s="95">
        <f>+'3.vol.'!C15</f>
        <v>42979</v>
      </c>
      <c r="C15" s="271" t="str">
        <f t="shared" si="0"/>
        <v/>
      </c>
      <c r="I15" s="315" t="str">
        <f>IF('4.conf'!C16&gt;0,('4.conf'!C16/'4.conf'!$F$11)*100,"")</f>
        <v/>
      </c>
    </row>
    <row r="16" spans="1:9" x14ac:dyDescent="0.2">
      <c r="A16" s="95">
        <f>+'3.vol.'!C16</f>
        <v>43009</v>
      </c>
      <c r="C16" s="271" t="str">
        <f t="shared" si="0"/>
        <v/>
      </c>
      <c r="I16" s="315" t="str">
        <f>IF('4.conf'!C17&gt;0,('4.conf'!C17/'4.conf'!$F$11)*100,"")</f>
        <v/>
      </c>
    </row>
    <row r="17" spans="1:9" x14ac:dyDescent="0.2">
      <c r="A17" s="95">
        <f>+'3.vol.'!C17</f>
        <v>43040</v>
      </c>
      <c r="C17" s="271" t="str">
        <f t="shared" si="0"/>
        <v/>
      </c>
      <c r="I17" s="315" t="str">
        <f>IF('4.conf'!C18&gt;0,('4.conf'!C18/'4.conf'!$F$11)*100,"")</f>
        <v/>
      </c>
    </row>
    <row r="18" spans="1:9" ht="13.5" thickBot="1" x14ac:dyDescent="0.25">
      <c r="A18" s="96">
        <f>+'3.vol.'!C18</f>
        <v>43070</v>
      </c>
      <c r="C18" s="274" t="str">
        <f t="shared" si="0"/>
        <v/>
      </c>
      <c r="I18" s="317" t="str">
        <f>IF('4.conf'!C19&gt;0,('4.conf'!C19/'4.conf'!$F$11)*100,"")</f>
        <v/>
      </c>
    </row>
    <row r="19" spans="1:9" x14ac:dyDescent="0.2">
      <c r="A19" s="94">
        <f>+'3.vol.'!C19</f>
        <v>43101</v>
      </c>
      <c r="C19" s="275" t="str">
        <f t="shared" si="0"/>
        <v/>
      </c>
      <c r="I19" s="318" t="str">
        <f>IF('4.conf'!C20&gt;0,('4.conf'!C20/'4.conf'!$F$11)*100,"")</f>
        <v/>
      </c>
    </row>
    <row r="20" spans="1:9" x14ac:dyDescent="0.2">
      <c r="A20" s="95">
        <f>+'3.vol.'!C20</f>
        <v>43132</v>
      </c>
      <c r="C20" s="271" t="str">
        <f t="shared" si="0"/>
        <v/>
      </c>
      <c r="I20" s="315" t="str">
        <f>IF('4.conf'!C21&gt;0,('4.conf'!C21/'4.conf'!$F$11)*100,"")</f>
        <v/>
      </c>
    </row>
    <row r="21" spans="1:9" x14ac:dyDescent="0.2">
      <c r="A21" s="95">
        <f>+'3.vol.'!C21</f>
        <v>43160</v>
      </c>
      <c r="C21" s="271" t="str">
        <f t="shared" si="0"/>
        <v/>
      </c>
      <c r="I21" s="315" t="str">
        <f>IF('4.conf'!C22&gt;0,('4.conf'!C22/'4.conf'!$F$11)*100,"")</f>
        <v/>
      </c>
    </row>
    <row r="22" spans="1:9" x14ac:dyDescent="0.2">
      <c r="A22" s="95">
        <f>+'3.vol.'!C22</f>
        <v>43191</v>
      </c>
      <c r="C22" s="271" t="str">
        <f t="shared" si="0"/>
        <v/>
      </c>
      <c r="I22" s="315" t="str">
        <f>IF('4.conf'!C23&gt;0,('4.conf'!C23/'4.conf'!$F$11)*100,"")</f>
        <v/>
      </c>
    </row>
    <row r="23" spans="1:9" x14ac:dyDescent="0.2">
      <c r="A23" s="95">
        <f>+'3.vol.'!C23</f>
        <v>43221</v>
      </c>
      <c r="C23" s="271" t="str">
        <f t="shared" si="0"/>
        <v/>
      </c>
      <c r="I23" s="315" t="str">
        <f>IF('4.conf'!C24&gt;0,('4.conf'!C24/'4.conf'!$F$11)*100,"")</f>
        <v/>
      </c>
    </row>
    <row r="24" spans="1:9" x14ac:dyDescent="0.2">
      <c r="A24" s="95">
        <f>+'3.vol.'!C24</f>
        <v>43252</v>
      </c>
      <c r="C24" s="271" t="str">
        <f t="shared" si="0"/>
        <v/>
      </c>
      <c r="I24" s="315" t="str">
        <f>IF('4.conf'!C25&gt;0,('4.conf'!C25/'4.conf'!$F$11)*100,"")</f>
        <v/>
      </c>
    </row>
    <row r="25" spans="1:9" x14ac:dyDescent="0.2">
      <c r="A25" s="95">
        <f>+'3.vol.'!C25</f>
        <v>43282</v>
      </c>
      <c r="C25" s="271" t="str">
        <f t="shared" si="0"/>
        <v/>
      </c>
      <c r="I25" s="315" t="str">
        <f>IF('4.conf'!C26&gt;0,('4.conf'!C26/'4.conf'!$F$11)*100,"")</f>
        <v/>
      </c>
    </row>
    <row r="26" spans="1:9" x14ac:dyDescent="0.2">
      <c r="A26" s="95">
        <f>+'3.vol.'!C26</f>
        <v>43313</v>
      </c>
      <c r="C26" s="271" t="str">
        <f t="shared" si="0"/>
        <v/>
      </c>
      <c r="I26" s="315" t="str">
        <f>IF('4.conf'!C27&gt;0,('4.conf'!C27/'4.conf'!$F$11)*100,"")</f>
        <v/>
      </c>
    </row>
    <row r="27" spans="1:9" x14ac:dyDescent="0.2">
      <c r="A27" s="95">
        <f>+'3.vol.'!C27</f>
        <v>43344</v>
      </c>
      <c r="C27" s="271" t="str">
        <f t="shared" si="0"/>
        <v/>
      </c>
      <c r="I27" s="315" t="str">
        <f>IF('4.conf'!C28&gt;0,('4.conf'!C28/'4.conf'!$F$11)*100,"")</f>
        <v/>
      </c>
    </row>
    <row r="28" spans="1:9" x14ac:dyDescent="0.2">
      <c r="A28" s="95">
        <f>+'3.vol.'!C28</f>
        <v>43374</v>
      </c>
      <c r="C28" s="271" t="str">
        <f t="shared" si="0"/>
        <v/>
      </c>
      <c r="I28" s="315" t="str">
        <f>IF('4.conf'!C29&gt;0,('4.conf'!C29/'4.conf'!$F$11)*100,"")</f>
        <v/>
      </c>
    </row>
    <row r="29" spans="1:9" x14ac:dyDescent="0.2">
      <c r="A29" s="95">
        <f>+'3.vol.'!C29</f>
        <v>43405</v>
      </c>
      <c r="C29" s="271" t="str">
        <f t="shared" si="0"/>
        <v/>
      </c>
      <c r="I29" s="315" t="str">
        <f>IF('4.conf'!C30&gt;0,('4.conf'!C30/'4.conf'!$F$11)*100,"")</f>
        <v/>
      </c>
    </row>
    <row r="30" spans="1:9" ht="13.5" thickBot="1" x14ac:dyDescent="0.25">
      <c r="A30" s="98">
        <f>+'3.vol.'!C30</f>
        <v>43435</v>
      </c>
      <c r="C30" s="274" t="str">
        <f t="shared" si="0"/>
        <v/>
      </c>
      <c r="I30" s="317" t="str">
        <f>IF('4.conf'!C31&gt;0,('4.conf'!C31/'4.conf'!$F$11)*100,"")</f>
        <v/>
      </c>
    </row>
    <row r="31" spans="1:9" x14ac:dyDescent="0.2">
      <c r="A31" s="94">
        <f>+'3.vol.'!C31</f>
        <v>43466</v>
      </c>
      <c r="C31" s="275" t="str">
        <f t="shared" si="0"/>
        <v/>
      </c>
      <c r="I31" s="318" t="str">
        <f>IF('4.conf'!C32&gt;0,('4.conf'!C32/'4.conf'!$F$11)*100,"")</f>
        <v/>
      </c>
    </row>
    <row r="32" spans="1:9" x14ac:dyDescent="0.2">
      <c r="A32" s="95">
        <f>+'3.vol.'!C32</f>
        <v>43497</v>
      </c>
      <c r="C32" s="271" t="str">
        <f t="shared" si="0"/>
        <v/>
      </c>
      <c r="I32" s="315" t="str">
        <f>IF('4.conf'!C33&gt;0,('4.conf'!C33/'4.conf'!$F$11)*100,"")</f>
        <v/>
      </c>
    </row>
    <row r="33" spans="1:9" x14ac:dyDescent="0.2">
      <c r="A33" s="95">
        <f>+'3.vol.'!C33</f>
        <v>43525</v>
      </c>
      <c r="C33" s="271" t="str">
        <f t="shared" si="0"/>
        <v/>
      </c>
      <c r="I33" s="315" t="str">
        <f>IF('4.conf'!C34&gt;0,('4.conf'!C34/'4.conf'!$F$11)*100,"")</f>
        <v/>
      </c>
    </row>
    <row r="34" spans="1:9" x14ac:dyDescent="0.2">
      <c r="A34" s="95">
        <f>+'3.vol.'!C34</f>
        <v>43556</v>
      </c>
      <c r="C34" s="271" t="str">
        <f t="shared" si="0"/>
        <v/>
      </c>
      <c r="I34" s="315" t="str">
        <f>IF('4.conf'!C35&gt;0,('4.conf'!C35/'4.conf'!$F$11)*100,"")</f>
        <v/>
      </c>
    </row>
    <row r="35" spans="1:9" x14ac:dyDescent="0.2">
      <c r="A35" s="95">
        <f>+'3.vol.'!C35</f>
        <v>43586</v>
      </c>
      <c r="C35" s="271" t="str">
        <f t="shared" si="0"/>
        <v/>
      </c>
      <c r="I35" s="315" t="str">
        <f>IF('4.conf'!C36&gt;0,('4.conf'!C36/'4.conf'!$F$11)*100,"")</f>
        <v/>
      </c>
    </row>
    <row r="36" spans="1:9" x14ac:dyDescent="0.2">
      <c r="A36" s="95">
        <f>+'3.vol.'!C36</f>
        <v>43617</v>
      </c>
      <c r="C36" s="271" t="str">
        <f t="shared" si="0"/>
        <v/>
      </c>
      <c r="I36" s="315" t="str">
        <f>IF('4.conf'!C37&gt;0,('4.conf'!C37/'4.conf'!$F$11)*100,"")</f>
        <v/>
      </c>
    </row>
    <row r="37" spans="1:9" x14ac:dyDescent="0.2">
      <c r="A37" s="95">
        <f>+'3.vol.'!C37</f>
        <v>43647</v>
      </c>
      <c r="C37" s="271" t="str">
        <f t="shared" si="0"/>
        <v/>
      </c>
      <c r="I37" s="315" t="str">
        <f>IF('4.conf'!C38&gt;0,('4.conf'!C38/'4.conf'!$F$11)*100,"")</f>
        <v/>
      </c>
    </row>
    <row r="38" spans="1:9" x14ac:dyDescent="0.2">
      <c r="A38" s="95">
        <f>+'3.vol.'!C38</f>
        <v>43678</v>
      </c>
      <c r="C38" s="271" t="str">
        <f t="shared" si="0"/>
        <v/>
      </c>
      <c r="I38" s="315" t="str">
        <f>IF('4.conf'!C39&gt;0,('4.conf'!C39/'4.conf'!$F$11)*100,"")</f>
        <v/>
      </c>
    </row>
    <row r="39" spans="1:9" x14ac:dyDescent="0.2">
      <c r="A39" s="95">
        <f>+'3.vol.'!C39</f>
        <v>43709</v>
      </c>
      <c r="C39" s="271" t="str">
        <f t="shared" si="0"/>
        <v/>
      </c>
      <c r="I39" s="315" t="str">
        <f>IF('4.conf'!C40&gt;0,('4.conf'!C40/'4.conf'!$F$11)*100,"")</f>
        <v/>
      </c>
    </row>
    <row r="40" spans="1:9" x14ac:dyDescent="0.2">
      <c r="A40" s="95">
        <f>+'3.vol.'!C40</f>
        <v>43739</v>
      </c>
      <c r="C40" s="271" t="str">
        <f t="shared" si="0"/>
        <v/>
      </c>
      <c r="I40" s="315" t="str">
        <f>IF('4.conf'!C41&gt;0,('4.conf'!C41/'4.conf'!$F$11)*100,"")</f>
        <v/>
      </c>
    </row>
    <row r="41" spans="1:9" x14ac:dyDescent="0.2">
      <c r="A41" s="95">
        <f>+'3.vol.'!C41</f>
        <v>43770</v>
      </c>
      <c r="C41" s="271" t="str">
        <f t="shared" si="0"/>
        <v/>
      </c>
      <c r="I41" s="315" t="str">
        <f>IF('4.conf'!C42&gt;0,('4.conf'!C42/'4.conf'!$F$11)*100,"")</f>
        <v/>
      </c>
    </row>
    <row r="42" spans="1:9" ht="13.5" thickBot="1" x14ac:dyDescent="0.25">
      <c r="A42" s="96">
        <f>+'3.vol.'!C42</f>
        <v>43800</v>
      </c>
      <c r="C42" s="272" t="str">
        <f t="shared" si="0"/>
        <v/>
      </c>
      <c r="I42" s="316" t="str">
        <f>IF('4.conf'!C43&gt;0,('4.conf'!C43/'4.conf'!$F$11)*100,"")</f>
        <v/>
      </c>
    </row>
    <row r="43" spans="1:9" ht="13.5" thickBot="1" x14ac:dyDescent="0.25">
      <c r="A43" s="46"/>
      <c r="C43" s="49"/>
    </row>
    <row r="44" spans="1:9" ht="57.75" customHeight="1" thickBot="1" x14ac:dyDescent="0.25">
      <c r="A44" s="69" t="str">
        <f>+'3.vol.'!C44</f>
        <v>Año</v>
      </c>
      <c r="C44" s="24" t="str">
        <f t="shared" ref="C44:C51" si="1">+I44</f>
        <v>EXPORTACIONES US$ FOB   RESÚMEN PÚBLICO</v>
      </c>
      <c r="I44" s="24" t="str">
        <f>+I6</f>
        <v>EXPORTACIONES US$ FOB   RESÚMEN PÚBLICO</v>
      </c>
    </row>
    <row r="45" spans="1:9" x14ac:dyDescent="0.2">
      <c r="A45" s="309">
        <f>+'3.vol.'!C46</f>
        <v>2013</v>
      </c>
      <c r="C45" s="276" t="str">
        <f t="shared" si="1"/>
        <v/>
      </c>
      <c r="I45" s="319" t="str">
        <f>IF('4.conf'!C46&gt;0,('4.conf'!C46/'4.conf'!$F$11)*100,"")</f>
        <v/>
      </c>
    </row>
    <row r="46" spans="1:9" x14ac:dyDescent="0.2">
      <c r="A46" s="310">
        <f>+'3.vol.'!C47</f>
        <v>2014</v>
      </c>
      <c r="C46" s="277" t="str">
        <f t="shared" si="1"/>
        <v/>
      </c>
      <c r="I46" s="320" t="str">
        <f>IF('4.conf'!C47&gt;0,('4.conf'!C47/'4.conf'!$F$11)*100,"")</f>
        <v/>
      </c>
    </row>
    <row r="47" spans="1:9" ht="13.5" thickBot="1" x14ac:dyDescent="0.25">
      <c r="A47" s="311">
        <f>+'3.vol.'!C48</f>
        <v>2015</v>
      </c>
      <c r="C47" s="278" t="str">
        <f t="shared" si="1"/>
        <v/>
      </c>
      <c r="I47" s="321" t="str">
        <f>IF('4.conf'!C48&gt;0,('4.conf'!C48/'4.conf'!$F$11)*100,"")</f>
        <v/>
      </c>
    </row>
    <row r="48" spans="1:9" x14ac:dyDescent="0.2">
      <c r="A48" s="60">
        <f>+'3.vol.'!C49</f>
        <v>2016</v>
      </c>
      <c r="C48" s="276" t="str">
        <f t="shared" si="1"/>
        <v/>
      </c>
      <c r="I48" s="319" t="str">
        <f>IF('4.conf'!C49&gt;0,('4.conf'!C49/'4.conf'!$F$11)*100,"")</f>
        <v/>
      </c>
    </row>
    <row r="49" spans="1:9" x14ac:dyDescent="0.2">
      <c r="A49" s="62">
        <f>+'3.vol.'!C50</f>
        <v>2017</v>
      </c>
      <c r="C49" s="277" t="str">
        <f t="shared" si="1"/>
        <v/>
      </c>
      <c r="I49" s="320" t="str">
        <f>IF('4.conf'!C50&gt;0,('4.conf'!C50/'4.conf'!$F$11)*100,"")</f>
        <v/>
      </c>
    </row>
    <row r="50" spans="1:9" ht="13.5" thickBot="1" x14ac:dyDescent="0.25">
      <c r="A50" s="64">
        <f>+'3.vol.'!C51</f>
        <v>2018</v>
      </c>
      <c r="C50" s="278" t="str">
        <f t="shared" si="1"/>
        <v/>
      </c>
      <c r="I50" s="321" t="str">
        <f>IF('4.conf'!C51&gt;0,('4.conf'!C51/'4.conf'!$F$11)*100,"")</f>
        <v/>
      </c>
    </row>
    <row r="51" spans="1:9" ht="13.5" thickBot="1" x14ac:dyDescent="0.25">
      <c r="A51" s="339">
        <f>+'3.vol.'!C52</f>
        <v>2019</v>
      </c>
      <c r="C51" s="279" t="str">
        <f t="shared" si="1"/>
        <v/>
      </c>
      <c r="I51" s="322" t="str">
        <f>IF('4.conf'!C52&gt;0,('4.conf'!C52/'4.conf'!$F$11)*100,"")</f>
        <v/>
      </c>
    </row>
    <row r="52" spans="1:9" x14ac:dyDescent="0.2">
      <c r="I52" s="52" t="str">
        <f>IF('4.conf'!C53&gt;0,('4.conf'!C53/'4.conf'!$F$11)*100,"")</f>
        <v/>
      </c>
    </row>
  </sheetData>
  <sheetProtection formatCells="0" formatColumns="0" formatRows="0"/>
  <protectedRanges>
    <protectedRange sqref="C7:C42 C45:C51" name="Rango2_1"/>
    <protectedRange sqref="C45:C51" name="Rango1_1"/>
  </protectedRanges>
  <mergeCells count="6">
    <mergeCell ref="E4:F4"/>
    <mergeCell ref="A1:C1"/>
    <mergeCell ref="A2:C2"/>
    <mergeCell ref="A3:C3"/>
    <mergeCell ref="A4:C4"/>
    <mergeCell ref="F5:G5"/>
  </mergeCells>
  <phoneticPr fontId="14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99" orientation="portrait" r:id="rId1"/>
  <headerFooter alignWithMargins="0">
    <oddHeader>&amp;R2020 - Año del General Manuel Belgrano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13"/>
  <sheetViews>
    <sheetView showGridLines="0" workbookViewId="0">
      <selection activeCell="C20" sqref="C20:C21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38" customFormat="1" x14ac:dyDescent="0.2">
      <c r="A1" s="114" t="s">
        <v>132</v>
      </c>
      <c r="B1" s="114"/>
    </row>
    <row r="2" spans="1:2" s="138" customFormat="1" x14ac:dyDescent="0.2">
      <c r="A2" s="114" t="s">
        <v>105</v>
      </c>
      <c r="B2" s="114"/>
    </row>
    <row r="3" spans="1:2" x14ac:dyDescent="0.2">
      <c r="A3" s="337" t="str">
        <f>+'1.modelos'!A3</f>
        <v>Pelotas de tenis</v>
      </c>
      <c r="B3" s="346"/>
    </row>
    <row r="4" spans="1:2" ht="13.5" thickBot="1" x14ac:dyDescent="0.25"/>
    <row r="5" spans="1:2" ht="13.5" thickBot="1" x14ac:dyDescent="0.25">
      <c r="A5" s="130" t="s">
        <v>12</v>
      </c>
      <c r="B5" s="345" t="s">
        <v>87</v>
      </c>
    </row>
    <row r="6" spans="1:2" x14ac:dyDescent="0.2">
      <c r="A6" s="326">
        <f>'3.vol.'!C46</f>
        <v>2013</v>
      </c>
      <c r="B6" s="323"/>
    </row>
    <row r="7" spans="1:2" x14ac:dyDescent="0.2">
      <c r="A7" s="327">
        <f>'3.vol.'!C47</f>
        <v>2014</v>
      </c>
      <c r="B7" s="324"/>
    </row>
    <row r="8" spans="1:2" ht="13.5" thickBot="1" x14ac:dyDescent="0.25">
      <c r="A8" s="328">
        <f>'3.vol.'!C48</f>
        <v>2015</v>
      </c>
      <c r="B8" s="325"/>
    </row>
    <row r="9" spans="1:2" x14ac:dyDescent="0.2">
      <c r="A9" s="305">
        <f>'3.vol.'!C49</f>
        <v>2016</v>
      </c>
      <c r="B9" s="139"/>
    </row>
    <row r="10" spans="1:2" x14ac:dyDescent="0.2">
      <c r="A10" s="134">
        <f>'3.vol.'!C50</f>
        <v>2017</v>
      </c>
      <c r="B10" s="140"/>
    </row>
    <row r="11" spans="1:2" x14ac:dyDescent="0.2">
      <c r="A11" s="141">
        <f>'3.vol.'!C51</f>
        <v>2018</v>
      </c>
      <c r="B11" s="142"/>
    </row>
    <row r="12" spans="1:2" ht="13.5" thickBot="1" x14ac:dyDescent="0.25">
      <c r="A12" s="341">
        <f>'3.vol.'!C52</f>
        <v>2019</v>
      </c>
      <c r="B12" s="143"/>
    </row>
    <row r="13" spans="1:2" x14ac:dyDescent="0.2">
      <c r="A13" s="137"/>
    </row>
  </sheetData>
  <sheetProtection formatCells="0" formatColumns="0" formatRows="0"/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landscape" r:id="rId1"/>
  <headerFooter alignWithMargins="0">
    <oddHeader>&amp;R2020 - Año del General Manuel Belgrano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21</vt:i4>
      </vt:variant>
    </vt:vector>
  </HeadingPairs>
  <TitlesOfParts>
    <vt:vector size="44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8.a.... Costos</vt:lpstr>
      <vt:lpstr>8.a.... Costos (2)</vt:lpstr>
      <vt:lpstr>9.adicional costos</vt:lpstr>
      <vt:lpstr>9.adicional costos (2)</vt:lpstr>
      <vt:lpstr>10.a-precios</vt:lpstr>
      <vt:lpstr>10.b-precios</vt:lpstr>
      <vt:lpstr>11- impo </vt:lpstr>
      <vt:lpstr>12Reventa</vt:lpstr>
      <vt:lpstr>13 existencias</vt:lpstr>
      <vt:lpstr>11-Máx. Prod.</vt:lpstr>
      <vt:lpstr>14-horas trabajadas</vt:lpstr>
      <vt:lpstr>'1.modelos'!Área_de_impresión</vt:lpstr>
      <vt:lpstr>'10.a-precios'!Área_de_impresión</vt:lpstr>
      <vt:lpstr>'10.b-precios'!Área_de_impresión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'8.a.... Costos (2)'!Área_de_impresión</vt:lpstr>
      <vt:lpstr>'9.adicional costos'!Área_de_impresión</vt:lpstr>
      <vt:lpstr>'9.adicional costos (2)'!Área_de_impresión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2020-01-27T20:13:23Z</cp:lastPrinted>
  <dcterms:created xsi:type="dcterms:W3CDTF">1996-10-10T17:31:07Z</dcterms:created>
  <dcterms:modified xsi:type="dcterms:W3CDTF">2020-01-28T13:55:35Z</dcterms:modified>
</cp:coreProperties>
</file>