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0_aire acondicionado\040 Cuestionarios\10 Modelo Enviado\Productores\"/>
    </mc:Choice>
  </mc:AlternateContent>
  <bookViews>
    <workbookView xWindow="240" yWindow="43" windowWidth="9137" windowHeight="4963" tabRatio="799" firstSheet="13" activeTab="20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coproductos" sheetId="50" state="hidden" r:id="rId13"/>
    <sheet name="8.a.... Costos" sheetId="36" r:id="rId14"/>
    <sheet name="9.adicional costos" sheetId="51" r:id="rId15"/>
    <sheet name="10-precios" sheetId="38" r:id="rId16"/>
    <sheet name="11- impo " sheetId="40" r:id="rId17"/>
    <sheet name="12-Reventa" sheetId="41" r:id="rId18"/>
    <sheet name="13.-costos nac" sheetId="53" r:id="rId19"/>
    <sheet name="14 existencias" sheetId="42" r:id="rId20"/>
    <sheet name="15-impo semi " sheetId="43" r:id="rId21"/>
    <sheet name="15-pr internac" sheetId="54" state="hidden" r:id="rId22"/>
    <sheet name="11-Máx. Prod." sheetId="14" state="hidden" r:id="rId23"/>
    <sheet name="14-horas trabajadas" sheetId="23" state="hidden" r:id="rId24"/>
  </sheets>
  <externalReferences>
    <externalReference r:id="rId25"/>
    <externalReference r:id="rId26"/>
  </externalReferences>
  <definedNames>
    <definedName name="al">[1]PARAMETROS!$C$5</definedName>
    <definedName name="año1">'[2]0a_Parámetros'!$H$7</definedName>
    <definedName name="_xlnm.Print_Area" localSheetId="2">'1.modelos'!$A$1:$I$42</definedName>
    <definedName name="_xlnm.Print_Area" localSheetId="15">'10-precios'!$A$1:$F$72</definedName>
    <definedName name="_xlnm.Print_Area" localSheetId="16">'11- impo '!$A$1:$F$65</definedName>
    <definedName name="_xlnm.Print_Area" localSheetId="22">'11-Máx. Prod.'!$A$1:$B$5</definedName>
    <definedName name="_xlnm.Print_Area" localSheetId="17">'12-Reventa'!$A$1:$I$65</definedName>
    <definedName name="_xlnm.Print_Area" localSheetId="18">'13.-costos nac'!$A$1:$F$40</definedName>
    <definedName name="_xlnm.Print_Area" localSheetId="19">'14 existencias'!$A$1:$E$16</definedName>
    <definedName name="_xlnm.Print_Area" localSheetId="23">'14-horas trabajadas'!$A$1:$D$10</definedName>
    <definedName name="_xlnm.Print_Area" localSheetId="20">'15-impo semi '!$A$1:$F$68</definedName>
    <definedName name="_xlnm.Print_Area" localSheetId="3">'2. prod.  nac.'!$A$1:$C$17</definedName>
    <definedName name="_xlnm.Print_Area" localSheetId="4">'3.vol.'!$C$1:$M$64</definedName>
    <definedName name="_xlnm.Print_Area" localSheetId="5">'4.$'!$A$1:$E$64</definedName>
    <definedName name="_xlnm.Print_Area" localSheetId="7">'4.RES PUB'!$A$1:$C$63</definedName>
    <definedName name="_xlnm.Print_Area" localSheetId="8">'5capprod'!$A$1:$B$12</definedName>
    <definedName name="_xlnm.Print_Area" localSheetId="10">'6-empleo '!$B$1:$K$16</definedName>
    <definedName name="_xlnm.Print_Area" localSheetId="11">'7.costos totales '!$A$1:$H$46</definedName>
    <definedName name="_xlnm.Print_Area" localSheetId="12">'7.costos totales coproductos'!$A$1:$H$21</definedName>
    <definedName name="_xlnm.Print_Area" localSheetId="13">'8.a.... Costos'!$A$2:$I$60</definedName>
    <definedName name="_xlnm.Print_Area" localSheetId="14">'9.adicional costos'!$A$1:$H$24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A57" i="54" l="1"/>
  <c r="A56" i="54"/>
  <c r="A55" i="54"/>
  <c r="A54" i="54"/>
  <c r="A53" i="54"/>
  <c r="A52" i="54"/>
  <c r="A51" i="54"/>
  <c r="A50" i="54"/>
  <c r="A49" i="54"/>
  <c r="A48" i="54"/>
  <c r="A47" i="54"/>
  <c r="A46" i="54"/>
  <c r="A45" i="54"/>
  <c r="A44" i="54"/>
  <c r="A43" i="54"/>
  <c r="A42" i="54"/>
  <c r="A41" i="54"/>
  <c r="A40" i="54"/>
  <c r="A39" i="54"/>
  <c r="A38" i="54"/>
  <c r="A37" i="54"/>
  <c r="A36" i="54"/>
  <c r="A35" i="54"/>
  <c r="A34" i="54"/>
  <c r="A33" i="54"/>
  <c r="A32" i="54"/>
  <c r="A31" i="54"/>
  <c r="A30" i="54"/>
  <c r="A29" i="54"/>
  <c r="A28" i="54"/>
  <c r="A27" i="54"/>
  <c r="A26" i="54"/>
  <c r="A25" i="54"/>
  <c r="A24" i="54"/>
  <c r="A23" i="54"/>
  <c r="A22" i="54"/>
  <c r="A21" i="54"/>
  <c r="A20" i="54"/>
  <c r="A19" i="54"/>
  <c r="A18" i="54"/>
  <c r="A17" i="54"/>
  <c r="A16" i="54"/>
  <c r="A15" i="54"/>
  <c r="A14" i="54"/>
  <c r="A13" i="54"/>
  <c r="A12" i="54"/>
  <c r="A11" i="54"/>
  <c r="A10" i="54"/>
  <c r="A65" i="43"/>
  <c r="A64" i="43"/>
  <c r="A62" i="43"/>
  <c r="A61" i="43"/>
  <c r="A60" i="43"/>
  <c r="A59" i="43"/>
  <c r="A58" i="43"/>
  <c r="A57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65" i="41"/>
  <c r="A64" i="41"/>
  <c r="A62" i="41"/>
  <c r="A61" i="41"/>
  <c r="A60" i="41"/>
  <c r="A59" i="41"/>
  <c r="A58" i="41"/>
  <c r="A57" i="41"/>
  <c r="A55" i="41"/>
  <c r="A54" i="41"/>
  <c r="A53" i="41"/>
  <c r="A52" i="41"/>
  <c r="A51" i="41"/>
  <c r="A50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64" i="40"/>
  <c r="A63" i="40"/>
  <c r="A61" i="40"/>
  <c r="A60" i="40"/>
  <c r="A59" i="40"/>
  <c r="A58" i="40"/>
  <c r="A57" i="40"/>
  <c r="A56" i="40"/>
  <c r="A54" i="40"/>
  <c r="A53" i="40"/>
  <c r="A52" i="40"/>
  <c r="A51" i="40"/>
  <c r="A50" i="40"/>
  <c r="A49" i="40"/>
  <c r="A48" i="40"/>
  <c r="A47" i="40"/>
  <c r="A46" i="40"/>
  <c r="A45" i="40"/>
  <c r="A44" i="40"/>
  <c r="A43" i="40"/>
  <c r="A42" i="40"/>
  <c r="A41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B65" i="38"/>
  <c r="B63" i="38"/>
  <c r="B62" i="38"/>
  <c r="B61" i="38"/>
  <c r="B60" i="38"/>
  <c r="B59" i="38"/>
  <c r="B58" i="38"/>
  <c r="A63" i="46"/>
  <c r="A62" i="46"/>
  <c r="A61" i="46"/>
  <c r="A60" i="46"/>
  <c r="A59" i="46"/>
  <c r="A58" i="46"/>
  <c r="A57" i="46"/>
  <c r="A56" i="46"/>
  <c r="A53" i="46"/>
  <c r="A52" i="46"/>
  <c r="A51" i="46"/>
  <c r="A50" i="46"/>
  <c r="A49" i="46"/>
  <c r="A48" i="46"/>
  <c r="A47" i="46"/>
  <c r="A46" i="46"/>
  <c r="A45" i="46"/>
  <c r="A44" i="46"/>
  <c r="A43" i="46"/>
  <c r="A42" i="46"/>
  <c r="A41" i="46"/>
  <c r="A40" i="46"/>
  <c r="A39" i="46"/>
  <c r="A38" i="46"/>
  <c r="A37" i="46"/>
  <c r="A36" i="46"/>
  <c r="A35" i="46"/>
  <c r="A34" i="46"/>
  <c r="A33" i="46"/>
  <c r="A32" i="46"/>
  <c r="A31" i="46"/>
  <c r="A30" i="46"/>
  <c r="A29" i="46"/>
  <c r="A28" i="46"/>
  <c r="A27" i="46"/>
  <c r="A26" i="46"/>
  <c r="A25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6" i="46"/>
  <c r="A64" i="47"/>
  <c r="A63" i="47"/>
  <c r="A62" i="47"/>
  <c r="A61" i="47"/>
  <c r="A60" i="47"/>
  <c r="A59" i="47"/>
  <c r="A58" i="47"/>
  <c r="A57" i="47"/>
  <c r="A56" i="47"/>
  <c r="A54" i="47"/>
  <c r="A53" i="47"/>
  <c r="A52" i="47"/>
  <c r="A51" i="47"/>
  <c r="A50" i="47"/>
  <c r="A49" i="47"/>
  <c r="A48" i="47"/>
  <c r="A47" i="47"/>
  <c r="A46" i="47"/>
  <c r="A45" i="47"/>
  <c r="A44" i="47"/>
  <c r="A43" i="47"/>
  <c r="A42" i="47"/>
  <c r="A41" i="47"/>
  <c r="A40" i="47"/>
  <c r="A39" i="47"/>
  <c r="A38" i="47"/>
  <c r="A37" i="47"/>
  <c r="A36" i="47"/>
  <c r="A35" i="47"/>
  <c r="A34" i="47"/>
  <c r="A33" i="47"/>
  <c r="A32" i="47"/>
  <c r="A31" i="47"/>
  <c r="A30" i="47"/>
  <c r="A29" i="47"/>
  <c r="A28" i="47"/>
  <c r="A27" i="47"/>
  <c r="A26" i="47"/>
  <c r="A25" i="47"/>
  <c r="A24" i="47"/>
  <c r="A23" i="47"/>
  <c r="A22" i="47"/>
  <c r="A21" i="47"/>
  <c r="A20" i="47"/>
  <c r="A19" i="47"/>
  <c r="A18" i="47"/>
  <c r="A17" i="47"/>
  <c r="A16" i="47"/>
  <c r="A15" i="47"/>
  <c r="A14" i="47"/>
  <c r="A13" i="47"/>
  <c r="A12" i="47"/>
  <c r="A11" i="47"/>
  <c r="A10" i="47"/>
  <c r="A9" i="47"/>
  <c r="A8" i="47"/>
  <c r="A7" i="47"/>
  <c r="B9" i="34"/>
  <c r="B8" i="34"/>
  <c r="B7" i="34"/>
  <c r="A7" i="32"/>
  <c r="A6" i="32"/>
  <c r="A5" i="32"/>
  <c r="I64" i="46"/>
  <c r="I63" i="46"/>
  <c r="C63" i="46"/>
  <c r="I62" i="46"/>
  <c r="C62" i="46"/>
  <c r="I61" i="46"/>
  <c r="C61" i="46"/>
  <c r="I60" i="46"/>
  <c r="C60" i="46"/>
  <c r="I59" i="46"/>
  <c r="C59" i="46"/>
  <c r="I58" i="46"/>
  <c r="C58" i="46"/>
  <c r="I57" i="46"/>
  <c r="C57" i="46"/>
  <c r="I56" i="46"/>
  <c r="C56" i="46"/>
  <c r="C52" i="46"/>
  <c r="I53" i="46"/>
  <c r="C53" i="46"/>
  <c r="I52" i="46"/>
  <c r="I51" i="46"/>
  <c r="C51" i="46"/>
  <c r="I50" i="46"/>
  <c r="C50" i="46"/>
  <c r="I49" i="46"/>
  <c r="C49" i="46"/>
  <c r="I48" i="46"/>
  <c r="C48" i="46"/>
  <c r="I47" i="46"/>
  <c r="C47" i="46"/>
  <c r="I46" i="46"/>
  <c r="C46" i="46"/>
  <c r="I45" i="46"/>
  <c r="C45" i="46"/>
  <c r="I44" i="46"/>
  <c r="C44" i="46"/>
  <c r="I43" i="46"/>
  <c r="C43" i="46"/>
  <c r="I42" i="46"/>
  <c r="C42" i="46"/>
  <c r="I41" i="46"/>
  <c r="C41" i="46"/>
  <c r="I40" i="46"/>
  <c r="C40" i="46"/>
  <c r="I39" i="46"/>
  <c r="C39" i="46"/>
  <c r="I38" i="46"/>
  <c r="C38" i="46"/>
  <c r="I37" i="46"/>
  <c r="C37" i="46"/>
  <c r="I36" i="46"/>
  <c r="C36" i="46"/>
  <c r="I35" i="46"/>
  <c r="C35" i="46"/>
  <c r="I34" i="46"/>
  <c r="C34" i="46"/>
  <c r="I33" i="46"/>
  <c r="C33" i="46"/>
  <c r="I32" i="46"/>
  <c r="C32" i="46"/>
  <c r="I31" i="46"/>
  <c r="C31" i="46"/>
  <c r="I30" i="46"/>
  <c r="C30" i="46"/>
  <c r="I29" i="46"/>
  <c r="C29" i="46"/>
  <c r="I28" i="46"/>
  <c r="C28" i="46"/>
  <c r="I27" i="46"/>
  <c r="C27" i="46"/>
  <c r="I26" i="46"/>
  <c r="C26" i="46"/>
  <c r="I25" i="46"/>
  <c r="C25" i="46"/>
  <c r="I24" i="46"/>
  <c r="C24" i="46"/>
  <c r="I23" i="46"/>
  <c r="C23" i="46"/>
  <c r="I22" i="46"/>
  <c r="C22" i="46"/>
  <c r="I21" i="46"/>
  <c r="C21" i="46"/>
  <c r="I20" i="46"/>
  <c r="C20" i="46"/>
  <c r="I19" i="46"/>
  <c r="C19" i="46"/>
  <c r="I18" i="46"/>
  <c r="C18" i="46"/>
  <c r="I17" i="46"/>
  <c r="C17" i="46"/>
  <c r="I16" i="46"/>
  <c r="C16" i="46"/>
  <c r="I15" i="46"/>
  <c r="C15" i="46"/>
  <c r="I14" i="46"/>
  <c r="C14" i="46"/>
  <c r="I13" i="46"/>
  <c r="C13" i="46"/>
  <c r="I12" i="46"/>
  <c r="C12" i="46"/>
  <c r="I11" i="46"/>
  <c r="C11" i="46"/>
  <c r="I10" i="46"/>
  <c r="C10" i="46"/>
  <c r="I9" i="46"/>
  <c r="C9" i="46"/>
  <c r="I8" i="46"/>
  <c r="C8" i="46"/>
  <c r="I7" i="46"/>
  <c r="C7" i="46"/>
  <c r="I6" i="46"/>
  <c r="C6" i="46"/>
  <c r="I55" i="46"/>
  <c r="C55" i="46"/>
  <c r="A58" i="52"/>
  <c r="A57" i="52"/>
  <c r="A56" i="52"/>
  <c r="B6" i="41"/>
  <c r="F16" i="33"/>
  <c r="B14" i="34"/>
  <c r="B13" i="34"/>
  <c r="B12" i="34"/>
  <c r="B11" i="34"/>
  <c r="B10" i="34"/>
  <c r="A12" i="32"/>
  <c r="A11" i="32"/>
  <c r="A10" i="32"/>
  <c r="A9" i="32"/>
  <c r="A8" i="32"/>
  <c r="A63" i="52"/>
  <c r="A62" i="52"/>
  <c r="A61" i="52"/>
  <c r="A60" i="52"/>
  <c r="A59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6" i="52"/>
  <c r="E55" i="52"/>
  <c r="C55" i="52"/>
  <c r="A55" i="46"/>
  <c r="K55" i="45"/>
  <c r="J55" i="45"/>
  <c r="I55" i="45"/>
  <c r="H55" i="45"/>
  <c r="G55" i="45"/>
  <c r="F55" i="45"/>
  <c r="E55" i="45"/>
  <c r="B50" i="38"/>
  <c r="B51" i="38"/>
  <c r="B52" i="38"/>
  <c r="B53" i="38"/>
  <c r="B54" i="38"/>
  <c r="B55" i="38"/>
  <c r="B56" i="38"/>
  <c r="B47" i="38"/>
  <c r="B49" i="38"/>
  <c r="B48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D22" i="33"/>
  <c r="C22" i="33"/>
  <c r="B22" i="33"/>
  <c r="E22" i="33"/>
</calcChain>
</file>

<file path=xl/sharedStrings.xml><?xml version="1.0" encoding="utf-8"?>
<sst xmlns="http://schemas.openxmlformats.org/spreadsheetml/2006/main" count="489" uniqueCount="266">
  <si>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</si>
  <si>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</si>
  <si>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</si>
  <si>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</si>
  <si>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</si>
  <si>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</si>
  <si>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</si>
  <si>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</si>
  <si>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</si>
  <si>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</si>
  <si>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</si>
  <si>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</si>
  <si>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</si>
  <si>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</si>
  <si>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</si>
  <si>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</si>
  <si>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</si>
  <si>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</si>
  <si>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</si>
  <si>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</si>
  <si>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</si>
  <si>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</si>
  <si>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</si>
  <si>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</si>
  <si>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</si>
  <si>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</si>
  <si>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</si>
  <si>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</si>
  <si>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</si>
  <si>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</si>
  <si>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</si>
  <si>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</si>
  <si>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</si>
  <si>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</si>
  <si>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</si>
  <si>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</si>
  <si>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</si>
  <si>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</si>
  <si>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</si>
  <si>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</si>
  <si>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</si>
  <si>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</si>
  <si>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</si>
  <si>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</si>
  <si>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</si>
  <si>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</si>
  <si>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</si>
  <si>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</si>
  <si>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</si>
  <si>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</si>
  <si>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</si>
  <si>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</si>
  <si>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</si>
  <si>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</si>
  <si>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</si>
  <si>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</si>
  <si>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</si>
  <si>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</si>
  <si>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</si>
  <si>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</si>
  <si>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</si>
  <si>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</si>
  <si>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</si>
  <si>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</si>
  <si>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</si>
  <si>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</si>
  <si>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</si>
  <si>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</si>
  <si>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</si>
  <si>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</si>
  <si>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</si>
  <si>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</si>
  <si>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</si>
  <si>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</si>
  <si>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</si>
  <si>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</si>
  <si>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</si>
  <si>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</si>
  <si>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</si>
  <si>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Facturado (1)</t>
  </si>
  <si>
    <t>Por Ventas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</si>
  <si>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</si>
  <si>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</si>
  <si>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</si>
  <si>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</si>
  <si>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</si>
  <si>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</si>
  <si>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</si>
  <si>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</si>
  <si>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</si>
  <si>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</si>
  <si>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</si>
  <si>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</si>
  <si>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</si>
  <si>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</si>
  <si>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</si>
  <si>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</si>
  <si>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</si>
  <si>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</si>
  <si>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</si>
  <si>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</si>
  <si>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</si>
  <si>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</si>
  <si>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</si>
  <si>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</si>
  <si>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</si>
  <si>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</si>
  <si>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</si>
  <si>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</si>
  <si>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</si>
  <si>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</si>
  <si>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</si>
  <si>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</si>
  <si>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</si>
  <si>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</si>
  <si>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</si>
  <si>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US$ FOB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</si>
  <si>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</si>
  <si>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</si>
  <si>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</si>
  <si>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</si>
  <si>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</si>
  <si>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</si>
  <si>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</si>
  <si>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</si>
  <si>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</si>
  <si>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</si>
  <si>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</si>
  <si>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</si>
  <si>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</si>
  <si>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</si>
  <si>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t>Cuadro N° 8</t>
  </si>
  <si>
    <t>Cuadro N° 12</t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</si>
  <si>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</si>
  <si>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</si>
  <si>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</si>
  <si>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</si>
  <si>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</si>
  <si>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</si>
  <si>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</si>
  <si>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</si>
  <si>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</si>
  <si>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</si>
  <si>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</si>
  <si>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</si>
  <si>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</si>
  <si>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</si>
  <si>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</si>
  <si>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</si>
  <si>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Nota: Esta información debe ser consistente con el resto de la información suministrada en el cuestionario, en especial en el Cuadro Nº 8.</t>
  </si>
  <si>
    <t>en pesos</t>
  </si>
  <si>
    <t>Agregue todas las filas que le resulten necesarias.</t>
  </si>
  <si>
    <t>comunes de fábrica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</si>
  <si>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</si>
  <si>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</si>
  <si>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</si>
  <si>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</si>
  <si>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</si>
  <si>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</si>
  <si>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</si>
  <si>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 xml:space="preserve">Costos Totales Conjuntos de </t>
  </si>
  <si>
    <t>Cuadro N° 9</t>
  </si>
  <si>
    <t>unidad de medida del insumo</t>
  </si>
  <si>
    <t xml:space="preserve">Insumos nacionales </t>
  </si>
  <si>
    <t>Insumos importados</t>
  </si>
  <si>
    <t>Existencias al cierre de cada período</t>
  </si>
  <si>
    <t>….° tipo</t>
  </si>
  <si>
    <t>Otros (Resto)</t>
  </si>
  <si>
    <t>Beneficio Fiscal</t>
  </si>
  <si>
    <t>Cuadro Nº 4.1</t>
  </si>
  <si>
    <t>Cuadro Nº 4.2.b</t>
  </si>
  <si>
    <t>Cuadro Nº 4.2.a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</si>
  <si>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</si>
  <si>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</si>
  <si>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(vendidos al mercado interno)</t>
  </si>
  <si>
    <t>* En caso de existir más de un despacho por mes, completar estos datos en una hoja separada o insertar las filas necesarias.</t>
  </si>
  <si>
    <t>Supongamos que la capacidad de la etapa que limita la producción fue utilizada en 2016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</si>
  <si>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</si>
  <si>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</si>
  <si>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</si>
  <si>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</si>
  <si>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ene-xxx 2019</t>
  </si>
  <si>
    <t>promedio 2017</t>
  </si>
  <si>
    <t>promedio 2018</t>
  </si>
  <si>
    <t>CONTROLES CNCE</t>
  </si>
  <si>
    <t>(muestran el resumen público del cuadro confidencial)</t>
  </si>
  <si>
    <t>LA HOJA SIGUIENTE</t>
  </si>
  <si>
    <t>xx/xx/2019</t>
  </si>
  <si>
    <t>Cuadro Nº 15</t>
  </si>
  <si>
    <t>Cuadro Nº 13</t>
  </si>
  <si>
    <t>Costo de nacionalización</t>
  </si>
  <si>
    <t>CONCEPTO</t>
  </si>
  <si>
    <t>Valor $</t>
  </si>
  <si>
    <t>TIPO DE CAMBIO UTILIZADO ($/U$S)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</si>
  <si>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</si>
  <si>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</si>
  <si>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</si>
  <si>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</si>
  <si>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</si>
  <si>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</si>
  <si>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</si>
  <si>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</si>
  <si>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</si>
  <si>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</si>
  <si>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VALOR  NACIONALIZADO</t>
  </si>
  <si>
    <t>FLETE INTERNO (s/Nacionaliz)</t>
  </si>
  <si>
    <t>SEGURO INTERNO (s/Nacionalz.)</t>
  </si>
  <si>
    <t>OTROS (detallar) (s/Nacionaliz.)</t>
  </si>
  <si>
    <t>SUB-TOTAL (en depósito del importador)</t>
  </si>
  <si>
    <t>GS. ADMINISTRACION</t>
  </si>
  <si>
    <t>1-</t>
  </si>
  <si>
    <t>2-</t>
  </si>
  <si>
    <t>GS. COMERCIALIZ.</t>
  </si>
  <si>
    <t>GS. FINANCIEROS DE CAPITAL DE TRABAJO</t>
  </si>
  <si>
    <t>OTROS GASTOS</t>
  </si>
  <si>
    <t>COSTO MEDIO UNITARIO</t>
  </si>
  <si>
    <t>MG. DE UTILIDAD (s/C.M.U.)</t>
  </si>
  <si>
    <t>Masa salarial (en pesos)</t>
  </si>
  <si>
    <t>administración y comercialización</t>
  </si>
  <si>
    <t>Precios Internacionales  de</t>
  </si>
  <si>
    <t xml:space="preserve">dólares FOB por </t>
  </si>
  <si>
    <t>SI CORRESPONDE VER PUNTO 3.11.</t>
  </si>
  <si>
    <t>(1) sin incluir IVA ni impuestos internos y neto de devoluciones y descuentos comerciales y puesto en el depósito de los clientes</t>
  </si>
  <si>
    <t>(2) neto de devoluciones</t>
  </si>
  <si>
    <t>producidos por su empresa</t>
  </si>
  <si>
    <t>promedio 2019</t>
  </si>
  <si>
    <r>
      <t xml:space="preserve">Modelo de </t>
    </r>
    <r>
      <rPr>
        <b/>
        <i/>
        <u/>
        <sz val="10"/>
        <rFont val="Arial"/>
        <family val="2"/>
      </rPr>
      <t>Aires acondicionados compactos</t>
    </r>
  </si>
  <si>
    <r>
      <t xml:space="preserve">Producción y capacidad de producción nacional de </t>
    </r>
    <r>
      <rPr>
        <b/>
        <i/>
        <u/>
        <sz val="10"/>
        <rFont val="Arial"/>
        <family val="2"/>
      </rPr>
      <t>Aires acondicionados compactos</t>
    </r>
  </si>
  <si>
    <t>En unidad</t>
  </si>
  <si>
    <r>
      <t xml:space="preserve">Producción, Autoconusmo, Ventas, Exportaciones y Existencias de </t>
    </r>
    <r>
      <rPr>
        <b/>
        <i/>
        <u/>
        <sz val="10"/>
        <rFont val="Arial"/>
        <family val="2"/>
      </rPr>
      <t>Aires acondicionados compactos</t>
    </r>
  </si>
  <si>
    <r>
      <t xml:space="preserve">En </t>
    </r>
    <r>
      <rPr>
        <b/>
        <i/>
        <sz val="10"/>
        <rFont val="Arial"/>
        <family val="2"/>
      </rPr>
      <t xml:space="preserve">unidad </t>
    </r>
  </si>
  <si>
    <r>
      <t xml:space="preserve">Ventas de </t>
    </r>
    <r>
      <rPr>
        <b/>
        <i/>
        <u/>
        <sz val="10"/>
        <rFont val="Arial"/>
        <family val="2"/>
      </rPr>
      <t>Aires acondicionados compactos</t>
    </r>
  </si>
  <si>
    <r>
      <t xml:space="preserve">Exportaciones de </t>
    </r>
    <r>
      <rPr>
        <b/>
        <i/>
        <u/>
        <sz val="10"/>
        <rFont val="Arial"/>
        <family val="2"/>
      </rPr>
      <t>Aires acondicionados compactos</t>
    </r>
  </si>
  <si>
    <t>Unidades</t>
  </si>
  <si>
    <r>
      <t xml:space="preserve">Capacidad máxima de producción de </t>
    </r>
    <r>
      <rPr>
        <b/>
        <i/>
        <u/>
        <sz val="10"/>
        <rFont val="Arial"/>
        <family val="2"/>
      </rPr>
      <t>Aires acondicionados compactos</t>
    </r>
  </si>
  <si>
    <t>Aires acondicionados compactos</t>
  </si>
  <si>
    <r>
      <t xml:space="preserve">Costos Totales del conjunto de todos los </t>
    </r>
    <r>
      <rPr>
        <b/>
        <i/>
        <u/>
        <sz val="10"/>
        <rFont val="Arial"/>
        <family val="2"/>
      </rPr>
      <t>Aires acondicionados compactos</t>
    </r>
  </si>
  <si>
    <r>
      <t xml:space="preserve">Estructura de costos de </t>
    </r>
    <r>
      <rPr>
        <b/>
        <i/>
        <u/>
        <sz val="10"/>
        <rFont val="Arial"/>
        <family val="2"/>
      </rPr>
      <t>Aires acondicionados compactos</t>
    </r>
  </si>
  <si>
    <t>en pesos por unidad</t>
  </si>
  <si>
    <t>por unidad</t>
  </si>
  <si>
    <t xml:space="preserve">por unidad </t>
  </si>
  <si>
    <r>
      <t xml:space="preserve">Información adicional sobre la Estructura de Costos de </t>
    </r>
    <r>
      <rPr>
        <b/>
        <i/>
        <u/>
        <sz val="10"/>
        <rFont val="Arial"/>
        <family val="2"/>
      </rPr>
      <t>Aires acondicionados compactos</t>
    </r>
  </si>
  <si>
    <r>
      <t xml:space="preserve">cantidad por </t>
    </r>
    <r>
      <rPr>
        <i/>
        <sz val="10"/>
        <rFont val="Arial"/>
        <family val="2"/>
      </rPr>
      <t xml:space="preserve">unidad </t>
    </r>
    <r>
      <rPr>
        <sz val="10"/>
        <rFont val="Arial"/>
      </rPr>
      <t xml:space="preserve">de </t>
    </r>
    <r>
      <rPr>
        <i/>
        <sz val="10"/>
        <rFont val="Arial"/>
        <family val="2"/>
      </rPr>
      <t>art.represent</t>
    </r>
  </si>
  <si>
    <t xml:space="preserve">en pesos por unidad </t>
  </si>
  <si>
    <t>Unidades (2)</t>
  </si>
  <si>
    <t>Cuadro Nº 10</t>
  </si>
  <si>
    <r>
      <t xml:space="preserve">Importaciones de </t>
    </r>
    <r>
      <rPr>
        <b/>
        <i/>
        <u/>
        <sz val="10"/>
        <rFont val="Arial"/>
        <family val="2"/>
      </rPr>
      <t>Aires acondicionados compactos</t>
    </r>
  </si>
  <si>
    <t>Unidad</t>
  </si>
  <si>
    <t>ESTA PESTAÑA NO ES NECESARIA PORQUE NO HAY IMPORTACIONES DEL PRODUCTO DESDE ORIGEN REVISADO</t>
  </si>
  <si>
    <r>
      <t xml:space="preserve">Reventa al mercado interno de </t>
    </r>
    <r>
      <rPr>
        <b/>
        <i/>
        <u/>
        <sz val="10"/>
        <rFont val="Arial"/>
        <family val="2"/>
      </rPr>
      <t>Aires acondicionados compactos</t>
    </r>
  </si>
  <si>
    <r>
      <t xml:space="preserve">(en </t>
    </r>
    <r>
      <rPr>
        <b/>
        <i/>
        <u/>
        <sz val="10"/>
        <rFont val="Arial"/>
        <family val="2"/>
      </rPr>
      <t xml:space="preserve">unidad </t>
    </r>
    <r>
      <rPr>
        <b/>
        <sz val="10"/>
        <rFont val="Arial"/>
        <family val="2"/>
      </rPr>
      <t>y valores de primera venta)</t>
    </r>
  </si>
  <si>
    <t>Tailandia</t>
  </si>
  <si>
    <r>
      <t>Aires acondicionados compactos</t>
    </r>
    <r>
      <rPr>
        <b/>
        <u/>
        <sz val="10"/>
        <rFont val="Arial"/>
        <family val="2"/>
      </rPr>
      <t xml:space="preserve"> importados de todos los orígenes</t>
    </r>
  </si>
  <si>
    <t>Origen: TAILANDIA</t>
  </si>
  <si>
    <t xml:space="preserve">unidad </t>
  </si>
  <si>
    <t>Complete modelo 1</t>
  </si>
  <si>
    <t>Complete modelo 2</t>
  </si>
  <si>
    <t>Complete modelo 3</t>
  </si>
  <si>
    <t>promedio 2020</t>
  </si>
  <si>
    <t>Cuadro N° 15</t>
  </si>
  <si>
    <t>12</t>
  </si>
  <si>
    <r>
      <rPr>
        <b/>
        <sz val="10"/>
        <rFont val="Arial"/>
        <family val="2"/>
      </rPr>
      <t>modelo:</t>
    </r>
    <r>
      <rPr>
        <b/>
        <i/>
        <u/>
        <sz val="10"/>
        <rFont val="Arial"/>
        <family val="2"/>
      </rPr>
      <t xml:space="preserve"> indicar modelo de aire acondicionado compacto entre 2800 y 3200 frigorias/hora</t>
    </r>
  </si>
  <si>
    <r>
      <t xml:space="preserve">1 </t>
    </r>
    <r>
      <rPr>
        <b/>
        <i/>
        <u/>
        <sz val="10"/>
        <rFont val="Arial"/>
        <family val="2"/>
      </rPr>
      <t xml:space="preserve">unidad </t>
    </r>
    <r>
      <rPr>
        <b/>
        <sz val="10"/>
        <rFont val="Arial"/>
      </rPr>
      <t>de (indicar modelo representativo similar al cuadro 8-costos)</t>
    </r>
  </si>
  <si>
    <r>
      <t xml:space="preserve">de una unidad de </t>
    </r>
    <r>
      <rPr>
        <b/>
        <u/>
        <sz val="10"/>
        <rFont val="Arial"/>
        <family val="2"/>
      </rPr>
      <t>producto representativo (indicar modelo de aire acondicionado compacto entre 2800 y 3200 frigorias/hora)</t>
    </r>
  </si>
  <si>
    <t>Cuadro N° 13</t>
  </si>
  <si>
    <r>
      <t xml:space="preserve">Importaciones de </t>
    </r>
    <r>
      <rPr>
        <b/>
        <i/>
        <u/>
        <sz val="10"/>
        <rFont val="Arial"/>
        <family val="2"/>
      </rPr>
      <t>aires acondicionados compactos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</si>
</sst>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_ * #,##0.00_ ;_ * \-#,##0.00_ ;_ * &quot;-&quot;??_ ;_ @_ "/>
    <numFmt numFmtId="176" formatCode="_-* #,##0.00\ _P_t_s_-;\-* #,##0.00\ _P_t_s_-;_-* &quot;-&quot;??\ _P_t_s_-;_-@_-"/>
    <numFmt numFmtId="177" formatCode="#,##0_ \ \ ;______@_ \ \ \ "/>
    <numFmt numFmtId="178" formatCode="_-* #,##0.00\ [$€]_-;\-* #,##0.00\ [$€]_-;_-* &quot;-&quot;??\ [$€]_-;_-@_-"/>
  </numFmts>
  <fonts count="23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name val="MS Sans Serif"/>
    </font>
    <font>
      <i/>
      <u/>
      <sz val="10"/>
      <name val="MS Sans Serif"/>
      <family val="2"/>
    </font>
    <font>
      <sz val="14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8">
    <xf numFmtId="0" fontId="0" fillId="0" borderId="0"/>
    <xf numFmtId="178" fontId="3" fillId="0" borderId="0" applyFont="0" applyFill="0" applyBorder="0" applyAlignment="0" applyProtection="0"/>
    <xf numFmtId="0" fontId="3" fillId="0" borderId="1"/>
    <xf numFmtId="17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552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4" quotePrefix="1" applyNumberFormat="1" applyFont="1" applyFill="1" applyBorder="1" applyAlignment="1" applyProtection="1">
      <alignment horizontal="right"/>
      <protection locked="0"/>
    </xf>
    <xf numFmtId="3" fontId="11" fillId="0" borderId="22" xfId="4" quotePrefix="1" applyNumberFormat="1" applyFont="1" applyFill="1" applyBorder="1" applyAlignment="1" applyProtection="1">
      <alignment horizontal="right"/>
      <protection locked="0"/>
    </xf>
    <xf numFmtId="3" fontId="11" fillId="0" borderId="2" xfId="4" quotePrefix="1" applyNumberFormat="1" applyFont="1" applyFill="1" applyBorder="1" applyAlignment="1" applyProtection="1">
      <alignment horizontal="right"/>
      <protection locked="0"/>
    </xf>
    <xf numFmtId="3" fontId="11" fillId="0" borderId="0" xfId="4" quotePrefix="1" applyNumberFormat="1" applyFont="1" applyFill="1" applyBorder="1" applyAlignment="1" applyProtection="1">
      <alignment horizontal="right"/>
      <protection locked="0"/>
    </xf>
    <xf numFmtId="3" fontId="11" fillId="0" borderId="23" xfId="4" quotePrefix="1" applyNumberFormat="1" applyFont="1" applyFill="1" applyBorder="1" applyAlignment="1" applyProtection="1">
      <alignment horizontal="right"/>
      <protection locked="0"/>
    </xf>
    <xf numFmtId="3" fontId="11" fillId="0" borderId="3" xfId="4" quotePrefix="1" applyNumberFormat="1" applyFont="1" applyFill="1" applyBorder="1" applyAlignment="1" applyProtection="1">
      <alignment horizontal="right"/>
      <protection locked="0"/>
    </xf>
    <xf numFmtId="3" fontId="11" fillId="0" borderId="11" xfId="4" quotePrefix="1" applyNumberFormat="1" applyFont="1" applyFill="1" applyBorder="1" applyAlignment="1" applyProtection="1">
      <alignment horizontal="right"/>
      <protection locked="0"/>
    </xf>
    <xf numFmtId="3" fontId="11" fillId="0" borderId="24" xfId="4" quotePrefix="1" applyNumberFormat="1" applyFont="1" applyFill="1" applyBorder="1" applyAlignment="1" applyProtection="1">
      <alignment horizontal="right"/>
      <protection locked="0"/>
    </xf>
    <xf numFmtId="3" fontId="11" fillId="0" borderId="7" xfId="4" quotePrefix="1" applyNumberFormat="1" applyFont="1" applyFill="1" applyBorder="1" applyAlignment="1" applyProtection="1">
      <alignment horizontal="right"/>
      <protection locked="0"/>
    </xf>
    <xf numFmtId="3" fontId="11" fillId="0" borderId="12" xfId="4" quotePrefix="1" applyNumberFormat="1" applyFont="1" applyFill="1" applyBorder="1" applyAlignment="1" applyProtection="1">
      <alignment horizontal="right"/>
      <protection locked="0"/>
    </xf>
    <xf numFmtId="3" fontId="11" fillId="0" borderId="25" xfId="4" quotePrefix="1" applyNumberFormat="1" applyFont="1" applyFill="1" applyBorder="1" applyAlignment="1" applyProtection="1">
      <alignment horizontal="right"/>
      <protection locked="0"/>
    </xf>
    <xf numFmtId="3" fontId="11" fillId="0" borderId="16" xfId="4" quotePrefix="1" applyNumberFormat="1" applyFont="1" applyFill="1" applyBorder="1" applyAlignment="1" applyProtection="1">
      <alignment horizontal="right"/>
      <protection locked="0"/>
    </xf>
    <xf numFmtId="3" fontId="11" fillId="0" borderId="15" xfId="4" quotePrefix="1" applyNumberFormat="1" applyFont="1" applyFill="1" applyBorder="1" applyAlignment="1" applyProtection="1">
      <alignment horizontal="right"/>
      <protection locked="0"/>
    </xf>
    <xf numFmtId="3" fontId="11" fillId="0" borderId="26" xfId="4" quotePrefix="1" applyNumberFormat="1" applyFont="1" applyFill="1" applyBorder="1" applyAlignment="1" applyProtection="1">
      <alignment horizontal="right"/>
      <protection locked="0"/>
    </xf>
    <xf numFmtId="3" fontId="11" fillId="0" borderId="27" xfId="4" quotePrefix="1" applyNumberFormat="1" applyFont="1" applyFill="1" applyBorder="1" applyAlignment="1" applyProtection="1">
      <alignment horizontal="right"/>
      <protection locked="0"/>
    </xf>
    <xf numFmtId="3" fontId="11" fillId="0" borderId="28" xfId="4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77" fontId="11" fillId="0" borderId="0" xfId="4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4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locked="0"/>
    </xf>
    <xf numFmtId="17" fontId="4" fillId="4" borderId="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3" fontId="11" fillId="0" borderId="33" xfId="4" quotePrefix="1" applyNumberFormat="1" applyFont="1" applyFill="1" applyBorder="1" applyAlignment="1" applyProtection="1">
      <alignment horizontal="right"/>
      <protection locked="0"/>
    </xf>
    <xf numFmtId="3" fontId="11" fillId="0" borderId="5" xfId="4" quotePrefix="1" applyNumberFormat="1" applyFont="1" applyFill="1" applyBorder="1" applyAlignment="1" applyProtection="1">
      <alignment horizontal="right"/>
      <protection locked="0"/>
    </xf>
    <xf numFmtId="3" fontId="11" fillId="0" borderId="6" xfId="4" quotePrefix="1" applyNumberFormat="1" applyFont="1" applyFill="1" applyBorder="1" applyAlignment="1" applyProtection="1">
      <alignment horizontal="right"/>
      <protection locked="0"/>
    </xf>
    <xf numFmtId="0" fontId="0" fillId="0" borderId="34" xfId="0" applyBorder="1" applyProtection="1">
      <protection locked="0"/>
    </xf>
    <xf numFmtId="0" fontId="17" fillId="0" borderId="35" xfId="0" applyFont="1" applyBorder="1" applyProtection="1">
      <protection locked="0"/>
    </xf>
    <xf numFmtId="0" fontId="17" fillId="0" borderId="36" xfId="0" applyFont="1" applyBorder="1" applyProtection="1">
      <protection locked="0"/>
    </xf>
    <xf numFmtId="49" fontId="17" fillId="0" borderId="9" xfId="0" applyNumberFormat="1" applyFont="1" applyBorder="1" applyAlignment="1" applyProtection="1">
      <alignment horizontal="center"/>
      <protection locked="0"/>
    </xf>
    <xf numFmtId="0" fontId="17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17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14" fillId="0" borderId="14" xfId="0" applyFont="1" applyBorder="1" applyProtection="1">
      <protection locked="0"/>
    </xf>
    <xf numFmtId="0" fontId="14" fillId="0" borderId="29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7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4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1" fillId="0" borderId="45" xfId="0" applyFont="1" applyBorder="1" applyProtection="1">
      <protection locked="0"/>
    </xf>
    <xf numFmtId="0" fontId="4" fillId="4" borderId="44" xfId="0" applyFont="1" applyFill="1" applyBorder="1" applyAlignment="1" applyProtection="1">
      <alignment horizontal="center"/>
      <protection locked="0"/>
    </xf>
    <xf numFmtId="0" fontId="11" fillId="0" borderId="46" xfId="0" applyFont="1" applyBorder="1" applyProtection="1">
      <protection locked="0"/>
    </xf>
    <xf numFmtId="17" fontId="17" fillId="0" borderId="9" xfId="0" applyNumberFormat="1" applyFont="1" applyBorder="1" applyAlignment="1" applyProtection="1">
      <alignment horizontal="center"/>
      <protection locked="0"/>
    </xf>
    <xf numFmtId="3" fontId="17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14" fontId="4" fillId="4" borderId="2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6" applyFont="1" applyBorder="1" applyAlignment="1" applyProtection="1">
      <alignment horizontal="left"/>
      <protection locked="0"/>
    </xf>
    <xf numFmtId="0" fontId="3" fillId="0" borderId="0" xfId="6" applyBorder="1" applyProtection="1">
      <protection locked="0"/>
    </xf>
    <xf numFmtId="0" fontId="12" fillId="0" borderId="0" xfId="6" applyFont="1" applyFill="1" applyBorder="1" applyProtection="1">
      <protection locked="0"/>
    </xf>
    <xf numFmtId="0" fontId="12" fillId="0" borderId="0" xfId="6" applyFont="1" applyBorder="1" applyProtection="1">
      <protection locked="0"/>
    </xf>
    <xf numFmtId="0" fontId="9" fillId="0" borderId="0" xfId="6" applyFont="1" applyFill="1" applyBorder="1" applyAlignment="1" applyProtection="1">
      <alignment horizontal="left"/>
      <protection locked="0"/>
    </xf>
    <xf numFmtId="0" fontId="1" fillId="0" borderId="14" xfId="6" applyFont="1" applyBorder="1" applyAlignment="1" applyProtection="1">
      <alignment horizontal="left"/>
      <protection locked="0"/>
    </xf>
    <xf numFmtId="0" fontId="1" fillId="0" borderId="14" xfId="6" applyFont="1" applyBorder="1" applyAlignment="1" applyProtection="1">
      <alignment horizontal="center"/>
      <protection locked="0"/>
    </xf>
    <xf numFmtId="0" fontId="1" fillId="0" borderId="8" xfId="6" applyFont="1" applyBorder="1" applyProtection="1">
      <protection locked="0"/>
    </xf>
    <xf numFmtId="0" fontId="1" fillId="0" borderId="8" xfId="6" applyFont="1" applyBorder="1" applyAlignment="1" applyProtection="1">
      <alignment horizontal="center"/>
      <protection locked="0"/>
    </xf>
    <xf numFmtId="0" fontId="1" fillId="0" borderId="0" xfId="6" applyFont="1" applyBorder="1" applyProtection="1">
      <protection locked="0"/>
    </xf>
    <xf numFmtId="0" fontId="1" fillId="0" borderId="2" xfId="6" applyFont="1" applyBorder="1" applyAlignment="1" applyProtection="1">
      <alignment horizontal="left"/>
      <protection locked="0"/>
    </xf>
    <xf numFmtId="0" fontId="3" fillId="0" borderId="22" xfId="6" applyBorder="1" applyAlignment="1" applyProtection="1">
      <alignment horizontal="center"/>
      <protection locked="0"/>
    </xf>
    <xf numFmtId="9" fontId="3" fillId="0" borderId="33" xfId="7" applyBorder="1" applyAlignment="1" applyProtection="1">
      <alignment horizontal="center"/>
      <protection locked="0"/>
    </xf>
    <xf numFmtId="0" fontId="3" fillId="0" borderId="2" xfId="6" applyBorder="1" applyProtection="1">
      <protection locked="0"/>
    </xf>
    <xf numFmtId="0" fontId="1" fillId="0" borderId="11" xfId="6" applyFont="1" applyBorder="1" applyProtection="1">
      <protection locked="0"/>
    </xf>
    <xf numFmtId="0" fontId="3" fillId="0" borderId="3" xfId="6" applyBorder="1" applyAlignment="1" applyProtection="1">
      <alignment horizontal="center"/>
      <protection locked="0"/>
    </xf>
    <xf numFmtId="9" fontId="3" fillId="0" borderId="5" xfId="7" applyBorder="1" applyAlignment="1" applyProtection="1">
      <alignment horizontal="center"/>
      <protection locked="0"/>
    </xf>
    <xf numFmtId="0" fontId="3" fillId="0" borderId="11" xfId="6" applyBorder="1" applyProtection="1">
      <protection locked="0"/>
    </xf>
    <xf numFmtId="0" fontId="1" fillId="0" borderId="12" xfId="6" applyFont="1" applyBorder="1" applyProtection="1">
      <protection locked="0"/>
    </xf>
    <xf numFmtId="0" fontId="3" fillId="0" borderId="7" xfId="6" applyBorder="1" applyAlignment="1" applyProtection="1">
      <alignment horizontal="center"/>
      <protection locked="0"/>
    </xf>
    <xf numFmtId="0" fontId="3" fillId="0" borderId="12" xfId="6" applyBorder="1" applyProtection="1">
      <protection locked="0"/>
    </xf>
    <xf numFmtId="0" fontId="3" fillId="0" borderId="0" xfId="6" applyBorder="1" applyAlignment="1" applyProtection="1">
      <alignment horizontal="center"/>
      <protection locked="0"/>
    </xf>
    <xf numFmtId="9" fontId="3" fillId="0" borderId="0" xfId="7" applyAlignment="1" applyProtection="1">
      <alignment horizontal="center"/>
      <protection locked="0"/>
    </xf>
    <xf numFmtId="0" fontId="1" fillId="0" borderId="9" xfId="6" applyFont="1" applyBorder="1" applyAlignment="1" applyProtection="1">
      <alignment horizontal="left"/>
      <protection locked="0"/>
    </xf>
    <xf numFmtId="0" fontId="3" fillId="0" borderId="20" xfId="6" applyBorder="1" applyAlignment="1" applyProtection="1">
      <alignment horizontal="center"/>
      <protection locked="0"/>
    </xf>
    <xf numFmtId="9" fontId="3" fillId="0" borderId="13" xfId="7" applyBorder="1" applyAlignment="1" applyProtection="1">
      <alignment horizontal="center"/>
      <protection locked="0"/>
    </xf>
    <xf numFmtId="0" fontId="3" fillId="0" borderId="21" xfId="6" applyBorder="1" applyAlignment="1" applyProtection="1">
      <alignment horizontal="center"/>
      <protection locked="0"/>
    </xf>
    <xf numFmtId="0" fontId="1" fillId="0" borderId="11" xfId="6" applyFont="1" applyBorder="1" applyAlignment="1" applyProtection="1">
      <alignment horizontal="left"/>
      <protection locked="0"/>
    </xf>
    <xf numFmtId="0" fontId="3" fillId="0" borderId="23" xfId="6" applyBorder="1" applyAlignment="1" applyProtection="1">
      <alignment horizontal="center"/>
      <protection locked="0"/>
    </xf>
    <xf numFmtId="0" fontId="3" fillId="0" borderId="24" xfId="6" applyBorder="1" applyAlignment="1" applyProtection="1">
      <alignment horizontal="center"/>
      <protection locked="0"/>
    </xf>
    <xf numFmtId="9" fontId="3" fillId="0" borderId="0" xfId="7" applyBorder="1" applyAlignment="1" applyProtection="1">
      <alignment horizontal="center"/>
      <protection locked="0"/>
    </xf>
    <xf numFmtId="0" fontId="1" fillId="0" borderId="28" xfId="6" applyFont="1" applyBorder="1" applyProtection="1">
      <protection locked="0"/>
    </xf>
    <xf numFmtId="0" fontId="3" fillId="0" borderId="26" xfId="6" applyBorder="1" applyAlignment="1" applyProtection="1">
      <alignment horizontal="center"/>
      <protection locked="0"/>
    </xf>
    <xf numFmtId="9" fontId="3" fillId="0" borderId="47" xfId="7" applyBorder="1" applyAlignment="1" applyProtection="1">
      <alignment horizontal="center"/>
      <protection locked="0"/>
    </xf>
    <xf numFmtId="0" fontId="3" fillId="0" borderId="27" xfId="6" applyBorder="1" applyAlignment="1" applyProtection="1">
      <alignment horizontal="center"/>
      <protection locked="0"/>
    </xf>
    <xf numFmtId="0" fontId="1" fillId="0" borderId="28" xfId="6" applyFont="1" applyBorder="1" applyAlignment="1" applyProtection="1">
      <alignment horizontal="left"/>
      <protection locked="0"/>
    </xf>
    <xf numFmtId="0" fontId="1" fillId="0" borderId="12" xfId="6" applyFont="1" applyBorder="1" applyAlignment="1" applyProtection="1">
      <alignment horizontal="left"/>
      <protection locked="0"/>
    </xf>
    <xf numFmtId="0" fontId="3" fillId="0" borderId="0" xfId="6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9" fontId="1" fillId="0" borderId="38" xfId="7" applyFont="1" applyBorder="1" applyAlignment="1" applyProtection="1">
      <alignment horizontal="center"/>
      <protection locked="0"/>
    </xf>
    <xf numFmtId="9" fontId="1" fillId="0" borderId="39" xfId="7" applyFont="1" applyBorder="1" applyAlignment="1" applyProtection="1">
      <alignment horizontal="center"/>
      <protection locked="0"/>
    </xf>
    <xf numFmtId="9" fontId="3" fillId="0" borderId="0" xfId="7" applyBorder="1" applyProtection="1">
      <protection locked="0"/>
    </xf>
    <xf numFmtId="3" fontId="11" fillId="0" borderId="11" xfId="4" applyNumberFormat="1" applyFont="1" applyFill="1" applyBorder="1" applyAlignment="1" applyProtection="1">
      <alignment horizontal="right"/>
      <protection locked="0"/>
    </xf>
    <xf numFmtId="4" fontId="11" fillId="0" borderId="11" xfId="4" quotePrefix="1" applyNumberFormat="1" applyFont="1" applyFill="1" applyBorder="1" applyAlignment="1" applyProtection="1">
      <alignment horizontal="center"/>
      <protection locked="0"/>
    </xf>
    <xf numFmtId="4" fontId="11" fillId="0" borderId="12" xfId="4" quotePrefix="1" applyNumberFormat="1" applyFont="1" applyFill="1" applyBorder="1" applyAlignment="1" applyProtection="1">
      <alignment horizontal="center"/>
      <protection locked="0"/>
    </xf>
    <xf numFmtId="4" fontId="11" fillId="0" borderId="15" xfId="4" quotePrefix="1" applyNumberFormat="1" applyFont="1" applyFill="1" applyBorder="1" applyAlignment="1" applyProtection="1">
      <alignment horizontal="center"/>
      <protection locked="0"/>
    </xf>
    <xf numFmtId="4" fontId="11" fillId="0" borderId="28" xfId="4" quotePrefix="1" applyNumberFormat="1" applyFont="1" applyFill="1" applyBorder="1" applyAlignment="1" applyProtection="1">
      <alignment horizontal="center"/>
      <protection locked="0"/>
    </xf>
    <xf numFmtId="4" fontId="11" fillId="0" borderId="2" xfId="4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4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48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49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5" xfId="6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7" xfId="6" applyFont="1" applyBorder="1" applyAlignment="1" applyProtection="1">
      <alignment vertical="center"/>
      <protection locked="0"/>
    </xf>
    <xf numFmtId="0" fontId="11" fillId="0" borderId="40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0" xfId="6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4" fillId="0" borderId="54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4" fontId="3" fillId="5" borderId="15" xfId="4" quotePrefix="1" applyNumberFormat="1" applyFont="1" applyFill="1" applyBorder="1" applyAlignment="1" applyProtection="1">
      <alignment horizontal="center"/>
    </xf>
    <xf numFmtId="4" fontId="3" fillId="5" borderId="11" xfId="4" quotePrefix="1" applyNumberFormat="1" applyFont="1" applyFill="1" applyBorder="1" applyAlignment="1" applyProtection="1">
      <alignment horizontal="center"/>
    </xf>
    <xf numFmtId="4" fontId="3" fillId="5" borderId="12" xfId="4" quotePrefix="1" applyNumberFormat="1" applyFont="1" applyFill="1" applyBorder="1" applyAlignment="1" applyProtection="1">
      <alignment horizontal="center"/>
    </xf>
    <xf numFmtId="4" fontId="3" fillId="5" borderId="28" xfId="4" quotePrefix="1" applyNumberFormat="1" applyFont="1" applyFill="1" applyBorder="1" applyAlignment="1" applyProtection="1">
      <alignment horizontal="center"/>
    </xf>
    <xf numFmtId="4" fontId="3" fillId="5" borderId="2" xfId="4" quotePrefix="1" applyNumberFormat="1" applyFont="1" applyFill="1" applyBorder="1" applyAlignment="1" applyProtection="1">
      <alignment horizont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11" xfId="0" applyNumberFormat="1" applyFont="1" applyFill="1" applyBorder="1" applyAlignment="1" applyProtection="1">
      <alignment horizontal="center"/>
    </xf>
    <xf numFmtId="4" fontId="3" fillId="6" borderId="12" xfId="0" applyNumberFormat="1" applyFont="1" applyFill="1" applyBorder="1" applyAlignment="1" applyProtection="1">
      <alignment horizontal="center"/>
    </xf>
    <xf numFmtId="4" fontId="3" fillId="6" borderId="12" xfId="0" quotePrefix="1" applyNumberFormat="1" applyFont="1" applyFill="1" applyBorder="1" applyAlignment="1" applyProtection="1">
      <alignment horizontal="center"/>
    </xf>
    <xf numFmtId="0" fontId="11" fillId="0" borderId="55" xfId="0" applyFont="1" applyBorder="1" applyProtection="1">
      <protection locked="0"/>
    </xf>
    <xf numFmtId="0" fontId="11" fillId="0" borderId="56" xfId="0" applyFont="1" applyBorder="1" applyProtection="1">
      <protection locked="0"/>
    </xf>
    <xf numFmtId="0" fontId="11" fillId="0" borderId="57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60" xfId="0" applyBorder="1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9" fillId="0" borderId="0" xfId="5" applyFont="1" applyAlignment="1" applyProtection="1">
      <alignment horizontal="centerContinuous"/>
      <protection locked="0"/>
    </xf>
    <xf numFmtId="0" fontId="7" fillId="0" borderId="0" xfId="5" applyFont="1" applyAlignment="1" applyProtection="1">
      <alignment horizontal="centerContinuous"/>
      <protection locked="0"/>
    </xf>
    <xf numFmtId="0" fontId="7" fillId="0" borderId="0" xfId="5" applyFont="1"/>
    <xf numFmtId="0" fontId="20" fillId="0" borderId="0" xfId="5" applyFont="1"/>
    <xf numFmtId="0" fontId="7" fillId="0" borderId="14" xfId="5" applyFont="1" applyBorder="1" applyAlignment="1" applyProtection="1">
      <alignment horizontal="center"/>
      <protection locked="0"/>
    </xf>
    <xf numFmtId="0" fontId="7" fillId="0" borderId="40" xfId="5" applyFont="1" applyBorder="1" applyAlignment="1" applyProtection="1">
      <alignment horizontal="centerContinuous"/>
      <protection locked="0"/>
    </xf>
    <xf numFmtId="0" fontId="7" fillId="0" borderId="8" xfId="5" applyFont="1" applyBorder="1" applyAlignment="1" applyProtection="1">
      <alignment horizontal="center"/>
      <protection locked="0"/>
    </xf>
    <xf numFmtId="0" fontId="7" fillId="0" borderId="26" xfId="5" applyFont="1" applyBorder="1" applyAlignment="1" applyProtection="1">
      <alignment horizontal="center"/>
      <protection locked="0"/>
    </xf>
    <xf numFmtId="0" fontId="7" fillId="0" borderId="24" xfId="5" applyFont="1" applyBorder="1" applyAlignment="1" applyProtection="1">
      <alignment horizontal="center"/>
      <protection locked="0"/>
    </xf>
    <xf numFmtId="0" fontId="7" fillId="0" borderId="0" xfId="5" applyFont="1" applyAlignment="1">
      <alignment horizontal="center"/>
    </xf>
    <xf numFmtId="0" fontId="7" fillId="5" borderId="18" xfId="5" applyFont="1" applyFill="1" applyBorder="1" applyAlignment="1" applyProtection="1">
      <alignment horizontal="center" wrapText="1"/>
      <protection locked="0"/>
    </xf>
    <xf numFmtId="0" fontId="7" fillId="5" borderId="3" xfId="5" applyFont="1" applyFill="1" applyBorder="1" applyAlignment="1" applyProtection="1">
      <alignment horizontal="center"/>
      <protection locked="0"/>
    </xf>
    <xf numFmtId="0" fontId="7" fillId="5" borderId="61" xfId="5" applyFont="1" applyFill="1" applyBorder="1" applyAlignment="1" applyProtection="1">
      <alignment horizontal="center"/>
      <protection locked="0"/>
    </xf>
    <xf numFmtId="0" fontId="19" fillId="0" borderId="23" xfId="5" applyFont="1" applyBorder="1" applyProtection="1">
      <protection locked="0"/>
    </xf>
    <xf numFmtId="0" fontId="7" fillId="0" borderId="3" xfId="5" applyFont="1" applyBorder="1" applyProtection="1">
      <protection locked="0"/>
    </xf>
    <xf numFmtId="0" fontId="7" fillId="0" borderId="23" xfId="5" applyFont="1" applyBorder="1" applyProtection="1">
      <protection locked="0"/>
    </xf>
    <xf numFmtId="0" fontId="19" fillId="0" borderId="51" xfId="5" applyFont="1" applyBorder="1" applyProtection="1">
      <protection locked="0"/>
    </xf>
    <xf numFmtId="0" fontId="7" fillId="0" borderId="62" xfId="5" applyFont="1" applyBorder="1" applyProtection="1">
      <protection locked="0"/>
    </xf>
    <xf numFmtId="0" fontId="7" fillId="0" borderId="63" xfId="5" applyFont="1" applyBorder="1" applyProtection="1">
      <protection locked="0"/>
    </xf>
    <xf numFmtId="0" fontId="7" fillId="0" borderId="64" xfId="5" applyFont="1" applyBorder="1" applyProtection="1">
      <protection locked="0"/>
    </xf>
    <xf numFmtId="0" fontId="7" fillId="0" borderId="65" xfId="5" applyFont="1" applyBorder="1" applyProtection="1">
      <protection locked="0"/>
    </xf>
    <xf numFmtId="0" fontId="7" fillId="0" borderId="66" xfId="5" applyFont="1" applyBorder="1" applyProtection="1">
      <protection locked="0"/>
    </xf>
    <xf numFmtId="0" fontId="7" fillId="0" borderId="0" xfId="5" applyFont="1" applyProtection="1">
      <protection locked="0"/>
    </xf>
    <xf numFmtId="0" fontId="7" fillId="4" borderId="0" xfId="5" applyFont="1" applyFill="1"/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3" fillId="0" borderId="0" xfId="5" applyProtection="1">
      <protection locked="0"/>
    </xf>
    <xf numFmtId="0" fontId="4" fillId="0" borderId="0" xfId="5" applyFont="1" applyAlignment="1" applyProtection="1">
      <alignment horizontal="centerContinuous"/>
      <protection locked="0"/>
    </xf>
    <xf numFmtId="0" fontId="9" fillId="0" borderId="0" xfId="5" applyFont="1" applyFill="1" applyAlignment="1" applyProtection="1">
      <alignment horizontal="centerContinuous"/>
      <protection locked="0"/>
    </xf>
    <xf numFmtId="0" fontId="3" fillId="0" borderId="0" xfId="5" applyFill="1" applyAlignment="1" applyProtection="1">
      <alignment horizontal="centerContinuous"/>
      <protection locked="0"/>
    </xf>
    <xf numFmtId="0" fontId="3" fillId="0" borderId="0" xfId="5" applyFill="1" applyProtection="1">
      <protection locked="0"/>
    </xf>
    <xf numFmtId="0" fontId="4" fillId="0" borderId="14" xfId="5" applyFont="1" applyBorder="1" applyAlignment="1" applyProtection="1">
      <alignment horizontal="center"/>
      <protection locked="0"/>
    </xf>
    <xf numFmtId="0" fontId="4" fillId="0" borderId="29" xfId="5" applyFont="1" applyBorder="1" applyAlignment="1" applyProtection="1">
      <alignment horizontal="center"/>
      <protection locked="0"/>
    </xf>
    <xf numFmtId="17" fontId="4" fillId="0" borderId="2" xfId="5" applyNumberFormat="1" applyFont="1" applyBorder="1" applyAlignment="1" applyProtection="1">
      <alignment horizontal="center"/>
      <protection locked="0"/>
    </xf>
    <xf numFmtId="0" fontId="3" fillId="0" borderId="67" xfId="5" applyBorder="1" applyProtection="1">
      <protection locked="0"/>
    </xf>
    <xf numFmtId="17" fontId="4" fillId="0" borderId="11" xfId="5" applyNumberFormat="1" applyFont="1" applyBorder="1" applyAlignment="1" applyProtection="1">
      <alignment horizontal="center"/>
      <protection locked="0"/>
    </xf>
    <xf numFmtId="0" fontId="3" fillId="0" borderId="68" xfId="5" applyBorder="1" applyProtection="1">
      <protection locked="0"/>
    </xf>
    <xf numFmtId="17" fontId="4" fillId="0" borderId="12" xfId="5" applyNumberFormat="1" applyFont="1" applyBorder="1" applyAlignment="1" applyProtection="1">
      <alignment horizontal="center"/>
      <protection locked="0"/>
    </xf>
    <xf numFmtId="0" fontId="3" fillId="0" borderId="69" xfId="5" applyBorder="1" applyProtection="1">
      <protection locked="0"/>
    </xf>
    <xf numFmtId="0" fontId="3" fillId="0" borderId="2" xfId="5" applyBorder="1" applyProtection="1">
      <protection locked="0"/>
    </xf>
    <xf numFmtId="0" fontId="3" fillId="0" borderId="11" xfId="5" applyBorder="1" applyProtection="1">
      <protection locked="0"/>
    </xf>
    <xf numFmtId="0" fontId="3" fillId="0" borderId="12" xfId="5" applyBorder="1" applyProtection="1">
      <protection locked="0"/>
    </xf>
    <xf numFmtId="0" fontId="3" fillId="0" borderId="0" xfId="5"/>
    <xf numFmtId="0" fontId="4" fillId="0" borderId="29" xfId="0" applyFont="1" applyBorder="1" applyProtection="1"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1" fillId="0" borderId="23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24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2" fillId="0" borderId="0" xfId="0" applyFont="1" applyProtection="1"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11" fillId="7" borderId="0" xfId="0" applyFont="1" applyFill="1" applyAlignment="1" applyProtection="1">
      <alignment horizontal="centerContinuous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4" fillId="0" borderId="0" xfId="6" applyFont="1" applyBorder="1" applyAlignment="1" applyProtection="1">
      <alignment horizontal="left"/>
      <protection locked="0"/>
    </xf>
    <xf numFmtId="0" fontId="0" fillId="7" borderId="0" xfId="0" applyFill="1"/>
    <xf numFmtId="0" fontId="3" fillId="0" borderId="0" xfId="5" applyFont="1" applyAlignment="1" applyProtection="1">
      <alignment horizontal="centerContinuous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1" fillId="7" borderId="0" xfId="0" applyFont="1" applyFill="1" applyProtection="1">
      <protection locked="0"/>
    </xf>
    <xf numFmtId="0" fontId="0" fillId="7" borderId="0" xfId="0" applyFill="1" applyBorder="1" applyProtection="1">
      <protection locked="0"/>
    </xf>
    <xf numFmtId="0" fontId="7" fillId="7" borderId="3" xfId="5" applyFont="1" applyFill="1" applyBorder="1" applyProtection="1">
      <protection locked="0"/>
    </xf>
    <xf numFmtId="0" fontId="7" fillId="7" borderId="62" xfId="5" applyFont="1" applyFill="1" applyBorder="1" applyProtection="1">
      <protection locked="0"/>
    </xf>
    <xf numFmtId="0" fontId="7" fillId="7" borderId="64" xfId="5" applyFont="1" applyFill="1" applyBorder="1" applyProtection="1">
      <protection locked="0"/>
    </xf>
    <xf numFmtId="0" fontId="7" fillId="7" borderId="66" xfId="5" applyFont="1" applyFill="1" applyBorder="1" applyProtection="1">
      <protection locked="0"/>
    </xf>
    <xf numFmtId="0" fontId="7" fillId="7" borderId="0" xfId="5" applyFont="1" applyFill="1" applyProtection="1">
      <protection locked="0"/>
    </xf>
    <xf numFmtId="0" fontId="7" fillId="7" borderId="0" xfId="5" applyFont="1" applyFill="1"/>
    <xf numFmtId="0" fontId="7" fillId="7" borderId="24" xfId="5" applyFont="1" applyFill="1" applyBorder="1" applyAlignment="1" applyProtection="1">
      <alignment horizontal="center"/>
      <protection locked="0"/>
    </xf>
    <xf numFmtId="0" fontId="7" fillId="7" borderId="0" xfId="5" applyFont="1" applyFill="1" applyAlignment="1" applyProtection="1">
      <alignment horizontal="centerContinuous"/>
      <protection locked="0"/>
    </xf>
    <xf numFmtId="0" fontId="3" fillId="7" borderId="0" xfId="5" applyFont="1" applyFill="1" applyAlignment="1" applyProtection="1">
      <alignment horizontal="centerContinuous"/>
      <protection locked="0"/>
    </xf>
    <xf numFmtId="0" fontId="12" fillId="7" borderId="0" xfId="5" applyFont="1" applyFill="1" applyAlignment="1" applyProtection="1">
      <alignment horizontal="centerContinuous"/>
      <protection locked="0"/>
    </xf>
    <xf numFmtId="0" fontId="9" fillId="7" borderId="0" xfId="5" applyFont="1" applyFill="1" applyAlignment="1" applyProtection="1">
      <alignment horizontal="centerContinuous"/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7" borderId="0" xfId="5" applyFill="1" applyAlignment="1" applyProtection="1">
      <alignment horizontal="centerContinuous"/>
      <protection locked="0"/>
    </xf>
    <xf numFmtId="0" fontId="4" fillId="7" borderId="0" xfId="0" applyFont="1" applyFill="1" applyAlignment="1" applyProtection="1">
      <protection locked="0"/>
    </xf>
    <xf numFmtId="17" fontId="4" fillId="8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1" fillId="0" borderId="14" xfId="6" applyFont="1" applyFill="1" applyBorder="1" applyAlignment="1" applyProtection="1">
      <alignment horizontal="center"/>
      <protection locked="0"/>
    </xf>
    <xf numFmtId="0" fontId="1" fillId="0" borderId="8" xfId="6" applyFont="1" applyFill="1" applyBorder="1" applyAlignment="1" applyProtection="1">
      <alignment horizontal="center"/>
      <protection locked="0"/>
    </xf>
    <xf numFmtId="0" fontId="1" fillId="0" borderId="0" xfId="6" applyFont="1" applyFill="1" applyBorder="1" applyAlignment="1" applyProtection="1">
      <alignment horizontal="left"/>
      <protection locked="0"/>
    </xf>
    <xf numFmtId="0" fontId="4" fillId="0" borderId="0" xfId="6" applyFont="1" applyFill="1" applyBorder="1" applyAlignment="1" applyProtection="1">
      <alignment horizontal="left"/>
      <protection locked="0"/>
    </xf>
    <xf numFmtId="0" fontId="0" fillId="0" borderId="0" xfId="0" applyFill="1"/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14" fillId="0" borderId="40" xfId="0" applyFont="1" applyFill="1" applyBorder="1" applyAlignment="1" applyProtection="1">
      <alignment horizontal="centerContinuous"/>
      <protection locked="0"/>
    </xf>
    <xf numFmtId="0" fontId="4" fillId="0" borderId="19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Protection="1">
      <protection locked="0"/>
    </xf>
    <xf numFmtId="0" fontId="4" fillId="0" borderId="9" xfId="0" applyFont="1" applyFill="1" applyBorder="1" applyAlignment="1" applyProtection="1">
      <alignment horizontal="centerContinuous"/>
      <protection locked="0"/>
    </xf>
    <xf numFmtId="0" fontId="14" fillId="0" borderId="41" xfId="0" applyFont="1" applyFill="1" applyBorder="1" applyAlignment="1" applyProtection="1">
      <alignment horizontal="centerContinuous"/>
      <protection locked="0"/>
    </xf>
    <xf numFmtId="0" fontId="14" fillId="0" borderId="42" xfId="0" applyFont="1" applyFill="1" applyBorder="1" applyAlignment="1" applyProtection="1">
      <alignment horizontal="centerContinuous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71" xfId="0" applyFont="1" applyFill="1" applyBorder="1" applyAlignment="1" applyProtection="1">
      <alignment horizontal="left"/>
      <protection locked="0"/>
    </xf>
    <xf numFmtId="0" fontId="4" fillId="0" borderId="67" xfId="0" applyFont="1" applyFill="1" applyBorder="1" applyAlignment="1" applyProtection="1">
      <alignment horizontal="centerContinuous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72" xfId="0" applyFont="1" applyFill="1" applyBorder="1" applyAlignment="1" applyProtection="1">
      <alignment horizontal="center"/>
      <protection locked="0"/>
    </xf>
    <xf numFmtId="17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14" fillId="0" borderId="0" xfId="5" applyFont="1" applyFill="1" applyAlignment="1" applyProtection="1">
      <alignment horizontal="centerContinuous"/>
      <protection locked="0"/>
    </xf>
    <xf numFmtId="0" fontId="18" fillId="0" borderId="0" xfId="5" applyFont="1" applyFill="1" applyAlignment="1" applyProtection="1">
      <alignment horizontal="centerContinuous"/>
      <protection locked="0"/>
    </xf>
    <xf numFmtId="0" fontId="3" fillId="0" borderId="0" xfId="5" applyFont="1" applyFill="1" applyAlignment="1" applyProtection="1">
      <alignment horizontal="centerContinuous"/>
      <protection locked="0"/>
    </xf>
    <xf numFmtId="0" fontId="7" fillId="0" borderId="0" xfId="5" applyFont="1" applyFill="1"/>
    <xf numFmtId="0" fontId="7" fillId="0" borderId="9" xfId="5" applyFont="1" applyBorder="1" applyAlignment="1" applyProtection="1">
      <alignment horizontal="centerContinuous"/>
      <protection locked="0"/>
    </xf>
    <xf numFmtId="0" fontId="14" fillId="0" borderId="8" xfId="5" applyFont="1" applyFill="1" applyBorder="1" applyAlignment="1" applyProtection="1">
      <alignment horizontal="center"/>
      <protection locked="0"/>
    </xf>
    <xf numFmtId="0" fontId="14" fillId="0" borderId="9" xfId="5" applyFont="1" applyBorder="1" applyAlignment="1" applyProtection="1">
      <alignment horizontal="centerContinuous"/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4" fontId="3" fillId="0" borderId="29" xfId="0" applyNumberFormat="1" applyFont="1" applyFill="1" applyBorder="1" applyAlignment="1" applyProtection="1">
      <alignment horizontal="center"/>
    </xf>
    <xf numFmtId="0" fontId="4" fillId="0" borderId="46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3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1" fillId="0" borderId="34" xfId="0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11" fillId="0" borderId="49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1" fillId="0" borderId="48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locked="0"/>
    </xf>
    <xf numFmtId="0" fontId="11" fillId="0" borderId="67" xfId="0" applyFont="1" applyBorder="1" applyAlignment="1" applyProtection="1">
      <alignment horizontal="right"/>
      <protection locked="0"/>
    </xf>
    <xf numFmtId="0" fontId="11" fillId="0" borderId="68" xfId="0" applyFont="1" applyBorder="1" applyAlignment="1" applyProtection="1">
      <alignment horizontal="right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11" fillId="0" borderId="69" xfId="0" applyFont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7" fillId="0" borderId="74" xfId="0" applyFont="1" applyBorder="1" applyAlignment="1" applyProtection="1">
      <alignment horizontal="center"/>
      <protection locked="0"/>
    </xf>
    <xf numFmtId="0" fontId="17" fillId="0" borderId="7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1" fillId="0" borderId="0" xfId="6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6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40" xfId="6" applyFont="1" applyFill="1" applyBorder="1" applyAlignment="1" applyProtection="1">
      <alignment horizontal="center"/>
      <protection locked="0"/>
    </xf>
    <xf numFmtId="0" fontId="4" fillId="0" borderId="42" xfId="6" applyFont="1" applyFill="1" applyBorder="1" applyAlignment="1" applyProtection="1">
      <alignment horizontal="center"/>
      <protection locked="0"/>
    </xf>
    <xf numFmtId="0" fontId="1" fillId="0" borderId="14" xfId="6" applyFont="1" applyBorder="1" applyAlignment="1" applyProtection="1">
      <alignment horizontal="center" vertical="center" wrapText="1"/>
      <protection locked="0"/>
    </xf>
    <xf numFmtId="0" fontId="1" fillId="0" borderId="8" xfId="6" applyFont="1" applyBorder="1" applyAlignment="1" applyProtection="1">
      <alignment horizontal="center" vertical="center" wrapText="1"/>
      <protection locked="0"/>
    </xf>
    <xf numFmtId="0" fontId="4" fillId="0" borderId="14" xfId="6" applyFont="1" applyBorder="1" applyAlignment="1" applyProtection="1">
      <alignment horizontal="center" vertical="center" wrapText="1"/>
      <protection locked="0"/>
    </xf>
    <xf numFmtId="0" fontId="4" fillId="0" borderId="8" xfId="6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wrapText="1"/>
    </xf>
    <xf numFmtId="0" fontId="1" fillId="0" borderId="38" xfId="0" applyFont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67" xfId="0" applyFont="1" applyFill="1" applyBorder="1" applyAlignment="1" applyProtection="1">
      <alignment horizontal="center"/>
      <protection locked="0"/>
    </xf>
    <xf numFmtId="0" fontId="21" fillId="8" borderId="0" xfId="5" applyFont="1" applyFill="1" applyAlignment="1">
      <alignment horizontal="center"/>
    </xf>
    <xf numFmtId="0" fontId="4" fillId="0" borderId="0" xfId="5" applyFont="1" applyFill="1" applyAlignment="1" applyProtection="1">
      <alignment horizontal="center"/>
      <protection locked="0"/>
    </xf>
    <xf numFmtId="0" fontId="4" fillId="0" borderId="0" xfId="5" applyFont="1" applyAlignment="1" applyProtection="1">
      <alignment horizontal="center"/>
      <protection locked="0"/>
    </xf>
    <xf numFmtId="0" fontId="9" fillId="0" borderId="0" xfId="5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Euro" xfId="1"/>
    <cellStyle name="julio" xfId="2"/>
    <cellStyle name="Millares" xfId="3" builtinId="3"/>
    <cellStyle name="Millares_Para cuestionario" xfId="4"/>
    <cellStyle name="Normal" xfId="0" builtinId="0"/>
    <cellStyle name="Normal 2" xfId="5"/>
    <cellStyle name="Normal_9- Costos" xfId="6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87086</xdr:rowOff>
    </xdr:from>
    <xdr:to>
      <xdr:col>3</xdr:col>
      <xdr:colOff>772886</xdr:colOff>
      <xdr:row>2</xdr:row>
      <xdr:rowOff>97971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2520043" y="468086"/>
          <a:ext cx="734786" cy="1088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783771</xdr:colOff>
      <xdr:row>20</xdr:row>
      <xdr:rowOff>0</xdr:rowOff>
    </xdr:from>
    <xdr:to>
      <xdr:col>5</xdr:col>
      <xdr:colOff>707571</xdr:colOff>
      <xdr:row>22</xdr:row>
      <xdr:rowOff>43543</xdr:rowOff>
    </xdr:to>
    <xdr:sp macro="" textlink="">
      <xdr:nvSpPr>
        <xdr:cNvPr id="2111" name="AutoShape 1"/>
        <xdr:cNvSpPr>
          <a:spLocks noChangeArrowheads="1"/>
        </xdr:cNvSpPr>
      </xdr:nvSpPr>
      <xdr:spPr bwMode="auto">
        <a:xfrm rot="1316310">
          <a:off x="5274129" y="1273629"/>
          <a:ext cx="729342" cy="359228"/>
        </a:xfrm>
        <a:prstGeom prst="curvedDownArrow">
          <a:avLst>
            <a:gd name="adj1" fmla="val 40606"/>
            <a:gd name="adj2" fmla="val 81212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272143</xdr:colOff>
      <xdr:row>21</xdr:row>
      <xdr:rowOff>381000</xdr:rowOff>
    </xdr:from>
    <xdr:to>
      <xdr:col>6</xdr:col>
      <xdr:colOff>391886</xdr:colOff>
      <xdr:row>22</xdr:row>
      <xdr:rowOff>141514</xdr:rowOff>
    </xdr:to>
    <xdr:sp macro="" textlink="">
      <xdr:nvSpPr>
        <xdr:cNvPr id="1091" name="AutoShape 4"/>
        <xdr:cNvSpPr>
          <a:spLocks noChangeArrowheads="1"/>
        </xdr:cNvSpPr>
      </xdr:nvSpPr>
      <xdr:spPr bwMode="auto">
        <a:xfrm rot="1545154">
          <a:off x="7516586" y="2204357"/>
          <a:ext cx="925285" cy="141514"/>
        </a:xfrm>
        <a:prstGeom prst="curvedDownArrow">
          <a:avLst>
            <a:gd name="adj1" fmla="val 134493"/>
            <a:gd name="adj2" fmla="val 26901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A2" sqref="A2"/>
    </sheetView>
  </sheetViews>
  <sheetFormatPr baseColWidth="10" defaultColWidth="11.3828125" defaultRowHeight="12.45" x14ac:dyDescent="0.3"/>
  <cols>
    <col min="1" max="1" width="12.3046875" style="52" bestFit="1" customWidth="1"/>
    <col min="2" max="4" width="11.3828125" style="52"/>
    <col min="5" max="5" width="12.15234375" style="52" customWidth="1"/>
    <col min="6" max="6" width="11.53515625" style="52" customWidth="1"/>
    <col min="7" max="7" width="11.3828125" style="52"/>
    <col min="8" max="8" width="12.15234375" style="52" customWidth="1"/>
    <col min="9" max="16384" width="11.3828125" style="52"/>
  </cols>
  <sheetData>
    <row r="1" spans="1:8" ht="15" customHeight="1" x14ac:dyDescent="0.3"/>
    <row r="2" spans="1:8" ht="15" customHeight="1" thickBot="1" x14ac:dyDescent="0.35"/>
    <row r="3" spans="1:8" ht="15" customHeight="1" thickBot="1" x14ac:dyDescent="0.35">
      <c r="A3" s="110" t="s">
        <v>134</v>
      </c>
      <c r="B3" s="111"/>
      <c r="C3" s="111"/>
      <c r="D3" s="111"/>
      <c r="E3" s="112" t="s">
        <v>260</v>
      </c>
    </row>
    <row r="4" spans="1:8" ht="15" customHeight="1" thickBot="1" x14ac:dyDescent="0.35">
      <c r="A4" s="113" t="s">
        <v>135</v>
      </c>
      <c r="B4" s="114"/>
      <c r="C4" s="114"/>
      <c r="D4" s="114"/>
      <c r="E4" s="115"/>
    </row>
    <row r="5" spans="1:8" ht="15" customHeight="1" thickBot="1" x14ac:dyDescent="0.35"/>
    <row r="6" spans="1:8" ht="15" customHeight="1" thickBot="1" x14ac:dyDescent="0.35">
      <c r="A6" s="116" t="s">
        <v>136</v>
      </c>
      <c r="B6" s="117"/>
      <c r="C6" s="117"/>
      <c r="D6" s="117"/>
      <c r="E6" s="118"/>
    </row>
    <row r="7" spans="1:8" ht="15" customHeight="1" thickBot="1" x14ac:dyDescent="0.35"/>
    <row r="8" spans="1:8" ht="15" customHeight="1" thickBot="1" x14ac:dyDescent="0.35">
      <c r="A8" s="116" t="s">
        <v>137</v>
      </c>
      <c r="B8" s="117"/>
      <c r="C8" s="117"/>
      <c r="D8" s="117"/>
      <c r="E8" s="117"/>
      <c r="F8" s="117"/>
      <c r="G8" s="117"/>
      <c r="H8" s="118"/>
    </row>
    <row r="9" spans="1:8" ht="15" customHeight="1" thickBot="1" x14ac:dyDescent="0.35"/>
    <row r="10" spans="1:8" ht="41.25" customHeight="1" thickBot="1" x14ac:dyDescent="0.35">
      <c r="A10" s="481" t="s">
        <v>138</v>
      </c>
      <c r="B10" s="482"/>
      <c r="C10" s="482"/>
      <c r="D10" s="482"/>
      <c r="E10" s="482"/>
      <c r="F10" s="482"/>
      <c r="G10" s="482"/>
      <c r="H10" s="483"/>
    </row>
    <row r="11" spans="1:8" ht="13.5" customHeight="1" x14ac:dyDescent="0.3"/>
    <row r="12" spans="1:8" ht="13.5" customHeight="1" x14ac:dyDescent="0.3"/>
    <row r="13" spans="1:8" ht="13.5" customHeight="1" x14ac:dyDescent="0.3"/>
    <row r="14" spans="1:8" ht="13.5" customHeight="1" x14ac:dyDescent="0.3"/>
    <row r="15" spans="1:8" ht="11.25" customHeight="1" x14ac:dyDescent="0.3"/>
    <row r="16" spans="1:8" ht="11.25" customHeight="1" x14ac:dyDescent="0.3"/>
    <row r="17" spans="1:1" ht="11.25" customHeight="1" x14ac:dyDescent="0.3">
      <c r="A17" s="119"/>
    </row>
    <row r="18" spans="1:1" ht="11.25" customHeight="1" x14ac:dyDescent="0.3"/>
    <row r="19" spans="1:1" ht="11.25" customHeight="1" x14ac:dyDescent="0.3"/>
    <row r="20" spans="1:1" ht="11.25" customHeight="1" x14ac:dyDescent="0.3"/>
    <row r="21" spans="1:1" ht="11.25" customHeight="1" x14ac:dyDescent="0.3"/>
    <row r="22" spans="1:1" ht="11.25" customHeight="1" x14ac:dyDescent="0.3"/>
    <row r="23" spans="1:1" ht="11.25" customHeight="1" x14ac:dyDescent="0.3"/>
    <row r="24" spans="1:1" ht="11.25" customHeight="1" x14ac:dyDescent="0.3"/>
    <row r="25" spans="1:1" ht="11.25" customHeight="1" x14ac:dyDescent="0.3"/>
    <row r="26" spans="1:1" ht="11.25" customHeight="1" x14ac:dyDescent="0.3"/>
    <row r="27" spans="1:1" ht="11.25" customHeight="1" x14ac:dyDescent="0.3"/>
    <row r="28" spans="1:1" ht="11.25" customHeight="1" x14ac:dyDescent="0.3"/>
    <row r="29" spans="1:1" ht="11.25" customHeight="1" x14ac:dyDescent="0.3"/>
    <row r="30" spans="1:1" ht="11.25" customHeight="1" x14ac:dyDescent="0.3"/>
    <row r="31" spans="1:1" ht="11.25" customHeight="1" x14ac:dyDescent="0.3"/>
    <row r="32" spans="1: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45" ht="11.25" customHeight="1" x14ac:dyDescent="0.3"/>
    <row r="46" ht="11.25" customHeight="1" x14ac:dyDescent="0.3"/>
    <row r="47" ht="11.25" customHeight="1" x14ac:dyDescent="0.3"/>
    <row r="48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</sheetData>
  <mergeCells count="1">
    <mergeCell ref="A10:H10"/>
  </mergeCells>
  <phoneticPr fontId="15" type="noConversion"/>
  <pageMargins left="0.75" right="0.75" top="1" bottom="1" header="0" footer="0"/>
  <pageSetup paperSize="9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topLeftCell="A49" zoomScale="75" workbookViewId="0"/>
  </sheetViews>
  <sheetFormatPr baseColWidth="10" defaultColWidth="11.3828125" defaultRowHeight="12.45" x14ac:dyDescent="0.3"/>
  <cols>
    <col min="1" max="1" width="11.3828125" style="52"/>
    <col min="2" max="2" width="14.69140625" style="52" customWidth="1"/>
    <col min="3" max="5" width="11.3828125" style="52"/>
    <col min="6" max="6" width="13.69140625" style="52" customWidth="1"/>
    <col min="7" max="7" width="11.69140625" style="52" customWidth="1"/>
    <col min="8" max="16384" width="11.3828125" style="52"/>
  </cols>
  <sheetData>
    <row r="2" spans="1:6" x14ac:dyDescent="0.3">
      <c r="A2" s="254" t="s">
        <v>23</v>
      </c>
    </row>
    <row r="4" spans="1:6" x14ac:dyDescent="0.3">
      <c r="A4" s="255" t="s">
        <v>24</v>
      </c>
    </row>
    <row r="5" spans="1:6" x14ac:dyDescent="0.3">
      <c r="A5" s="52" t="s">
        <v>25</v>
      </c>
    </row>
    <row r="6" spans="1:6" x14ac:dyDescent="0.3">
      <c r="A6" s="52" t="s">
        <v>26</v>
      </c>
    </row>
    <row r="8" spans="1:6" x14ac:dyDescent="0.3">
      <c r="A8" s="52" t="s">
        <v>176</v>
      </c>
    </row>
    <row r="9" spans="1:6" x14ac:dyDescent="0.3">
      <c r="A9" s="52" t="s">
        <v>27</v>
      </c>
    </row>
    <row r="11" spans="1:6" x14ac:dyDescent="0.3">
      <c r="A11" s="52" t="s">
        <v>28</v>
      </c>
    </row>
    <row r="12" spans="1:6" x14ac:dyDescent="0.3">
      <c r="A12" s="52" t="s">
        <v>29</v>
      </c>
    </row>
    <row r="14" spans="1:6" ht="12.9" thickBot="1" x14ac:dyDescent="0.35">
      <c r="C14" s="256" t="s">
        <v>30</v>
      </c>
      <c r="D14" s="122"/>
    </row>
    <row r="15" spans="1:6" x14ac:dyDescent="0.3">
      <c r="A15" s="257" t="s">
        <v>31</v>
      </c>
      <c r="B15" s="258" t="s">
        <v>32</v>
      </c>
      <c r="C15" s="258" t="s">
        <v>33</v>
      </c>
      <c r="D15" s="258" t="s">
        <v>34</v>
      </c>
      <c r="E15" s="259" t="s">
        <v>35</v>
      </c>
      <c r="F15" s="260" t="s">
        <v>13</v>
      </c>
    </row>
    <row r="16" spans="1:6" ht="12.9" thickBot="1" x14ac:dyDescent="0.35">
      <c r="A16" s="183">
        <v>2016</v>
      </c>
      <c r="B16" s="184">
        <v>384</v>
      </c>
      <c r="C16" s="184">
        <v>430</v>
      </c>
      <c r="D16" s="184">
        <v>96</v>
      </c>
      <c r="E16" s="261">
        <v>50</v>
      </c>
      <c r="F16" s="160">
        <f>SUM(B16:E16)</f>
        <v>960</v>
      </c>
    </row>
    <row r="18" spans="1:5" x14ac:dyDescent="0.3">
      <c r="A18" s="52" t="s">
        <v>36</v>
      </c>
    </row>
    <row r="20" spans="1:5" ht="12.9" thickBot="1" x14ac:dyDescent="0.35">
      <c r="A20" s="52" t="s">
        <v>177</v>
      </c>
    </row>
    <row r="21" spans="1:5" x14ac:dyDescent="0.3">
      <c r="A21" s="262" t="s">
        <v>37</v>
      </c>
      <c r="B21" s="263" t="s">
        <v>32</v>
      </c>
      <c r="C21" s="263" t="s">
        <v>33</v>
      </c>
      <c r="D21" s="263" t="s">
        <v>34</v>
      </c>
      <c r="E21" s="264" t="s">
        <v>35</v>
      </c>
    </row>
    <row r="22" spans="1:5" ht="12.9" thickBot="1" x14ac:dyDescent="0.35">
      <c r="A22" s="265" t="s">
        <v>178</v>
      </c>
      <c r="B22" s="266">
        <f>+B16/$F$16</f>
        <v>0.4</v>
      </c>
      <c r="C22" s="266">
        <f>+C16/$F$16</f>
        <v>0.44791666666666669</v>
      </c>
      <c r="D22" s="266">
        <f>+D16/$F$16</f>
        <v>0.1</v>
      </c>
      <c r="E22" s="267">
        <f>+E16/$F$16</f>
        <v>5.2083333333333336E-2</v>
      </c>
    </row>
    <row r="24" spans="1:5" x14ac:dyDescent="0.3">
      <c r="A24" s="52" t="s">
        <v>38</v>
      </c>
    </row>
    <row r="26" spans="1:5" x14ac:dyDescent="0.3">
      <c r="A26" s="52" t="s">
        <v>39</v>
      </c>
    </row>
    <row r="27" spans="1:5" x14ac:dyDescent="0.3">
      <c r="A27" s="52" t="s">
        <v>40</v>
      </c>
    </row>
    <row r="28" spans="1:5" x14ac:dyDescent="0.3">
      <c r="A28" s="52" t="s">
        <v>41</v>
      </c>
    </row>
    <row r="29" spans="1:5" x14ac:dyDescent="0.3">
      <c r="A29" s="52" t="s">
        <v>42</v>
      </c>
    </row>
    <row r="31" spans="1:5" x14ac:dyDescent="0.3">
      <c r="A31" s="52" t="s">
        <v>43</v>
      </c>
    </row>
    <row r="32" spans="1:5" x14ac:dyDescent="0.3">
      <c r="A32" s="52" t="s">
        <v>44</v>
      </c>
    </row>
    <row r="34" spans="1:1" x14ac:dyDescent="0.3">
      <c r="A34" s="52" t="s">
        <v>179</v>
      </c>
    </row>
    <row r="35" spans="1:1" x14ac:dyDescent="0.3">
      <c r="A35" s="52" t="s">
        <v>180</v>
      </c>
    </row>
    <row r="36" spans="1:1" x14ac:dyDescent="0.3">
      <c r="A36" s="52" t="s">
        <v>45</v>
      </c>
    </row>
    <row r="38" spans="1:1" x14ac:dyDescent="0.3">
      <c r="A38" s="52" t="s">
        <v>46</v>
      </c>
    </row>
    <row r="39" spans="1:1" x14ac:dyDescent="0.3">
      <c r="A39" s="52" t="s">
        <v>47</v>
      </c>
    </row>
    <row r="40" spans="1:1" x14ac:dyDescent="0.3">
      <c r="A40" s="52" t="s">
        <v>48</v>
      </c>
    </row>
    <row r="41" spans="1:1" x14ac:dyDescent="0.3">
      <c r="A41" s="52" t="s">
        <v>49</v>
      </c>
    </row>
    <row r="50" spans="1:4" x14ac:dyDescent="0.3">
      <c r="A50" s="167"/>
      <c r="B50" s="268"/>
      <c r="C50" s="268"/>
      <c r="D50" s="268"/>
    </row>
    <row r="51" spans="1:4" x14ac:dyDescent="0.3">
      <c r="A51" s="167"/>
      <c r="B51" s="268"/>
      <c r="C51" s="268"/>
      <c r="D51" s="268"/>
    </row>
  </sheetData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J14"/>
  <sheetViews>
    <sheetView showGridLines="0" zoomScale="80" zoomScaleNormal="80" workbookViewId="0">
      <selection activeCell="B1" sqref="B1:K16"/>
    </sheetView>
  </sheetViews>
  <sheetFormatPr baseColWidth="10" defaultColWidth="11.3828125" defaultRowHeight="12.45" x14ac:dyDescent="0.3"/>
  <cols>
    <col min="1" max="1" width="6.84375" style="52" customWidth="1"/>
    <col min="2" max="2" width="19.3046875" style="52" customWidth="1"/>
    <col min="3" max="3" width="32" style="52" customWidth="1"/>
    <col min="4" max="6" width="22.3828125" style="52" customWidth="1"/>
    <col min="7" max="7" width="31" style="52" customWidth="1"/>
    <col min="8" max="8" width="22.3828125" style="52" customWidth="1"/>
    <col min="9" max="9" width="22.3828125" style="52" bestFit="1" customWidth="1"/>
    <col min="10" max="10" width="26.15234375" style="52" customWidth="1"/>
    <col min="11" max="16384" width="11.3828125" style="52"/>
  </cols>
  <sheetData>
    <row r="1" spans="2:10" x14ac:dyDescent="0.3">
      <c r="B1" s="502" t="s">
        <v>128</v>
      </c>
      <c r="C1" s="502"/>
      <c r="D1" s="502"/>
      <c r="E1" s="502"/>
      <c r="F1" s="502"/>
      <c r="G1" s="502"/>
      <c r="H1" s="502"/>
      <c r="I1" s="502"/>
      <c r="J1" s="502"/>
    </row>
    <row r="2" spans="2:10" x14ac:dyDescent="0.3">
      <c r="B2" s="502" t="s">
        <v>127</v>
      </c>
      <c r="C2" s="502"/>
      <c r="D2" s="502"/>
      <c r="E2" s="502"/>
      <c r="F2" s="502"/>
      <c r="G2" s="502"/>
      <c r="H2" s="502"/>
      <c r="I2" s="502"/>
      <c r="J2" s="502"/>
    </row>
    <row r="3" spans="2:10" ht="12.9" thickBot="1" x14ac:dyDescent="0.35">
      <c r="B3" s="121"/>
      <c r="C3" s="249"/>
      <c r="D3" s="249"/>
      <c r="E3" s="249"/>
      <c r="F3" s="249"/>
    </row>
    <row r="4" spans="2:10" ht="12.9" thickBot="1" x14ac:dyDescent="0.35">
      <c r="B4" s="507" t="s">
        <v>12</v>
      </c>
      <c r="C4" s="510" t="s">
        <v>126</v>
      </c>
      <c r="D4" s="511"/>
      <c r="E4" s="511"/>
      <c r="F4" s="512"/>
      <c r="G4" s="510" t="s">
        <v>217</v>
      </c>
      <c r="H4" s="511"/>
      <c r="I4" s="511"/>
      <c r="J4" s="512"/>
    </row>
    <row r="5" spans="2:10" ht="15.75" customHeight="1" thickBot="1" x14ac:dyDescent="0.35">
      <c r="B5" s="508"/>
      <c r="C5" s="503" t="s">
        <v>129</v>
      </c>
      <c r="D5" s="503"/>
      <c r="E5" s="504"/>
      <c r="F5" s="513" t="s">
        <v>218</v>
      </c>
      <c r="G5" s="503" t="s">
        <v>129</v>
      </c>
      <c r="H5" s="503"/>
      <c r="I5" s="504"/>
      <c r="J5" s="505" t="s">
        <v>218</v>
      </c>
    </row>
    <row r="6" spans="2:10" ht="12.9" thickBot="1" x14ac:dyDescent="0.35">
      <c r="B6" s="509"/>
      <c r="C6" s="423" t="s">
        <v>235</v>
      </c>
      <c r="D6" s="24" t="s">
        <v>52</v>
      </c>
      <c r="E6" s="24" t="s">
        <v>152</v>
      </c>
      <c r="F6" s="514"/>
      <c r="G6" s="423" t="s">
        <v>235</v>
      </c>
      <c r="H6" s="24" t="s">
        <v>52</v>
      </c>
      <c r="I6" s="24" t="s">
        <v>152</v>
      </c>
      <c r="J6" s="506"/>
    </row>
    <row r="7" spans="2:10" x14ac:dyDescent="0.3">
      <c r="B7" s="332">
        <f>'3.vol.'!C57</f>
        <v>2014</v>
      </c>
      <c r="C7" s="329"/>
      <c r="D7" s="290"/>
      <c r="E7" s="251"/>
      <c r="F7" s="154"/>
      <c r="G7" s="329"/>
      <c r="H7" s="290"/>
      <c r="I7" s="251"/>
      <c r="J7" s="154"/>
    </row>
    <row r="8" spans="2:10" x14ac:dyDescent="0.3">
      <c r="B8" s="333">
        <f>'3.vol.'!C58</f>
        <v>2015</v>
      </c>
      <c r="C8" s="330"/>
      <c r="D8" s="291"/>
      <c r="E8" s="128"/>
      <c r="F8" s="133"/>
      <c r="G8" s="330"/>
      <c r="H8" s="291"/>
      <c r="I8" s="128"/>
      <c r="J8" s="133"/>
    </row>
    <row r="9" spans="2:10" ht="12.9" thickBot="1" x14ac:dyDescent="0.35">
      <c r="B9" s="334">
        <f>'3.vol.'!C59</f>
        <v>2016</v>
      </c>
      <c r="C9" s="331"/>
      <c r="D9" s="292"/>
      <c r="E9" s="129"/>
      <c r="F9" s="159"/>
      <c r="G9" s="331"/>
      <c r="H9" s="292"/>
      <c r="I9" s="129"/>
      <c r="J9" s="159"/>
    </row>
    <row r="10" spans="2:10" x14ac:dyDescent="0.3">
      <c r="B10" s="305">
        <f>'3.vol.'!C60</f>
        <v>2017</v>
      </c>
      <c r="C10" s="250"/>
      <c r="D10" s="290"/>
      <c r="E10" s="251"/>
      <c r="F10" s="154"/>
      <c r="G10" s="250"/>
      <c r="H10" s="290"/>
      <c r="I10" s="251"/>
      <c r="J10" s="154"/>
    </row>
    <row r="11" spans="2:10" x14ac:dyDescent="0.3">
      <c r="B11" s="140">
        <f>'3.vol.'!C61</f>
        <v>2018</v>
      </c>
      <c r="C11" s="252"/>
      <c r="D11" s="291"/>
      <c r="E11" s="128"/>
      <c r="F11" s="133"/>
      <c r="G11" s="252"/>
      <c r="H11" s="291"/>
      <c r="I11" s="128"/>
      <c r="J11" s="133"/>
    </row>
    <row r="12" spans="2:10" ht="12.9" thickBot="1" x14ac:dyDescent="0.35">
      <c r="B12" s="145">
        <f>'3.vol.'!C62</f>
        <v>2019</v>
      </c>
      <c r="C12" s="253"/>
      <c r="D12" s="292"/>
      <c r="E12" s="129"/>
      <c r="F12" s="159"/>
      <c r="G12" s="253"/>
      <c r="H12" s="292"/>
      <c r="I12" s="129"/>
      <c r="J12" s="159"/>
    </row>
    <row r="13" spans="2:10" hidden="1" x14ac:dyDescent="0.3">
      <c r="B13" s="147" t="str">
        <f>'3.vol.'!C63</f>
        <v>ene-xxx 2019</v>
      </c>
      <c r="C13" s="250"/>
      <c r="D13" s="290"/>
      <c r="E13" s="251"/>
      <c r="F13" s="154"/>
      <c r="G13" s="250"/>
      <c r="H13" s="290"/>
      <c r="I13" s="251"/>
      <c r="J13" s="154"/>
    </row>
    <row r="14" spans="2:10" ht="12.9" thickBot="1" x14ac:dyDescent="0.35">
      <c r="B14" s="475">
        <f>'3.vol.'!C64</f>
        <v>2020</v>
      </c>
      <c r="C14" s="253"/>
      <c r="D14" s="292"/>
      <c r="E14" s="129"/>
      <c r="F14" s="159"/>
      <c r="G14" s="253"/>
      <c r="H14" s="292"/>
      <c r="I14" s="129"/>
      <c r="J14" s="159"/>
    </row>
  </sheetData>
  <mergeCells count="9">
    <mergeCell ref="B1:J1"/>
    <mergeCell ref="B2:J2"/>
    <mergeCell ref="G5:I5"/>
    <mergeCell ref="J5:J6"/>
    <mergeCell ref="C5:E5"/>
    <mergeCell ref="B4:B6"/>
    <mergeCell ref="C4:F4"/>
    <mergeCell ref="G4:J4"/>
    <mergeCell ref="F5:F6"/>
  </mergeCells>
  <phoneticPr fontId="0" type="noConversion"/>
  <printOptions horizontalCentered="1" verticalCentered="1"/>
  <pageMargins left="0.75" right="0.75" top="0.65" bottom="0.56000000000000005" header="0" footer="0"/>
  <pageSetup paperSize="9" scale="57" orientation="landscape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47"/>
  <sheetViews>
    <sheetView zoomScale="80" zoomScaleNormal="80" workbookViewId="0">
      <selection sqref="A1:H46"/>
    </sheetView>
  </sheetViews>
  <sheetFormatPr baseColWidth="10" defaultColWidth="11.3828125" defaultRowHeight="12.45" x14ac:dyDescent="0.3"/>
  <cols>
    <col min="1" max="1" width="66.69140625" style="52" customWidth="1"/>
    <col min="2" max="2" width="13.3046875" style="52" hidden="1" customWidth="1"/>
    <col min="3" max="3" width="13.3046875" style="52" customWidth="1"/>
    <col min="4" max="5" width="13.3046875" style="55" customWidth="1"/>
    <col min="6" max="8" width="13.3046875" style="52" customWidth="1"/>
    <col min="9" max="16384" width="11.3828125" style="52"/>
  </cols>
  <sheetData>
    <row r="1" spans="1:5" x14ac:dyDescent="0.3">
      <c r="A1" s="529" t="s">
        <v>146</v>
      </c>
      <c r="B1" s="529"/>
      <c r="C1" s="529"/>
      <c r="D1" s="51"/>
    </row>
    <row r="2" spans="1:5" s="55" customFormat="1" x14ac:dyDescent="0.3">
      <c r="A2" s="530" t="s">
        <v>236</v>
      </c>
      <c r="B2" s="531"/>
      <c r="C2" s="531"/>
      <c r="D2" s="51"/>
    </row>
    <row r="3" spans="1:5" s="55" customFormat="1" x14ac:dyDescent="0.3">
      <c r="A3" s="307" t="s">
        <v>174</v>
      </c>
      <c r="B3" s="308"/>
      <c r="C3" s="308"/>
      <c r="D3" s="51"/>
    </row>
    <row r="4" spans="1:5" s="54" customFormat="1" x14ac:dyDescent="0.3">
      <c r="A4" s="288" t="s">
        <v>150</v>
      </c>
      <c r="B4" s="288"/>
      <c r="C4" s="288"/>
      <c r="D4" s="51"/>
    </row>
    <row r="5" spans="1:5" ht="22.5" customHeight="1" thickBot="1" x14ac:dyDescent="0.35"/>
    <row r="6" spans="1:5" ht="24.75" customHeight="1" thickBot="1" x14ac:dyDescent="0.35">
      <c r="A6" s="518" t="s">
        <v>53</v>
      </c>
      <c r="B6" s="306">
        <v>2017</v>
      </c>
      <c r="C6" s="306">
        <v>2018</v>
      </c>
      <c r="D6" s="306">
        <v>2019</v>
      </c>
      <c r="E6" s="477">
        <v>2020</v>
      </c>
    </row>
    <row r="7" spans="1:5" ht="25.5" customHeight="1" x14ac:dyDescent="0.3">
      <c r="A7" s="519"/>
      <c r="B7" s="359" t="s">
        <v>145</v>
      </c>
      <c r="C7" s="507" t="s">
        <v>145</v>
      </c>
      <c r="D7" s="507" t="s">
        <v>145</v>
      </c>
      <c r="E7" s="507" t="s">
        <v>145</v>
      </c>
    </row>
    <row r="8" spans="1:5" ht="28.5" customHeight="1" thickBot="1" x14ac:dyDescent="0.35">
      <c r="A8" s="519"/>
      <c r="B8" s="360"/>
      <c r="C8" s="509"/>
      <c r="D8" s="509"/>
      <c r="E8" s="509"/>
    </row>
    <row r="9" spans="1:5" x14ac:dyDescent="0.3">
      <c r="A9" s="285" t="s">
        <v>142</v>
      </c>
      <c r="B9" s="153"/>
      <c r="C9" s="153"/>
      <c r="D9" s="153"/>
      <c r="E9" s="153"/>
    </row>
    <row r="10" spans="1:5" x14ac:dyDescent="0.3">
      <c r="A10" s="286" t="s">
        <v>141</v>
      </c>
      <c r="B10" s="157"/>
      <c r="C10" s="157"/>
      <c r="D10" s="157"/>
      <c r="E10" s="157"/>
    </row>
    <row r="11" spans="1:5" x14ac:dyDescent="0.3">
      <c r="A11" s="286" t="s">
        <v>153</v>
      </c>
      <c r="B11" s="157"/>
      <c r="C11" s="157"/>
      <c r="D11" s="157"/>
      <c r="E11" s="157"/>
    </row>
    <row r="12" spans="1:5" x14ac:dyDescent="0.3">
      <c r="A12" s="286" t="s">
        <v>154</v>
      </c>
      <c r="B12" s="157"/>
      <c r="C12" s="157"/>
      <c r="D12" s="157"/>
      <c r="E12" s="157"/>
    </row>
    <row r="13" spans="1:5" x14ac:dyDescent="0.3">
      <c r="A13" s="286" t="s">
        <v>155</v>
      </c>
      <c r="B13" s="157"/>
      <c r="C13" s="157"/>
      <c r="D13" s="157"/>
      <c r="E13" s="157"/>
    </row>
    <row r="14" spans="1:5" x14ac:dyDescent="0.3">
      <c r="A14" s="286" t="s">
        <v>156</v>
      </c>
      <c r="B14" s="157"/>
      <c r="C14" s="157"/>
      <c r="D14" s="157"/>
      <c r="E14" s="157"/>
    </row>
    <row r="15" spans="1:5" ht="12.9" thickBot="1" x14ac:dyDescent="0.35">
      <c r="A15" s="287" t="s">
        <v>157</v>
      </c>
      <c r="B15" s="165"/>
      <c r="C15" s="165"/>
      <c r="D15" s="165"/>
      <c r="E15" s="165"/>
    </row>
    <row r="16" spans="1:5" ht="12.9" thickBot="1" x14ac:dyDescent="0.35">
      <c r="A16" s="139" t="s">
        <v>110</v>
      </c>
      <c r="B16" s="302"/>
      <c r="C16" s="302"/>
      <c r="D16" s="302"/>
      <c r="E16" s="302"/>
    </row>
    <row r="17" spans="1:5" ht="12.9" thickBot="1" x14ac:dyDescent="0.35">
      <c r="A17" s="74"/>
      <c r="B17" s="168"/>
      <c r="C17" s="168"/>
      <c r="D17" s="168"/>
      <c r="E17" s="168"/>
    </row>
    <row r="18" spans="1:5" ht="12.9" thickBot="1" x14ac:dyDescent="0.35">
      <c r="A18" s="300" t="s">
        <v>168</v>
      </c>
      <c r="B18" s="302"/>
      <c r="C18" s="302"/>
      <c r="D18" s="302"/>
      <c r="E18" s="302"/>
    </row>
    <row r="19" spans="1:5" x14ac:dyDescent="0.3">
      <c r="A19" s="74"/>
      <c r="B19" s="167"/>
      <c r="D19" s="185"/>
      <c r="E19" s="167"/>
    </row>
    <row r="20" spans="1:5" ht="12.75" customHeight="1" x14ac:dyDescent="0.3">
      <c r="A20" s="532" t="s">
        <v>149</v>
      </c>
      <c r="B20" s="532"/>
      <c r="C20" s="532"/>
      <c r="D20" s="532"/>
      <c r="E20" s="532"/>
    </row>
    <row r="21" spans="1:5" ht="12.75" customHeight="1" x14ac:dyDescent="0.3">
      <c r="A21" s="59" t="s">
        <v>158</v>
      </c>
    </row>
    <row r="22" spans="1:5" ht="12.75" customHeight="1" x14ac:dyDescent="0.3">
      <c r="A22" s="59"/>
    </row>
    <row r="23" spans="1:5" ht="12.75" customHeight="1" thickBot="1" x14ac:dyDescent="0.35">
      <c r="A23" s="59"/>
    </row>
    <row r="24" spans="1:5" ht="12.75" customHeight="1" thickBot="1" x14ac:dyDescent="0.35">
      <c r="A24" s="131" t="s">
        <v>53</v>
      </c>
      <c r="B24" s="510" t="s">
        <v>159</v>
      </c>
      <c r="C24" s="511"/>
      <c r="D24" s="511"/>
      <c r="E24" s="512"/>
    </row>
    <row r="25" spans="1:5" ht="12.75" customHeight="1" x14ac:dyDescent="0.3">
      <c r="A25" s="515"/>
      <c r="B25" s="523"/>
      <c r="C25" s="524"/>
      <c r="D25" s="524"/>
      <c r="E25" s="525"/>
    </row>
    <row r="26" spans="1:5" ht="12.75" customHeight="1" x14ac:dyDescent="0.3">
      <c r="A26" s="516"/>
      <c r="B26" s="526"/>
      <c r="C26" s="527"/>
      <c r="D26" s="527"/>
      <c r="E26" s="528"/>
    </row>
    <row r="27" spans="1:5" ht="12.75" customHeight="1" x14ac:dyDescent="0.3">
      <c r="A27" s="516"/>
      <c r="B27" s="526"/>
      <c r="C27" s="527"/>
      <c r="D27" s="527"/>
      <c r="E27" s="528"/>
    </row>
    <row r="28" spans="1:5" ht="12.75" customHeight="1" thickBot="1" x14ac:dyDescent="0.35">
      <c r="A28" s="517"/>
      <c r="B28" s="520"/>
      <c r="C28" s="521"/>
      <c r="D28" s="521"/>
      <c r="E28" s="522"/>
    </row>
    <row r="29" spans="1:5" ht="12.75" customHeight="1" x14ac:dyDescent="0.3">
      <c r="A29" s="515"/>
      <c r="B29" s="523"/>
      <c r="C29" s="524"/>
      <c r="D29" s="524"/>
      <c r="E29" s="525"/>
    </row>
    <row r="30" spans="1:5" ht="12.75" customHeight="1" x14ac:dyDescent="0.3">
      <c r="A30" s="516"/>
      <c r="B30" s="526"/>
      <c r="C30" s="527"/>
      <c r="D30" s="527"/>
      <c r="E30" s="528"/>
    </row>
    <row r="31" spans="1:5" ht="12.75" customHeight="1" x14ac:dyDescent="0.3">
      <c r="A31" s="516"/>
      <c r="B31" s="526"/>
      <c r="C31" s="527"/>
      <c r="D31" s="527"/>
      <c r="E31" s="528"/>
    </row>
    <row r="32" spans="1:5" ht="12.75" customHeight="1" thickBot="1" x14ac:dyDescent="0.35">
      <c r="A32" s="517"/>
      <c r="B32" s="520"/>
      <c r="C32" s="521"/>
      <c r="D32" s="521"/>
      <c r="E32" s="522"/>
    </row>
    <row r="33" spans="1:5" ht="12.75" customHeight="1" x14ac:dyDescent="0.3">
      <c r="A33" s="515"/>
      <c r="B33" s="523"/>
      <c r="C33" s="524"/>
      <c r="D33" s="524"/>
      <c r="E33" s="525"/>
    </row>
    <row r="34" spans="1:5" ht="12.75" customHeight="1" x14ac:dyDescent="0.3">
      <c r="A34" s="516"/>
      <c r="B34" s="526"/>
      <c r="C34" s="527"/>
      <c r="D34" s="527"/>
      <c r="E34" s="528"/>
    </row>
    <row r="35" spans="1:5" ht="12.75" customHeight="1" x14ac:dyDescent="0.3">
      <c r="A35" s="516"/>
      <c r="B35" s="526"/>
      <c r="C35" s="527"/>
      <c r="D35" s="527"/>
      <c r="E35" s="528"/>
    </row>
    <row r="36" spans="1:5" ht="12.75" customHeight="1" thickBot="1" x14ac:dyDescent="0.35">
      <c r="A36" s="517"/>
      <c r="B36" s="520"/>
      <c r="C36" s="521"/>
      <c r="D36" s="521"/>
      <c r="E36" s="522"/>
    </row>
    <row r="37" spans="1:5" ht="12.75" customHeight="1" x14ac:dyDescent="0.3">
      <c r="A37" s="515"/>
      <c r="B37" s="523"/>
      <c r="C37" s="524"/>
      <c r="D37" s="524"/>
      <c r="E37" s="525"/>
    </row>
    <row r="38" spans="1:5" ht="12.75" customHeight="1" x14ac:dyDescent="0.3">
      <c r="A38" s="516"/>
      <c r="B38" s="526"/>
      <c r="C38" s="527"/>
      <c r="D38" s="527"/>
      <c r="E38" s="528"/>
    </row>
    <row r="39" spans="1:5" ht="12.75" customHeight="1" x14ac:dyDescent="0.3">
      <c r="A39" s="516"/>
      <c r="B39" s="526"/>
      <c r="C39" s="527"/>
      <c r="D39" s="527"/>
      <c r="E39" s="528"/>
    </row>
    <row r="40" spans="1:5" ht="12.75" customHeight="1" thickBot="1" x14ac:dyDescent="0.35">
      <c r="A40" s="517"/>
      <c r="B40" s="520"/>
      <c r="C40" s="521"/>
      <c r="D40" s="521"/>
      <c r="E40" s="522"/>
    </row>
    <row r="41" spans="1:5" ht="12.75" customHeight="1" x14ac:dyDescent="0.3">
      <c r="A41" s="515"/>
      <c r="B41" s="523"/>
      <c r="C41" s="524"/>
      <c r="D41" s="524"/>
      <c r="E41" s="525"/>
    </row>
    <row r="42" spans="1:5" ht="12.75" customHeight="1" x14ac:dyDescent="0.3">
      <c r="A42" s="516"/>
      <c r="B42" s="526"/>
      <c r="C42" s="527"/>
      <c r="D42" s="527"/>
      <c r="E42" s="528"/>
    </row>
    <row r="43" spans="1:5" ht="12.75" customHeight="1" x14ac:dyDescent="0.3">
      <c r="A43" s="516"/>
      <c r="B43" s="526"/>
      <c r="C43" s="527"/>
      <c r="D43" s="527"/>
      <c r="E43" s="528"/>
    </row>
    <row r="44" spans="1:5" ht="12.75" customHeight="1" thickBot="1" x14ac:dyDescent="0.35">
      <c r="A44" s="517"/>
      <c r="B44" s="520"/>
      <c r="C44" s="521"/>
      <c r="D44" s="521"/>
      <c r="E44" s="522"/>
    </row>
    <row r="45" spans="1:5" ht="12.75" customHeight="1" x14ac:dyDescent="0.3">
      <c r="A45" s="59"/>
    </row>
    <row r="46" spans="1:5" ht="12.75" customHeight="1" x14ac:dyDescent="0.3">
      <c r="A46" s="59"/>
    </row>
    <row r="47" spans="1:5" x14ac:dyDescent="0.3">
      <c r="A47" s="98"/>
    </row>
  </sheetData>
  <mergeCells count="33">
    <mergeCell ref="B28:E28"/>
    <mergeCell ref="B29:E29"/>
    <mergeCell ref="B40:E40"/>
    <mergeCell ref="B36:E36"/>
    <mergeCell ref="B41:E41"/>
    <mergeCell ref="B42:E42"/>
    <mergeCell ref="B43:E43"/>
    <mergeCell ref="A37:A40"/>
    <mergeCell ref="A41:A44"/>
    <mergeCell ref="B44:E44"/>
    <mergeCell ref="B37:E37"/>
    <mergeCell ref="B38:E38"/>
    <mergeCell ref="B39:E39"/>
    <mergeCell ref="A33:A36"/>
    <mergeCell ref="B33:E33"/>
    <mergeCell ref="B34:E34"/>
    <mergeCell ref="B35:E35"/>
    <mergeCell ref="A1:C1"/>
    <mergeCell ref="A2:C2"/>
    <mergeCell ref="B30:E30"/>
    <mergeCell ref="B31:E31"/>
    <mergeCell ref="A20:E20"/>
    <mergeCell ref="B27:E27"/>
    <mergeCell ref="A25:A28"/>
    <mergeCell ref="A29:A32"/>
    <mergeCell ref="A6:A8"/>
    <mergeCell ref="B32:E32"/>
    <mergeCell ref="B24:E24"/>
    <mergeCell ref="C7:C8"/>
    <mergeCell ref="E7:E8"/>
    <mergeCell ref="D7:D8"/>
    <mergeCell ref="B25:E25"/>
    <mergeCell ref="B26:E26"/>
  </mergeCells>
  <phoneticPr fontId="15" type="noConversion"/>
  <printOptions horizontalCentered="1" verticalCentered="1"/>
  <pageMargins left="0.26" right="0.34" top="0.98425196850393704" bottom="0.98425196850393704" header="0" footer="0"/>
  <pageSetup paperSize="9" scale="71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7" sqref="E7"/>
    </sheetView>
  </sheetViews>
  <sheetFormatPr baseColWidth="10" defaultColWidth="11.3828125" defaultRowHeight="12.45" x14ac:dyDescent="0.3"/>
  <cols>
    <col min="1" max="1" width="35.3046875" style="52" customWidth="1"/>
    <col min="2" max="2" width="14.15234375" style="52" customWidth="1"/>
    <col min="3" max="4" width="14.15234375" style="55" customWidth="1"/>
    <col min="5" max="5" width="14.15234375" style="52" customWidth="1"/>
    <col min="6" max="7" width="11.3828125" style="52"/>
    <col min="8" max="8" width="12.69140625" style="52" customWidth="1"/>
    <col min="9" max="16384" width="11.3828125" style="52"/>
  </cols>
  <sheetData>
    <row r="1" spans="1:5" x14ac:dyDescent="0.3">
      <c r="A1" s="529" t="s">
        <v>146</v>
      </c>
      <c r="B1" s="529"/>
    </row>
    <row r="2" spans="1:5" s="55" customFormat="1" x14ac:dyDescent="0.3">
      <c r="A2" s="531" t="s">
        <v>160</v>
      </c>
      <c r="B2" s="531"/>
    </row>
    <row r="3" spans="1:5" s="55" customFormat="1" x14ac:dyDescent="0.3">
      <c r="A3" s="533" t="s">
        <v>235</v>
      </c>
      <c r="B3" s="533"/>
    </row>
    <row r="4" spans="1:5" s="55" customFormat="1" x14ac:dyDescent="0.3">
      <c r="A4" s="307" t="s">
        <v>174</v>
      </c>
      <c r="B4" s="308"/>
    </row>
    <row r="5" spans="1:5" s="54" customFormat="1" x14ac:dyDescent="0.3">
      <c r="A5" s="288" t="s">
        <v>150</v>
      </c>
      <c r="B5" s="288"/>
    </row>
    <row r="6" spans="1:5" ht="22.5" customHeight="1" thickBot="1" x14ac:dyDescent="0.35"/>
    <row r="7" spans="1:5" ht="24.75" customHeight="1" thickBot="1" x14ac:dyDescent="0.35">
      <c r="A7" s="518" t="s">
        <v>53</v>
      </c>
      <c r="B7" s="306">
        <v>2017</v>
      </c>
      <c r="C7" s="306">
        <v>2018</v>
      </c>
      <c r="D7" s="306">
        <v>2019</v>
      </c>
      <c r="E7" s="477">
        <v>2020</v>
      </c>
    </row>
    <row r="8" spans="1:5" ht="25.5" customHeight="1" x14ac:dyDescent="0.3">
      <c r="A8" s="519"/>
      <c r="B8" s="359" t="s">
        <v>145</v>
      </c>
      <c r="C8" s="507" t="s">
        <v>145</v>
      </c>
      <c r="D8" s="507" t="s">
        <v>145</v>
      </c>
      <c r="E8" s="507" t="s">
        <v>145</v>
      </c>
    </row>
    <row r="9" spans="1:5" ht="28.5" customHeight="1" thickBot="1" x14ac:dyDescent="0.35">
      <c r="A9" s="519"/>
      <c r="B9" s="360"/>
      <c r="C9" s="509"/>
      <c r="D9" s="509"/>
      <c r="E9" s="509"/>
    </row>
    <row r="10" spans="1:5" x14ac:dyDescent="0.3">
      <c r="A10" s="285" t="s">
        <v>142</v>
      </c>
      <c r="B10" s="153"/>
      <c r="C10" s="153"/>
      <c r="D10" s="153"/>
      <c r="E10" s="153"/>
    </row>
    <row r="11" spans="1:5" x14ac:dyDescent="0.3">
      <c r="A11" s="286" t="s">
        <v>141</v>
      </c>
      <c r="B11" s="157"/>
      <c r="C11" s="157"/>
      <c r="D11" s="157"/>
      <c r="E11" s="157"/>
    </row>
    <row r="12" spans="1:5" x14ac:dyDescent="0.3">
      <c r="A12" s="286" t="s">
        <v>143</v>
      </c>
      <c r="B12" s="157"/>
      <c r="C12" s="157"/>
      <c r="D12" s="157"/>
      <c r="E12" s="157"/>
    </row>
    <row r="13" spans="1:5" x14ac:dyDescent="0.3">
      <c r="A13" s="286" t="s">
        <v>148</v>
      </c>
      <c r="B13" s="157"/>
      <c r="C13" s="157"/>
      <c r="D13" s="157"/>
      <c r="E13" s="157"/>
    </row>
    <row r="14" spans="1:5" x14ac:dyDescent="0.3">
      <c r="A14" s="286" t="s">
        <v>101</v>
      </c>
      <c r="B14" s="157"/>
      <c r="C14" s="157"/>
      <c r="D14" s="157"/>
      <c r="E14" s="157"/>
    </row>
    <row r="15" spans="1:5" x14ac:dyDescent="0.3">
      <c r="A15" s="286" t="s">
        <v>147</v>
      </c>
      <c r="B15" s="157"/>
      <c r="C15" s="157"/>
      <c r="D15" s="157"/>
      <c r="E15" s="157"/>
    </row>
    <row r="16" spans="1:5" ht="12.9" thickBot="1" x14ac:dyDescent="0.35">
      <c r="A16" s="287" t="s">
        <v>144</v>
      </c>
      <c r="B16" s="165"/>
      <c r="C16" s="165"/>
      <c r="D16" s="165"/>
      <c r="E16" s="165"/>
    </row>
    <row r="17" spans="1:5" ht="12.9" thickBot="1" x14ac:dyDescent="0.35">
      <c r="A17" s="139" t="s">
        <v>110</v>
      </c>
      <c r="B17" s="302"/>
      <c r="C17" s="302"/>
      <c r="D17" s="302"/>
      <c r="E17" s="302"/>
    </row>
    <row r="18" spans="1:5" ht="12.9" thickBot="1" x14ac:dyDescent="0.35">
      <c r="A18" s="74"/>
      <c r="B18" s="168"/>
      <c r="C18" s="168"/>
      <c r="D18" s="168"/>
      <c r="E18" s="168"/>
    </row>
    <row r="19" spans="1:5" ht="13.5" customHeight="1" thickBot="1" x14ac:dyDescent="0.35">
      <c r="A19" s="300" t="s">
        <v>168</v>
      </c>
      <c r="B19" s="302"/>
      <c r="C19" s="302"/>
      <c r="D19" s="302"/>
      <c r="E19" s="302"/>
    </row>
    <row r="20" spans="1:5" x14ac:dyDescent="0.3">
      <c r="A20" s="74"/>
      <c r="B20" s="167"/>
      <c r="C20" s="167"/>
      <c r="D20" s="167"/>
      <c r="E20" s="167"/>
    </row>
    <row r="21" spans="1:5" ht="24.75" customHeight="1" x14ac:dyDescent="0.3">
      <c r="A21" s="532" t="s">
        <v>149</v>
      </c>
      <c r="B21" s="532"/>
      <c r="C21" s="532"/>
      <c r="D21" s="532"/>
      <c r="E21" s="532"/>
    </row>
    <row r="22" spans="1:5" ht="12.75" customHeight="1" x14ac:dyDescent="0.3"/>
  </sheetData>
  <mergeCells count="8">
    <mergeCell ref="C8:C9"/>
    <mergeCell ref="D8:D9"/>
    <mergeCell ref="E8:E9"/>
    <mergeCell ref="A21:E21"/>
    <mergeCell ref="A1:B1"/>
    <mergeCell ref="A2:B2"/>
    <mergeCell ref="A3:B3"/>
    <mergeCell ref="A7:A9"/>
  </mergeCells>
  <phoneticPr fontId="15" type="noConversion"/>
  <pageMargins left="0.75" right="0.75" top="1" bottom="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60"/>
  <sheetViews>
    <sheetView showGridLines="0" zoomScale="80" zoomScaleNormal="80" workbookViewId="0">
      <selection activeCell="A2" sqref="A2:I60"/>
    </sheetView>
  </sheetViews>
  <sheetFormatPr baseColWidth="10" defaultColWidth="11.3828125" defaultRowHeight="12.45" x14ac:dyDescent="0.3"/>
  <cols>
    <col min="1" max="1" width="38.3046875" style="212" customWidth="1"/>
    <col min="2" max="2" width="23.15234375" style="212" hidden="1" customWidth="1"/>
    <col min="3" max="3" width="0" style="212" hidden="1" customWidth="1"/>
    <col min="4" max="4" width="23.15234375" style="212" customWidth="1"/>
    <col min="5" max="5" width="11.3828125" style="212"/>
    <col min="6" max="6" width="23.15234375" style="212" customWidth="1"/>
    <col min="7" max="7" width="11.3828125" style="212"/>
    <col min="8" max="8" width="23.15234375" style="212" customWidth="1"/>
    <col min="9" max="9" width="11.3828125" style="212"/>
    <col min="10" max="10" width="1.53515625" style="212" customWidth="1"/>
    <col min="11" max="16384" width="11.3828125" style="212"/>
  </cols>
  <sheetData>
    <row r="2" spans="1:9" x14ac:dyDescent="0.3">
      <c r="A2" s="211" t="s">
        <v>131</v>
      </c>
    </row>
    <row r="3" spans="1:9" x14ac:dyDescent="0.3">
      <c r="A3" s="393" t="s">
        <v>237</v>
      </c>
    </row>
    <row r="4" spans="1:9" x14ac:dyDescent="0.3">
      <c r="A4" s="215" t="s">
        <v>261</v>
      </c>
    </row>
    <row r="5" spans="1:9" s="214" customFormat="1" ht="12.9" x14ac:dyDescent="0.35">
      <c r="A5" s="215" t="s">
        <v>238</v>
      </c>
      <c r="B5" s="213"/>
      <c r="C5" s="213"/>
    </row>
    <row r="6" spans="1:9" s="214" customFormat="1" ht="13.3" thickBot="1" x14ac:dyDescent="0.4">
      <c r="A6" s="215"/>
      <c r="B6" s="213"/>
      <c r="C6" s="213"/>
    </row>
    <row r="7" spans="1:9" ht="12.9" thickBot="1" x14ac:dyDescent="0.35">
      <c r="B7" s="536" t="s">
        <v>182</v>
      </c>
      <c r="C7" s="537"/>
      <c r="D7" s="536" t="s">
        <v>183</v>
      </c>
      <c r="E7" s="537"/>
      <c r="F7" s="536" t="s">
        <v>225</v>
      </c>
      <c r="G7" s="537"/>
      <c r="H7" s="536" t="s">
        <v>258</v>
      </c>
      <c r="I7" s="537"/>
    </row>
    <row r="8" spans="1:9" x14ac:dyDescent="0.3">
      <c r="A8" s="216" t="s">
        <v>53</v>
      </c>
      <c r="B8" s="424" t="s">
        <v>54</v>
      </c>
      <c r="C8" s="424" t="s">
        <v>55</v>
      </c>
      <c r="D8" s="424" t="s">
        <v>54</v>
      </c>
      <c r="E8" s="424" t="s">
        <v>55</v>
      </c>
      <c r="F8" s="424" t="s">
        <v>54</v>
      </c>
      <c r="G8" s="424" t="s">
        <v>55</v>
      </c>
      <c r="H8" s="424" t="s">
        <v>54</v>
      </c>
      <c r="I8" s="217" t="s">
        <v>55</v>
      </c>
    </row>
    <row r="9" spans="1:9" ht="12.9" thickBot="1" x14ac:dyDescent="0.35">
      <c r="A9" s="218"/>
      <c r="B9" s="425" t="s">
        <v>239</v>
      </c>
      <c r="C9" s="425" t="s">
        <v>56</v>
      </c>
      <c r="D9" s="425" t="s">
        <v>240</v>
      </c>
      <c r="E9" s="425" t="s">
        <v>56</v>
      </c>
      <c r="F9" s="425" t="s">
        <v>239</v>
      </c>
      <c r="G9" s="425" t="s">
        <v>56</v>
      </c>
      <c r="H9" s="425" t="s">
        <v>240</v>
      </c>
      <c r="I9" s="219" t="s">
        <v>56</v>
      </c>
    </row>
    <row r="10" spans="1:9" ht="12.9" thickBot="1" x14ac:dyDescent="0.35">
      <c r="A10" s="220"/>
    </row>
    <row r="11" spans="1:9" x14ac:dyDescent="0.3">
      <c r="A11" s="221" t="s">
        <v>57</v>
      </c>
      <c r="B11" s="222"/>
      <c r="C11" s="223"/>
      <c r="D11" s="222"/>
      <c r="E11" s="223"/>
      <c r="F11" s="222"/>
      <c r="G11" s="223"/>
      <c r="H11" s="222"/>
      <c r="I11" s="223"/>
    </row>
    <row r="12" spans="1:9" x14ac:dyDescent="0.3">
      <c r="A12" s="225"/>
      <c r="B12" s="226"/>
      <c r="C12" s="227"/>
      <c r="D12" s="226"/>
      <c r="E12" s="227"/>
      <c r="F12" s="226"/>
      <c r="G12" s="227"/>
      <c r="H12" s="226"/>
      <c r="I12" s="227"/>
    </row>
    <row r="13" spans="1:9" x14ac:dyDescent="0.3">
      <c r="A13" s="225"/>
      <c r="B13" s="226"/>
      <c r="C13" s="227"/>
      <c r="D13" s="226"/>
      <c r="E13" s="227"/>
      <c r="F13" s="226"/>
      <c r="G13" s="227"/>
      <c r="H13" s="226"/>
      <c r="I13" s="227"/>
    </row>
    <row r="14" spans="1:9" x14ac:dyDescent="0.3">
      <c r="A14" s="225"/>
      <c r="B14" s="226"/>
      <c r="C14" s="227"/>
      <c r="D14" s="226"/>
      <c r="E14" s="227"/>
      <c r="F14" s="226"/>
      <c r="G14" s="227"/>
      <c r="H14" s="226"/>
      <c r="I14" s="227"/>
    </row>
    <row r="15" spans="1:9" x14ac:dyDescent="0.3">
      <c r="A15" s="225"/>
      <c r="B15" s="226"/>
      <c r="C15" s="227"/>
      <c r="D15" s="226"/>
      <c r="E15" s="227"/>
      <c r="F15" s="226"/>
      <c r="G15" s="227"/>
      <c r="H15" s="226"/>
      <c r="I15" s="227"/>
    </row>
    <row r="16" spans="1:9" ht="12.9" thickBot="1" x14ac:dyDescent="0.35">
      <c r="A16" s="229"/>
      <c r="B16" s="230"/>
      <c r="C16" s="135"/>
      <c r="D16" s="230"/>
      <c r="E16" s="135"/>
      <c r="F16" s="230"/>
      <c r="G16" s="135"/>
      <c r="H16" s="230"/>
      <c r="I16" s="135"/>
    </row>
    <row r="17" spans="1:9" ht="12.9" thickBot="1" x14ac:dyDescent="0.35">
      <c r="A17" s="220"/>
      <c r="B17" s="232"/>
      <c r="C17" s="233"/>
      <c r="D17" s="232"/>
      <c r="E17" s="233"/>
      <c r="F17" s="232"/>
      <c r="G17" s="233"/>
      <c r="H17" s="232"/>
      <c r="I17" s="233"/>
    </row>
    <row r="18" spans="1:9" x14ac:dyDescent="0.3">
      <c r="A18" s="221" t="s">
        <v>58</v>
      </c>
      <c r="B18" s="222"/>
      <c r="C18" s="223"/>
      <c r="D18" s="222"/>
      <c r="E18" s="223"/>
      <c r="F18" s="222"/>
      <c r="G18" s="223"/>
      <c r="H18" s="222"/>
      <c r="I18" s="223"/>
    </row>
    <row r="19" spans="1:9" x14ac:dyDescent="0.3">
      <c r="A19" s="225"/>
      <c r="B19" s="226"/>
      <c r="C19" s="227"/>
      <c r="D19" s="226"/>
      <c r="E19" s="227"/>
      <c r="F19" s="226"/>
      <c r="G19" s="227"/>
      <c r="H19" s="226"/>
      <c r="I19" s="227"/>
    </row>
    <row r="20" spans="1:9" x14ac:dyDescent="0.3">
      <c r="A20" s="225"/>
      <c r="B20" s="226"/>
      <c r="C20" s="227"/>
      <c r="D20" s="226"/>
      <c r="E20" s="227"/>
      <c r="F20" s="226"/>
      <c r="G20" s="227"/>
      <c r="H20" s="226"/>
      <c r="I20" s="227"/>
    </row>
    <row r="21" spans="1:9" x14ac:dyDescent="0.3">
      <c r="A21" s="225"/>
      <c r="B21" s="226"/>
      <c r="C21" s="227"/>
      <c r="D21" s="226"/>
      <c r="E21" s="227"/>
      <c r="F21" s="226"/>
      <c r="G21" s="227"/>
      <c r="H21" s="226"/>
      <c r="I21" s="227"/>
    </row>
    <row r="22" spans="1:9" x14ac:dyDescent="0.3">
      <c r="A22" s="225"/>
      <c r="B22" s="226"/>
      <c r="C22" s="227"/>
      <c r="D22" s="226"/>
      <c r="E22" s="227"/>
      <c r="F22" s="226"/>
      <c r="G22" s="227"/>
      <c r="H22" s="226"/>
      <c r="I22" s="227"/>
    </row>
    <row r="23" spans="1:9" ht="12.9" thickBot="1" x14ac:dyDescent="0.35">
      <c r="A23" s="229"/>
      <c r="B23" s="230"/>
      <c r="C23" s="135"/>
      <c r="D23" s="230"/>
      <c r="E23" s="135"/>
      <c r="F23" s="230"/>
      <c r="G23" s="135"/>
      <c r="H23" s="230"/>
      <c r="I23" s="135"/>
    </row>
    <row r="24" spans="1:9" ht="12.9" thickBot="1" x14ac:dyDescent="0.35">
      <c r="A24" s="220"/>
      <c r="B24" s="232"/>
      <c r="C24" s="233"/>
      <c r="D24" s="232"/>
      <c r="E24" s="233"/>
      <c r="F24" s="232"/>
      <c r="G24" s="233"/>
      <c r="H24" s="232"/>
      <c r="I24" s="233"/>
    </row>
    <row r="25" spans="1:9" ht="12.9" thickBot="1" x14ac:dyDescent="0.35">
      <c r="A25" s="234" t="s">
        <v>59</v>
      </c>
      <c r="B25" s="235"/>
      <c r="C25" s="236"/>
      <c r="D25" s="235"/>
      <c r="E25" s="236"/>
      <c r="F25" s="235"/>
      <c r="G25" s="236"/>
      <c r="H25" s="235"/>
      <c r="I25" s="236"/>
    </row>
    <row r="26" spans="1:9" ht="12.9" thickBot="1" x14ac:dyDescent="0.35">
      <c r="A26" s="220"/>
      <c r="B26" s="232"/>
      <c r="C26" s="233"/>
      <c r="D26" s="232"/>
      <c r="E26" s="233"/>
      <c r="F26" s="232"/>
      <c r="G26" s="233"/>
      <c r="H26" s="232"/>
      <c r="I26" s="233"/>
    </row>
    <row r="27" spans="1:9" x14ac:dyDescent="0.3">
      <c r="A27" s="221" t="s">
        <v>60</v>
      </c>
      <c r="B27" s="237"/>
      <c r="C27" s="223"/>
      <c r="D27" s="237"/>
      <c r="E27" s="223"/>
      <c r="F27" s="237"/>
      <c r="G27" s="223"/>
      <c r="H27" s="237"/>
      <c r="I27" s="223"/>
    </row>
    <row r="28" spans="1:9" x14ac:dyDescent="0.3">
      <c r="A28" s="238" t="s">
        <v>61</v>
      </c>
      <c r="B28" s="239"/>
      <c r="C28" s="227"/>
      <c r="D28" s="239"/>
      <c r="E28" s="227"/>
      <c r="F28" s="239"/>
      <c r="G28" s="227"/>
      <c r="H28" s="239"/>
      <c r="I28" s="227"/>
    </row>
    <row r="29" spans="1:9" x14ac:dyDescent="0.3">
      <c r="A29" s="238" t="s">
        <v>62</v>
      </c>
      <c r="B29" s="239"/>
      <c r="C29" s="227"/>
      <c r="D29" s="239"/>
      <c r="E29" s="227"/>
      <c r="F29" s="239"/>
      <c r="G29" s="227"/>
      <c r="H29" s="239"/>
      <c r="I29" s="227"/>
    </row>
    <row r="30" spans="1:9" x14ac:dyDescent="0.3">
      <c r="A30" s="238" t="s">
        <v>63</v>
      </c>
      <c r="B30" s="239"/>
      <c r="C30" s="227"/>
      <c r="D30" s="239"/>
      <c r="E30" s="227"/>
      <c r="F30" s="239"/>
      <c r="G30" s="227"/>
      <c r="H30" s="239"/>
      <c r="I30" s="227"/>
    </row>
    <row r="31" spans="1:9" ht="12.9" thickBot="1" x14ac:dyDescent="0.35">
      <c r="A31" s="229" t="s">
        <v>64</v>
      </c>
      <c r="B31" s="240"/>
      <c r="C31" s="135"/>
      <c r="D31" s="240"/>
      <c r="E31" s="135"/>
      <c r="F31" s="240"/>
      <c r="G31" s="135"/>
      <c r="H31" s="240"/>
      <c r="I31" s="135"/>
    </row>
    <row r="32" spans="1:9" ht="12.9" thickBot="1" x14ac:dyDescent="0.35">
      <c r="A32" s="211"/>
      <c r="B32" s="232"/>
      <c r="C32" s="241"/>
      <c r="D32" s="232"/>
      <c r="E32" s="241"/>
      <c r="F32" s="232"/>
      <c r="G32" s="241"/>
      <c r="H32" s="232"/>
      <c r="I32" s="241"/>
    </row>
    <row r="33" spans="1:9" x14ac:dyDescent="0.3">
      <c r="A33" s="221" t="s">
        <v>65</v>
      </c>
      <c r="B33" s="237"/>
      <c r="C33" s="223"/>
      <c r="D33" s="237"/>
      <c r="E33" s="223"/>
      <c r="F33" s="237"/>
      <c r="G33" s="223"/>
      <c r="H33" s="237"/>
      <c r="I33" s="223"/>
    </row>
    <row r="34" spans="1:9" x14ac:dyDescent="0.3">
      <c r="A34" s="225" t="s">
        <v>66</v>
      </c>
      <c r="B34" s="239"/>
      <c r="C34" s="227"/>
      <c r="D34" s="239"/>
      <c r="E34" s="227"/>
      <c r="F34" s="239"/>
      <c r="G34" s="227"/>
      <c r="H34" s="239"/>
      <c r="I34" s="227"/>
    </row>
    <row r="35" spans="1:9" x14ac:dyDescent="0.3">
      <c r="A35" s="242" t="s">
        <v>101</v>
      </c>
      <c r="B35" s="243"/>
      <c r="C35" s="244"/>
      <c r="D35" s="243"/>
      <c r="E35" s="244"/>
      <c r="F35" s="243"/>
      <c r="G35" s="244"/>
      <c r="H35" s="243"/>
      <c r="I35" s="244"/>
    </row>
    <row r="36" spans="1:9" ht="12.9" thickBot="1" x14ac:dyDescent="0.35">
      <c r="A36" s="229" t="s">
        <v>89</v>
      </c>
      <c r="B36" s="240"/>
      <c r="C36" s="135"/>
      <c r="D36" s="240"/>
      <c r="E36" s="135"/>
      <c r="F36" s="240"/>
      <c r="G36" s="135"/>
      <c r="H36" s="240"/>
      <c r="I36" s="135"/>
    </row>
    <row r="37" spans="1:9" ht="12.9" thickBot="1" x14ac:dyDescent="0.35">
      <c r="A37" s="220"/>
      <c r="B37" s="232"/>
      <c r="C37" s="233"/>
      <c r="D37" s="232"/>
      <c r="E37" s="233"/>
      <c r="F37" s="232"/>
      <c r="G37" s="233"/>
      <c r="H37" s="232"/>
      <c r="I37" s="233"/>
    </row>
    <row r="38" spans="1:9" x14ac:dyDescent="0.3">
      <c r="A38" s="221" t="s">
        <v>67</v>
      </c>
      <c r="B38" s="222"/>
      <c r="C38" s="223"/>
      <c r="D38" s="222"/>
      <c r="E38" s="223"/>
      <c r="F38" s="222"/>
      <c r="G38" s="223"/>
      <c r="H38" s="222"/>
      <c r="I38" s="223"/>
    </row>
    <row r="39" spans="1:9" x14ac:dyDescent="0.3">
      <c r="A39" s="238" t="s">
        <v>68</v>
      </c>
      <c r="B39" s="226"/>
      <c r="C39" s="227"/>
      <c r="D39" s="226"/>
      <c r="E39" s="227"/>
      <c r="F39" s="226"/>
      <c r="G39" s="227"/>
      <c r="H39" s="226"/>
      <c r="I39" s="227"/>
    </row>
    <row r="40" spans="1:9" x14ac:dyDescent="0.3">
      <c r="A40" s="238" t="s">
        <v>69</v>
      </c>
      <c r="B40" s="226"/>
      <c r="C40" s="227"/>
      <c r="D40" s="226"/>
      <c r="E40" s="227"/>
      <c r="F40" s="226"/>
      <c r="G40" s="227"/>
      <c r="H40" s="226"/>
      <c r="I40" s="227"/>
    </row>
    <row r="41" spans="1:9" x14ac:dyDescent="0.3">
      <c r="A41" s="238" t="s">
        <v>70</v>
      </c>
      <c r="B41" s="226"/>
      <c r="C41" s="227"/>
      <c r="D41" s="226"/>
      <c r="E41" s="227"/>
      <c r="F41" s="226"/>
      <c r="G41" s="227"/>
      <c r="H41" s="226"/>
      <c r="I41" s="227"/>
    </row>
    <row r="42" spans="1:9" x14ac:dyDescent="0.3">
      <c r="A42" s="225" t="s">
        <v>71</v>
      </c>
      <c r="B42" s="245"/>
      <c r="C42" s="244"/>
      <c r="D42" s="245"/>
      <c r="E42" s="244"/>
      <c r="F42" s="245"/>
      <c r="G42" s="244"/>
      <c r="H42" s="245"/>
      <c r="I42" s="244"/>
    </row>
    <row r="43" spans="1:9" x14ac:dyDescent="0.3">
      <c r="A43" s="246"/>
      <c r="B43" s="245"/>
      <c r="C43" s="244"/>
      <c r="D43" s="245"/>
      <c r="E43" s="244"/>
      <c r="F43" s="245"/>
      <c r="G43" s="244"/>
      <c r="H43" s="245"/>
      <c r="I43" s="244"/>
    </row>
    <row r="44" spans="1:9" ht="12.9" thickBot="1" x14ac:dyDescent="0.35">
      <c r="A44" s="247"/>
      <c r="B44" s="230"/>
      <c r="C44" s="135"/>
      <c r="D44" s="230"/>
      <c r="E44" s="135"/>
      <c r="F44" s="230"/>
      <c r="G44" s="135"/>
      <c r="H44" s="230"/>
      <c r="I44" s="135"/>
    </row>
    <row r="45" spans="1:9" ht="12.9" thickBot="1" x14ac:dyDescent="0.35">
      <c r="A45" s="220"/>
      <c r="B45" s="232"/>
      <c r="C45" s="241"/>
      <c r="D45" s="232"/>
      <c r="E45" s="241"/>
      <c r="F45" s="232"/>
      <c r="G45" s="241"/>
      <c r="H45" s="232"/>
      <c r="I45" s="241"/>
    </row>
    <row r="46" spans="1:9" x14ac:dyDescent="0.3">
      <c r="A46" s="221" t="s">
        <v>72</v>
      </c>
      <c r="B46" s="222"/>
      <c r="C46" s="223"/>
      <c r="D46" s="222"/>
      <c r="E46" s="223"/>
      <c r="F46" s="222"/>
      <c r="G46" s="223"/>
      <c r="H46" s="222"/>
      <c r="I46" s="223"/>
    </row>
    <row r="47" spans="1:9" x14ac:dyDescent="0.3">
      <c r="A47" s="238" t="s">
        <v>102</v>
      </c>
      <c r="B47" s="226"/>
      <c r="C47" s="227"/>
      <c r="D47" s="226"/>
      <c r="E47" s="227"/>
      <c r="F47" s="226"/>
      <c r="G47" s="227"/>
      <c r="H47" s="226"/>
      <c r="I47" s="227"/>
    </row>
    <row r="48" spans="1:9" x14ac:dyDescent="0.3">
      <c r="A48" s="238" t="s">
        <v>73</v>
      </c>
      <c r="B48" s="226"/>
      <c r="C48" s="227"/>
      <c r="D48" s="226"/>
      <c r="E48" s="227"/>
      <c r="F48" s="226"/>
      <c r="G48" s="227"/>
      <c r="H48" s="226"/>
      <c r="I48" s="227"/>
    </row>
    <row r="49" spans="1:11" x14ac:dyDescent="0.3">
      <c r="A49" s="238" t="s">
        <v>103</v>
      </c>
      <c r="B49" s="226"/>
      <c r="C49" s="227"/>
      <c r="D49" s="226"/>
      <c r="E49" s="227"/>
      <c r="F49" s="226"/>
      <c r="G49" s="227"/>
      <c r="H49" s="226"/>
      <c r="I49" s="227"/>
    </row>
    <row r="50" spans="1:11" ht="12.9" thickBot="1" x14ac:dyDescent="0.35">
      <c r="A50" s="229" t="s">
        <v>74</v>
      </c>
      <c r="B50" s="230"/>
      <c r="C50" s="135"/>
      <c r="D50" s="230"/>
      <c r="E50" s="135"/>
      <c r="F50" s="230"/>
      <c r="G50" s="135"/>
      <c r="H50" s="230"/>
      <c r="I50" s="135"/>
    </row>
    <row r="51" spans="1:11" ht="12.9" thickBot="1" x14ac:dyDescent="0.35">
      <c r="A51" s="220"/>
      <c r="B51" s="232"/>
      <c r="C51" s="233"/>
      <c r="D51" s="232"/>
      <c r="E51" s="233"/>
      <c r="F51" s="232"/>
      <c r="G51" s="233"/>
      <c r="H51" s="232"/>
      <c r="I51" s="233"/>
    </row>
    <row r="52" spans="1:11" ht="12.9" thickBot="1" x14ac:dyDescent="0.35">
      <c r="A52" s="234" t="s">
        <v>75</v>
      </c>
      <c r="B52" s="235"/>
      <c r="C52" s="236">
        <v>1</v>
      </c>
      <c r="D52" s="235"/>
      <c r="E52" s="236">
        <v>1</v>
      </c>
      <c r="F52" s="235"/>
      <c r="G52" s="236">
        <v>1</v>
      </c>
      <c r="H52" s="235"/>
      <c r="I52" s="236">
        <v>1</v>
      </c>
    </row>
    <row r="53" spans="1:11" ht="12.9" thickBot="1" x14ac:dyDescent="0.35">
      <c r="A53" s="220"/>
    </row>
    <row r="54" spans="1:11" ht="12.9" hidden="1" thickBot="1" x14ac:dyDescent="0.35">
      <c r="A54" s="300" t="s">
        <v>168</v>
      </c>
      <c r="B54" s="284"/>
      <c r="C54" s="284"/>
      <c r="D54" s="284"/>
      <c r="E54" s="284"/>
      <c r="F54" s="284"/>
      <c r="G54" s="284"/>
      <c r="H54" s="284"/>
      <c r="I54" s="284"/>
      <c r="K54" s="52"/>
    </row>
    <row r="55" spans="1:11" ht="12.9" hidden="1" thickBot="1" x14ac:dyDescent="0.35">
      <c r="A55" s="220"/>
    </row>
    <row r="56" spans="1:11" ht="12.9" thickBot="1" x14ac:dyDescent="0.35">
      <c r="A56" s="234" t="s">
        <v>90</v>
      </c>
      <c r="B56" s="232"/>
      <c r="C56" s="241"/>
      <c r="D56" s="232"/>
      <c r="E56" s="241"/>
      <c r="F56" s="232"/>
      <c r="G56" s="241"/>
      <c r="H56" s="232"/>
      <c r="I56" s="241"/>
    </row>
    <row r="57" spans="1:11" ht="3.9" customHeight="1" x14ac:dyDescent="0.3"/>
    <row r="58" spans="1:11" x14ac:dyDescent="0.3">
      <c r="A58" s="248" t="s">
        <v>99</v>
      </c>
    </row>
    <row r="59" spans="1:11" ht="29.25" customHeight="1" x14ac:dyDescent="0.3">
      <c r="A59" s="534" t="s">
        <v>172</v>
      </c>
      <c r="B59" s="535"/>
      <c r="C59" s="535"/>
      <c r="D59" s="535"/>
      <c r="E59" s="535"/>
      <c r="F59" s="535"/>
      <c r="G59" s="535"/>
      <c r="H59" s="535"/>
      <c r="I59" s="535"/>
    </row>
    <row r="60" spans="1:11" ht="11.25" customHeight="1" x14ac:dyDescent="0.3">
      <c r="A60" s="303"/>
      <c r="B60" s="304"/>
      <c r="C60" s="304"/>
      <c r="D60" s="304"/>
      <c r="E60" s="304"/>
      <c r="F60" s="304"/>
      <c r="G60" s="304"/>
      <c r="H60" s="304"/>
      <c r="I60" s="304"/>
    </row>
  </sheetData>
  <sheetProtection formatCells="0" formatColumns="0" formatRows="0"/>
  <mergeCells count="5">
    <mergeCell ref="A59:I59"/>
    <mergeCell ref="B7:C7"/>
    <mergeCell ref="D7:E7"/>
    <mergeCell ref="F7:G7"/>
    <mergeCell ref="H7:I7"/>
  </mergeCells>
  <phoneticPr fontId="0" type="noConversion"/>
  <printOptions horizontalCentered="1" verticalCentered="1"/>
  <pageMargins left="0.23622047244094491" right="0.27559055118110237" top="0.5" bottom="0.61" header="0.51181102362204722" footer="0.51181102362204722"/>
  <pageSetup paperSize="9" scale="7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3" zoomScale="80" zoomScaleNormal="80" workbookViewId="0">
      <selection sqref="A1:H24"/>
    </sheetView>
  </sheetViews>
  <sheetFormatPr baseColWidth="10" defaultRowHeight="12.45" x14ac:dyDescent="0.3"/>
  <cols>
    <col min="1" max="1" width="35.84375" customWidth="1"/>
    <col min="2" max="2" width="17" customWidth="1"/>
    <col min="3" max="3" width="21.53515625" hidden="1" customWidth="1"/>
    <col min="4" max="6" width="21.53515625" customWidth="1"/>
    <col min="7" max="7" width="19.53515625" customWidth="1"/>
    <col min="10" max="10" width="15.3828125" style="212" bestFit="1" customWidth="1"/>
  </cols>
  <sheetData>
    <row r="1" spans="1:10" x14ac:dyDescent="0.3">
      <c r="A1" s="426" t="s">
        <v>161</v>
      </c>
      <c r="B1" s="426"/>
    </row>
    <row r="2" spans="1:10" x14ac:dyDescent="0.3">
      <c r="A2" s="427" t="s">
        <v>241</v>
      </c>
      <c r="B2" s="426"/>
    </row>
    <row r="3" spans="1:10" x14ac:dyDescent="0.3">
      <c r="A3" s="215" t="s">
        <v>261</v>
      </c>
      <c r="B3" s="215"/>
    </row>
    <row r="4" spans="1:10" x14ac:dyDescent="0.3">
      <c r="A4" s="215"/>
      <c r="B4" s="215"/>
    </row>
    <row r="5" spans="1:10" ht="13.3" thickBot="1" x14ac:dyDescent="0.4">
      <c r="A5" s="428"/>
      <c r="B5" s="428"/>
      <c r="J5" s="214"/>
    </row>
    <row r="6" spans="1:10" ht="13.5" customHeight="1" x14ac:dyDescent="0.35">
      <c r="A6" s="293" t="s">
        <v>53</v>
      </c>
      <c r="B6" s="538" t="s">
        <v>162</v>
      </c>
      <c r="C6" s="294" t="s">
        <v>182</v>
      </c>
      <c r="D6" s="294" t="s">
        <v>183</v>
      </c>
      <c r="E6" s="294" t="s">
        <v>225</v>
      </c>
      <c r="F6" s="294" t="s">
        <v>258</v>
      </c>
      <c r="G6" s="540" t="s">
        <v>104</v>
      </c>
      <c r="J6" s="214"/>
    </row>
    <row r="7" spans="1:10" ht="36.75" customHeight="1" thickBot="1" x14ac:dyDescent="0.35">
      <c r="A7" s="295"/>
      <c r="B7" s="539"/>
      <c r="C7" s="429" t="s">
        <v>242</v>
      </c>
      <c r="D7" s="429" t="s">
        <v>242</v>
      </c>
      <c r="E7" s="429" t="s">
        <v>242</v>
      </c>
      <c r="F7" s="429" t="s">
        <v>242</v>
      </c>
      <c r="G7" s="541"/>
    </row>
    <row r="8" spans="1:10" ht="12.9" thickBot="1" x14ac:dyDescent="0.35">
      <c r="A8" s="220"/>
      <c r="B8" s="220"/>
      <c r="G8" s="212"/>
    </row>
    <row r="9" spans="1:10" x14ac:dyDescent="0.3">
      <c r="A9" s="221" t="s">
        <v>163</v>
      </c>
      <c r="B9" s="221"/>
      <c r="C9" s="224"/>
      <c r="D9" s="224"/>
      <c r="E9" s="224"/>
      <c r="F9" s="224"/>
      <c r="G9" s="224"/>
    </row>
    <row r="10" spans="1:10" x14ac:dyDescent="0.3">
      <c r="A10" s="225"/>
      <c r="B10" s="225"/>
      <c r="C10" s="228"/>
      <c r="D10" s="228"/>
      <c r="E10" s="228"/>
      <c r="F10" s="228"/>
      <c r="G10" s="228"/>
    </row>
    <row r="11" spans="1:10" x14ac:dyDescent="0.3">
      <c r="A11" s="225"/>
      <c r="B11" s="225"/>
      <c r="C11" s="228"/>
      <c r="D11" s="228"/>
      <c r="E11" s="228"/>
      <c r="F11" s="228"/>
      <c r="G11" s="228"/>
    </row>
    <row r="12" spans="1:10" x14ac:dyDescent="0.3">
      <c r="A12" s="225"/>
      <c r="B12" s="225"/>
      <c r="C12" s="228"/>
      <c r="D12" s="228"/>
      <c r="E12" s="228"/>
      <c r="F12" s="228"/>
      <c r="G12" s="228"/>
    </row>
    <row r="13" spans="1:10" x14ac:dyDescent="0.3">
      <c r="A13" s="225"/>
      <c r="B13" s="225"/>
      <c r="C13" s="228"/>
      <c r="D13" s="228"/>
      <c r="E13" s="228"/>
      <c r="F13" s="228"/>
      <c r="G13" s="228"/>
    </row>
    <row r="14" spans="1:10" ht="12.9" thickBot="1" x14ac:dyDescent="0.35">
      <c r="A14" s="229"/>
      <c r="B14" s="229"/>
      <c r="C14" s="231"/>
      <c r="D14" s="231"/>
      <c r="E14" s="231"/>
      <c r="F14" s="231"/>
      <c r="G14" s="231"/>
    </row>
    <row r="15" spans="1:10" ht="12.9" thickBot="1" x14ac:dyDescent="0.35">
      <c r="A15" s="220"/>
      <c r="B15" s="220"/>
      <c r="G15" s="212"/>
    </row>
    <row r="16" spans="1:10" x14ac:dyDescent="0.3">
      <c r="A16" s="221" t="s">
        <v>164</v>
      </c>
      <c r="B16" s="221"/>
      <c r="C16" s="224"/>
      <c r="D16" s="224"/>
      <c r="E16" s="224"/>
      <c r="F16" s="224"/>
      <c r="G16" s="224"/>
    </row>
    <row r="17" spans="1:7" x14ac:dyDescent="0.3">
      <c r="A17" s="225"/>
      <c r="B17" s="225"/>
      <c r="C17" s="228"/>
      <c r="D17" s="228"/>
      <c r="E17" s="228"/>
      <c r="F17" s="228"/>
      <c r="G17" s="228"/>
    </row>
    <row r="18" spans="1:7" x14ac:dyDescent="0.3">
      <c r="A18" s="225"/>
      <c r="B18" s="225"/>
      <c r="C18" s="228"/>
      <c r="D18" s="228"/>
      <c r="E18" s="228"/>
      <c r="F18" s="228"/>
      <c r="G18" s="228"/>
    </row>
    <row r="19" spans="1:7" x14ac:dyDescent="0.3">
      <c r="A19" s="225"/>
      <c r="B19" s="225"/>
      <c r="C19" s="228"/>
      <c r="D19" s="228"/>
      <c r="E19" s="228"/>
      <c r="F19" s="228"/>
      <c r="G19" s="228"/>
    </row>
    <row r="20" spans="1:7" x14ac:dyDescent="0.3">
      <c r="A20" s="225"/>
      <c r="B20" s="225"/>
      <c r="C20" s="228"/>
      <c r="D20" s="228"/>
      <c r="E20" s="228"/>
      <c r="F20" s="228"/>
      <c r="G20" s="228"/>
    </row>
    <row r="21" spans="1:7" ht="12.9" thickBot="1" x14ac:dyDescent="0.35">
      <c r="A21" s="229"/>
      <c r="B21" s="229"/>
      <c r="C21" s="231"/>
      <c r="D21" s="231"/>
      <c r="E21" s="231"/>
      <c r="F21" s="231"/>
      <c r="G21" s="231"/>
    </row>
  </sheetData>
  <mergeCells count="2">
    <mergeCell ref="B6:B7"/>
    <mergeCell ref="G6:G7"/>
  </mergeCells>
  <phoneticPr fontId="15" type="noConversion"/>
  <printOptions horizontalCentered="1" verticalCentered="1"/>
  <pageMargins left="0.18" right="0.16" top="0.23" bottom="0.33" header="0" footer="0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1"/>
  <sheetViews>
    <sheetView showGridLines="0" zoomScale="75" workbookViewId="0">
      <selection sqref="A1:F72"/>
    </sheetView>
  </sheetViews>
  <sheetFormatPr baseColWidth="10" defaultColWidth="11.3828125" defaultRowHeight="12.45" x14ac:dyDescent="0.3"/>
  <cols>
    <col min="1" max="1" width="4.15234375" style="52" customWidth="1"/>
    <col min="2" max="2" width="21.3046875" style="52" customWidth="1"/>
    <col min="3" max="3" width="23.53515625" style="209" customWidth="1"/>
    <col min="4" max="4" width="29.3046875" style="209" customWidth="1"/>
    <col min="5" max="5" width="22.3046875" style="209" customWidth="1"/>
    <col min="6" max="6" width="7.53515625" style="52" customWidth="1"/>
    <col min="7" max="7" width="17.53515625" style="52" customWidth="1"/>
    <col min="8" max="16384" width="11.3828125" style="52"/>
  </cols>
  <sheetData>
    <row r="1" spans="2:7" s="142" customFormat="1" x14ac:dyDescent="0.3">
      <c r="B1" s="121" t="s">
        <v>245</v>
      </c>
      <c r="C1" s="121"/>
      <c r="D1" s="121"/>
      <c r="E1" s="121"/>
    </row>
    <row r="2" spans="2:7" s="142" customFormat="1" x14ac:dyDescent="0.3">
      <c r="B2" s="121" t="s">
        <v>76</v>
      </c>
      <c r="C2" s="121"/>
      <c r="D2" s="121"/>
      <c r="E2" s="121"/>
      <c r="F2" s="399"/>
    </row>
    <row r="3" spans="2:7" s="142" customFormat="1" x14ac:dyDescent="0.3">
      <c r="B3" s="420" t="s">
        <v>262</v>
      </c>
      <c r="C3" s="431"/>
      <c r="D3" s="431"/>
      <c r="E3" s="431"/>
      <c r="F3" s="399"/>
    </row>
    <row r="4" spans="2:7" s="142" customFormat="1" x14ac:dyDescent="0.3">
      <c r="B4" s="497" t="s">
        <v>243</v>
      </c>
      <c r="C4" s="497"/>
      <c r="D4" s="497"/>
      <c r="E4" s="497"/>
      <c r="F4" s="399"/>
    </row>
    <row r="5" spans="2:7" x14ac:dyDescent="0.3">
      <c r="B5" s="301"/>
      <c r="C5" s="301"/>
      <c r="D5" s="301"/>
      <c r="E5" s="301"/>
      <c r="F5" s="399"/>
      <c r="G5" s="167"/>
    </row>
    <row r="6" spans="2:7" ht="12.75" customHeight="1" thickBot="1" x14ac:dyDescent="0.35">
      <c r="C6" s="187"/>
      <c r="D6" s="187"/>
      <c r="E6" s="187"/>
      <c r="F6" s="400"/>
    </row>
    <row r="7" spans="2:7" x14ac:dyDescent="0.3">
      <c r="B7" s="202" t="s">
        <v>9</v>
      </c>
      <c r="C7" s="203" t="s">
        <v>77</v>
      </c>
      <c r="D7" s="137" t="s">
        <v>13</v>
      </c>
      <c r="E7" s="204" t="s">
        <v>78</v>
      </c>
      <c r="F7" s="59"/>
    </row>
    <row r="8" spans="2:7" ht="12.9" thickBot="1" x14ac:dyDescent="0.35">
      <c r="B8" s="189" t="s">
        <v>10</v>
      </c>
      <c r="C8" s="205" t="s">
        <v>79</v>
      </c>
      <c r="D8" s="430" t="s">
        <v>244</v>
      </c>
      <c r="E8" s="190" t="s">
        <v>80</v>
      </c>
      <c r="F8" s="59"/>
    </row>
    <row r="9" spans="2:7" hidden="1" x14ac:dyDescent="0.3">
      <c r="B9" s="152">
        <f>+'3.vol.'!C6</f>
        <v>42736</v>
      </c>
      <c r="C9" s="153"/>
      <c r="D9" s="154"/>
      <c r="E9" s="155"/>
    </row>
    <row r="10" spans="2:7" hidden="1" x14ac:dyDescent="0.3">
      <c r="B10" s="156">
        <f>+'3.vol.'!C7</f>
        <v>42767</v>
      </c>
      <c r="C10" s="157"/>
      <c r="D10" s="133"/>
      <c r="E10" s="134"/>
    </row>
    <row r="11" spans="2:7" hidden="1" x14ac:dyDescent="0.3">
      <c r="B11" s="156">
        <f>+'3.vol.'!C8</f>
        <v>42795</v>
      </c>
      <c r="C11" s="157"/>
      <c r="D11" s="133"/>
      <c r="E11" s="134"/>
    </row>
    <row r="12" spans="2:7" hidden="1" x14ac:dyDescent="0.3">
      <c r="B12" s="156">
        <f>+'3.vol.'!C9</f>
        <v>42826</v>
      </c>
      <c r="C12" s="157"/>
      <c r="D12" s="133"/>
      <c r="E12" s="134"/>
    </row>
    <row r="13" spans="2:7" hidden="1" x14ac:dyDescent="0.3">
      <c r="B13" s="156">
        <f>+'3.vol.'!C10</f>
        <v>42856</v>
      </c>
      <c r="C13" s="133"/>
      <c r="D13" s="133"/>
      <c r="E13" s="134"/>
    </row>
    <row r="14" spans="2:7" hidden="1" x14ac:dyDescent="0.3">
      <c r="B14" s="156">
        <f>+'3.vol.'!C11</f>
        <v>42887</v>
      </c>
      <c r="C14" s="157"/>
      <c r="D14" s="133"/>
      <c r="E14" s="134"/>
    </row>
    <row r="15" spans="2:7" hidden="1" x14ac:dyDescent="0.3">
      <c r="B15" s="156">
        <f>+'3.vol.'!C12</f>
        <v>42917</v>
      </c>
      <c r="C15" s="133"/>
      <c r="D15" s="133"/>
      <c r="E15" s="134"/>
    </row>
    <row r="16" spans="2:7" hidden="1" x14ac:dyDescent="0.3">
      <c r="B16" s="156">
        <f>+'3.vol.'!C13</f>
        <v>42948</v>
      </c>
      <c r="C16" s="133"/>
      <c r="D16" s="133"/>
      <c r="E16" s="134"/>
    </row>
    <row r="17" spans="2:5" hidden="1" x14ac:dyDescent="0.3">
      <c r="B17" s="156">
        <f>+'3.vol.'!C14</f>
        <v>42979</v>
      </c>
      <c r="C17" s="133"/>
      <c r="D17" s="133"/>
      <c r="E17" s="134"/>
    </row>
    <row r="18" spans="2:5" hidden="1" x14ac:dyDescent="0.3">
      <c r="B18" s="156">
        <f>+'3.vol.'!C15</f>
        <v>43009</v>
      </c>
      <c r="C18" s="133"/>
      <c r="D18" s="133"/>
      <c r="E18" s="134"/>
    </row>
    <row r="19" spans="2:5" hidden="1" x14ac:dyDescent="0.3">
      <c r="B19" s="156">
        <f>+'3.vol.'!C16</f>
        <v>43040</v>
      </c>
      <c r="C19" s="133"/>
      <c r="D19" s="133"/>
      <c r="E19" s="134"/>
    </row>
    <row r="20" spans="2:5" ht="12.9" hidden="1" thickBot="1" x14ac:dyDescent="0.35">
      <c r="B20" s="158">
        <f>+'3.vol.'!C17</f>
        <v>43070</v>
      </c>
      <c r="C20" s="159"/>
      <c r="D20" s="159"/>
      <c r="E20" s="160"/>
    </row>
    <row r="21" spans="2:5" x14ac:dyDescent="0.3">
      <c r="B21" s="152">
        <f>+'3.vol.'!C18</f>
        <v>43101</v>
      </c>
      <c r="C21" s="154"/>
      <c r="D21" s="154"/>
      <c r="E21" s="134"/>
    </row>
    <row r="22" spans="2:5" x14ac:dyDescent="0.3">
      <c r="B22" s="156">
        <f>+'3.vol.'!C19</f>
        <v>43132</v>
      </c>
      <c r="C22" s="133"/>
      <c r="D22" s="133"/>
      <c r="E22" s="161"/>
    </row>
    <row r="23" spans="2:5" x14ac:dyDescent="0.3">
      <c r="B23" s="156">
        <f>+'3.vol.'!C20</f>
        <v>43160</v>
      </c>
      <c r="C23" s="133"/>
      <c r="D23" s="133"/>
      <c r="E23" s="134"/>
    </row>
    <row r="24" spans="2:5" x14ac:dyDescent="0.3">
      <c r="B24" s="156">
        <f>+'3.vol.'!C21</f>
        <v>43191</v>
      </c>
      <c r="C24" s="133"/>
      <c r="D24" s="133"/>
      <c r="E24" s="134"/>
    </row>
    <row r="25" spans="2:5" x14ac:dyDescent="0.3">
      <c r="B25" s="156">
        <f>+'3.vol.'!C22</f>
        <v>43221</v>
      </c>
      <c r="C25" s="133"/>
      <c r="D25" s="133"/>
      <c r="E25" s="134"/>
    </row>
    <row r="26" spans="2:5" x14ac:dyDescent="0.3">
      <c r="B26" s="156">
        <f>+'3.vol.'!C23</f>
        <v>43252</v>
      </c>
      <c r="C26" s="133"/>
      <c r="D26" s="133"/>
      <c r="E26" s="134"/>
    </row>
    <row r="27" spans="2:5" x14ac:dyDescent="0.3">
      <c r="B27" s="156">
        <f>+'3.vol.'!C24</f>
        <v>43282</v>
      </c>
      <c r="C27" s="133"/>
      <c r="D27" s="133"/>
      <c r="E27" s="134"/>
    </row>
    <row r="28" spans="2:5" x14ac:dyDescent="0.3">
      <c r="B28" s="156">
        <f>+'3.vol.'!C25</f>
        <v>43313</v>
      </c>
      <c r="C28" s="133"/>
      <c r="D28" s="133"/>
      <c r="E28" s="134"/>
    </row>
    <row r="29" spans="2:5" x14ac:dyDescent="0.3">
      <c r="B29" s="156">
        <f>+'3.vol.'!C26</f>
        <v>43344</v>
      </c>
      <c r="C29" s="133"/>
      <c r="D29" s="133"/>
      <c r="E29" s="134"/>
    </row>
    <row r="30" spans="2:5" x14ac:dyDescent="0.3">
      <c r="B30" s="156">
        <f>+'3.vol.'!C27</f>
        <v>43374</v>
      </c>
      <c r="C30" s="133"/>
      <c r="D30" s="133"/>
      <c r="E30" s="134"/>
    </row>
    <row r="31" spans="2:5" x14ac:dyDescent="0.3">
      <c r="B31" s="156">
        <f>+'3.vol.'!C28</f>
        <v>43405</v>
      </c>
      <c r="C31" s="133"/>
      <c r="D31" s="133"/>
      <c r="E31" s="134"/>
    </row>
    <row r="32" spans="2:5" ht="12.9" thickBot="1" x14ac:dyDescent="0.35">
      <c r="B32" s="158">
        <f>+'3.vol.'!C29</f>
        <v>43435</v>
      </c>
      <c r="C32" s="159"/>
      <c r="D32" s="159"/>
      <c r="E32" s="162"/>
    </row>
    <row r="33" spans="2:5" x14ac:dyDescent="0.3">
      <c r="B33" s="152">
        <f>+'3.vol.'!C30</f>
        <v>43466</v>
      </c>
      <c r="C33" s="154"/>
      <c r="D33" s="163"/>
      <c r="E33" s="153"/>
    </row>
    <row r="34" spans="2:5" x14ac:dyDescent="0.3">
      <c r="B34" s="156">
        <f>+'3.vol.'!C31</f>
        <v>43497</v>
      </c>
      <c r="C34" s="133"/>
      <c r="D34" s="109"/>
      <c r="E34" s="157"/>
    </row>
    <row r="35" spans="2:5" x14ac:dyDescent="0.3">
      <c r="B35" s="156">
        <f>+'3.vol.'!C32</f>
        <v>43525</v>
      </c>
      <c r="C35" s="133"/>
      <c r="D35" s="109"/>
      <c r="E35" s="157"/>
    </row>
    <row r="36" spans="2:5" x14ac:dyDescent="0.3">
      <c r="B36" s="156">
        <f>+'3.vol.'!C33</f>
        <v>43556</v>
      </c>
      <c r="C36" s="133"/>
      <c r="D36" s="109"/>
      <c r="E36" s="157"/>
    </row>
    <row r="37" spans="2:5" x14ac:dyDescent="0.3">
      <c r="B37" s="156">
        <f>+'3.vol.'!C34</f>
        <v>43586</v>
      </c>
      <c r="C37" s="133"/>
      <c r="D37" s="109"/>
      <c r="E37" s="157"/>
    </row>
    <row r="38" spans="2:5" x14ac:dyDescent="0.3">
      <c r="B38" s="156">
        <f>+'3.vol.'!C35</f>
        <v>43617</v>
      </c>
      <c r="C38" s="133"/>
      <c r="D38" s="109"/>
      <c r="E38" s="157"/>
    </row>
    <row r="39" spans="2:5" x14ac:dyDescent="0.3">
      <c r="B39" s="156">
        <f>+'3.vol.'!C36</f>
        <v>43647</v>
      </c>
      <c r="C39" s="133"/>
      <c r="D39" s="109"/>
      <c r="E39" s="157"/>
    </row>
    <row r="40" spans="2:5" x14ac:dyDescent="0.3">
      <c r="B40" s="156">
        <f>+'3.vol.'!C37</f>
        <v>43678</v>
      </c>
      <c r="C40" s="133"/>
      <c r="D40" s="109"/>
      <c r="E40" s="157"/>
    </row>
    <row r="41" spans="2:5" x14ac:dyDescent="0.3">
      <c r="B41" s="156">
        <f>+'3.vol.'!C38</f>
        <v>43709</v>
      </c>
      <c r="C41" s="133"/>
      <c r="D41" s="109"/>
      <c r="E41" s="157"/>
    </row>
    <row r="42" spans="2:5" x14ac:dyDescent="0.3">
      <c r="B42" s="156">
        <f>+'3.vol.'!C39</f>
        <v>43739</v>
      </c>
      <c r="C42" s="133"/>
      <c r="D42" s="109"/>
      <c r="E42" s="157"/>
    </row>
    <row r="43" spans="2:5" x14ac:dyDescent="0.3">
      <c r="B43" s="156">
        <f>+'3.vol.'!C40</f>
        <v>43770</v>
      </c>
      <c r="C43" s="133"/>
      <c r="D43" s="109"/>
      <c r="E43" s="157"/>
    </row>
    <row r="44" spans="2:5" ht="12.9" thickBot="1" x14ac:dyDescent="0.35">
      <c r="B44" s="206">
        <f>+'3.vol.'!C41</f>
        <v>43800</v>
      </c>
      <c r="C44" s="207"/>
      <c r="D44" s="208"/>
      <c r="E44" s="201"/>
    </row>
    <row r="45" spans="2:5" x14ac:dyDescent="0.3">
      <c r="B45" s="152">
        <f>+'3.vol.'!C42</f>
        <v>43831</v>
      </c>
      <c r="C45" s="154"/>
      <c r="D45" s="154"/>
      <c r="E45" s="153"/>
    </row>
    <row r="46" spans="2:5" x14ac:dyDescent="0.3">
      <c r="B46" s="156">
        <f>+'3.vol.'!C43</f>
        <v>43862</v>
      </c>
      <c r="C46" s="133"/>
      <c r="D46" s="133"/>
      <c r="E46" s="157"/>
    </row>
    <row r="47" spans="2:5" x14ac:dyDescent="0.3">
      <c r="B47" s="156">
        <f>+'3.vol.'!C44</f>
        <v>43891</v>
      </c>
      <c r="C47" s="133"/>
      <c r="D47" s="133"/>
      <c r="E47" s="157"/>
    </row>
    <row r="48" spans="2:5" x14ac:dyDescent="0.3">
      <c r="B48" s="156">
        <f>+'3.vol.'!C45</f>
        <v>43922</v>
      </c>
      <c r="C48" s="133"/>
      <c r="D48" s="133"/>
      <c r="E48" s="157"/>
    </row>
    <row r="49" spans="2:46" x14ac:dyDescent="0.3">
      <c r="B49" s="156">
        <f>+'3.vol.'!C46</f>
        <v>43952</v>
      </c>
      <c r="C49" s="133"/>
      <c r="D49" s="133"/>
      <c r="E49" s="157"/>
    </row>
    <row r="50" spans="2:46" x14ac:dyDescent="0.3">
      <c r="B50" s="156">
        <f>+'3.vol.'!C47</f>
        <v>43983</v>
      </c>
      <c r="C50" s="133"/>
      <c r="D50" s="133"/>
      <c r="E50" s="157"/>
    </row>
    <row r="51" spans="2:46" x14ac:dyDescent="0.3">
      <c r="B51" s="156">
        <f>+'3.vol.'!C48</f>
        <v>44013</v>
      </c>
      <c r="C51" s="133"/>
      <c r="D51" s="133"/>
      <c r="E51" s="157"/>
    </row>
    <row r="52" spans="2:46" x14ac:dyDescent="0.3">
      <c r="B52" s="156">
        <f>+'3.vol.'!C49</f>
        <v>44044</v>
      </c>
      <c r="C52" s="133"/>
      <c r="D52" s="133"/>
      <c r="E52" s="157"/>
    </row>
    <row r="53" spans="2:46" x14ac:dyDescent="0.3">
      <c r="B53" s="156">
        <f>+'3.vol.'!C50</f>
        <v>44075</v>
      </c>
      <c r="C53" s="133"/>
      <c r="D53" s="133"/>
      <c r="E53" s="157"/>
    </row>
    <row r="54" spans="2:46" x14ac:dyDescent="0.3">
      <c r="B54" s="156">
        <f>+'3.vol.'!C51</f>
        <v>44105</v>
      </c>
      <c r="C54" s="133"/>
      <c r="D54" s="133"/>
      <c r="E54" s="157"/>
    </row>
    <row r="55" spans="2:46" x14ac:dyDescent="0.3">
      <c r="B55" s="156">
        <f>+'3.vol.'!C52</f>
        <v>44136</v>
      </c>
      <c r="C55" s="133"/>
      <c r="D55" s="133"/>
      <c r="E55" s="157"/>
    </row>
    <row r="56" spans="2:46" ht="12.9" thickBot="1" x14ac:dyDescent="0.35">
      <c r="B56" s="158">
        <f>+'3.vol.'!C53</f>
        <v>44166</v>
      </c>
      <c r="C56" s="159"/>
      <c r="D56" s="159"/>
      <c r="E56" s="165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</row>
    <row r="57" spans="2:46" ht="12.9" thickBot="1" x14ac:dyDescent="0.35">
      <c r="B57" s="172"/>
      <c r="C57" s="167"/>
      <c r="D57" s="167"/>
      <c r="E57" s="168"/>
    </row>
    <row r="58" spans="2:46" x14ac:dyDescent="0.3">
      <c r="B58" s="169">
        <f>+'3.vol.'!C57</f>
        <v>2014</v>
      </c>
      <c r="C58" s="154"/>
      <c r="D58" s="154"/>
      <c r="E58" s="154"/>
      <c r="F58" s="167"/>
    </row>
    <row r="59" spans="2:46" x14ac:dyDescent="0.3">
      <c r="B59" s="170">
        <f>+'3.vol.'!C58</f>
        <v>2015</v>
      </c>
      <c r="C59" s="133"/>
      <c r="D59" s="133"/>
      <c r="E59" s="133"/>
      <c r="F59" s="167"/>
    </row>
    <row r="60" spans="2:46" ht="12.9" thickBot="1" x14ac:dyDescent="0.35">
      <c r="B60" s="171">
        <f>+'3.vol.'!C59</f>
        <v>2016</v>
      </c>
      <c r="C60" s="159"/>
      <c r="D60" s="159"/>
      <c r="E60" s="159"/>
    </row>
    <row r="61" spans="2:46" x14ac:dyDescent="0.3">
      <c r="B61" s="169">
        <f>+'3.vol.'!C60</f>
        <v>2017</v>
      </c>
      <c r="C61" s="154"/>
      <c r="D61" s="154"/>
      <c r="E61" s="154"/>
      <c r="F61" s="167"/>
    </row>
    <row r="62" spans="2:46" x14ac:dyDescent="0.3">
      <c r="B62" s="170">
        <f>+'3.vol.'!C61</f>
        <v>2018</v>
      </c>
      <c r="C62" s="133"/>
      <c r="D62" s="133"/>
      <c r="E62" s="133"/>
      <c r="F62" s="167"/>
    </row>
    <row r="63" spans="2:46" ht="12.9" thickBot="1" x14ac:dyDescent="0.35">
      <c r="B63" s="171">
        <f>+'3.vol.'!C62</f>
        <v>2019</v>
      </c>
      <c r="C63" s="159"/>
      <c r="D63" s="159"/>
      <c r="E63" s="159"/>
    </row>
    <row r="64" spans="2:46" hidden="1" x14ac:dyDescent="0.3">
      <c r="B64" s="172"/>
      <c r="C64" s="167"/>
      <c r="D64" s="167"/>
      <c r="E64" s="167"/>
    </row>
    <row r="65" spans="2:5" hidden="1" x14ac:dyDescent="0.3">
      <c r="B65" s="103" t="str">
        <f>+'3.vol.'!C63</f>
        <v>ene-xxx 2019</v>
      </c>
      <c r="C65" s="154"/>
      <c r="D65" s="154"/>
      <c r="E65" s="154"/>
    </row>
    <row r="66" spans="2:5" ht="12.9" thickBot="1" x14ac:dyDescent="0.35">
      <c r="B66" s="478">
        <v>2020</v>
      </c>
      <c r="C66" s="159"/>
      <c r="D66" s="159"/>
      <c r="E66" s="159"/>
    </row>
    <row r="67" spans="2:5" ht="4.3" customHeight="1" x14ac:dyDescent="0.3">
      <c r="C67" s="52"/>
      <c r="D67" s="52"/>
    </row>
    <row r="68" spans="2:5" hidden="1" x14ac:dyDescent="0.3">
      <c r="B68" s="542" t="s">
        <v>222</v>
      </c>
      <c r="C68" s="542"/>
      <c r="D68" s="542"/>
      <c r="E68" s="542"/>
    </row>
    <row r="69" spans="2:5" x14ac:dyDescent="0.3">
      <c r="B69" s="542"/>
      <c r="C69" s="542"/>
      <c r="D69" s="542"/>
      <c r="E69" s="542"/>
    </row>
    <row r="70" spans="2:5" x14ac:dyDescent="0.3">
      <c r="B70" s="542"/>
      <c r="C70" s="542"/>
      <c r="D70" s="542"/>
      <c r="E70" s="542"/>
    </row>
    <row r="71" spans="2:5" ht="14.15" x14ac:dyDescent="0.35">
      <c r="B71" s="389" t="s">
        <v>223</v>
      </c>
    </row>
  </sheetData>
  <sheetProtection formatCells="0" formatColumns="0" formatRows="0"/>
  <mergeCells count="2">
    <mergeCell ref="B4:E4"/>
    <mergeCell ref="B68:E70"/>
  </mergeCells>
  <phoneticPr fontId="0" type="noConversion"/>
  <printOptions horizontalCentered="1" verticalCentered="1" gridLinesSet="0"/>
  <pageMargins left="0.3" right="0.48" top="0.4" bottom="0.37" header="0" footer="0"/>
  <pageSetup paperSize="9" scale="90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J66"/>
  <sheetViews>
    <sheetView showGridLines="0" topLeftCell="A52" zoomScale="80" zoomScaleNormal="80" workbookViewId="0">
      <selection sqref="A1:E1"/>
    </sheetView>
  </sheetViews>
  <sheetFormatPr baseColWidth="10" defaultColWidth="11.3828125" defaultRowHeight="12.45" x14ac:dyDescent="0.3"/>
  <cols>
    <col min="1" max="1" width="14.53515625" style="52" customWidth="1"/>
    <col min="2" max="2" width="31.53515625" style="52" customWidth="1"/>
    <col min="3" max="3" width="22.84375" style="52" customWidth="1"/>
    <col min="4" max="4" width="19.3828125" style="52" customWidth="1"/>
    <col min="5" max="5" width="20" style="52" customWidth="1"/>
    <col min="6" max="6" width="14.15234375" style="52" customWidth="1"/>
    <col min="7" max="9" width="2.84375" style="52" customWidth="1"/>
    <col min="10" max="10" width="0" style="52" hidden="1" customWidth="1"/>
    <col min="11" max="16384" width="11.3828125" style="52"/>
  </cols>
  <sheetData>
    <row r="1" spans="1:10" x14ac:dyDescent="0.3">
      <c r="A1" s="502" t="s">
        <v>91</v>
      </c>
      <c r="B1" s="502"/>
      <c r="C1" s="502"/>
      <c r="D1" s="502"/>
      <c r="E1" s="502"/>
      <c r="F1" s="200"/>
      <c r="G1" s="200"/>
      <c r="H1" s="200"/>
    </row>
    <row r="2" spans="1:10" x14ac:dyDescent="0.3">
      <c r="A2" s="499" t="s">
        <v>246</v>
      </c>
      <c r="B2" s="499"/>
      <c r="C2" s="499"/>
      <c r="D2" s="499"/>
      <c r="E2" s="499"/>
      <c r="F2" s="122"/>
    </row>
    <row r="3" spans="1:10" x14ac:dyDescent="0.3">
      <c r="A3" s="502" t="s">
        <v>81</v>
      </c>
      <c r="B3" s="502"/>
      <c r="C3" s="502"/>
      <c r="D3" s="502"/>
      <c r="E3" s="502"/>
      <c r="F3" s="392"/>
    </row>
    <row r="4" spans="1:10" ht="12.9" thickBot="1" x14ac:dyDescent="0.35">
      <c r="A4" s="543" t="s">
        <v>82</v>
      </c>
      <c r="B4" s="543"/>
      <c r="C4" s="543"/>
      <c r="D4" s="543"/>
      <c r="E4" s="543"/>
      <c r="F4" s="392"/>
    </row>
    <row r="5" spans="1:10" ht="12.75" customHeight="1" x14ac:dyDescent="0.3">
      <c r="A5" s="137" t="s">
        <v>9</v>
      </c>
      <c r="B5" s="137" t="s">
        <v>83</v>
      </c>
      <c r="C5" s="137" t="s">
        <v>84</v>
      </c>
      <c r="D5" s="137" t="s">
        <v>17</v>
      </c>
      <c r="E5" s="137" t="s">
        <v>98</v>
      </c>
      <c r="F5" s="394"/>
    </row>
    <row r="6" spans="1:10" ht="12.9" thickBot="1" x14ac:dyDescent="0.35">
      <c r="A6" s="151" t="s">
        <v>10</v>
      </c>
      <c r="B6" s="151" t="s">
        <v>85</v>
      </c>
      <c r="C6" s="430" t="s">
        <v>247</v>
      </c>
      <c r="D6" s="151" t="s">
        <v>86</v>
      </c>
      <c r="E6" s="151" t="s">
        <v>86</v>
      </c>
      <c r="F6"/>
      <c r="J6" s="52" t="s">
        <v>248</v>
      </c>
    </row>
    <row r="7" spans="1:10" hidden="1" x14ac:dyDescent="0.3">
      <c r="A7" s="152">
        <f>+'3.vol.'!C6</f>
        <v>42736</v>
      </c>
      <c r="B7" s="153"/>
      <c r="C7" s="154"/>
      <c r="D7" s="155"/>
      <c r="E7" s="154"/>
      <c r="F7"/>
    </row>
    <row r="8" spans="1:10" hidden="1" x14ac:dyDescent="0.3">
      <c r="A8" s="156">
        <f>+'3.vol.'!C7</f>
        <v>42767</v>
      </c>
      <c r="B8" s="157"/>
      <c r="C8" s="133"/>
      <c r="D8" s="134"/>
      <c r="E8" s="133"/>
      <c r="F8"/>
    </row>
    <row r="9" spans="1:10" hidden="1" x14ac:dyDescent="0.3">
      <c r="A9" s="156">
        <f>+'3.vol.'!C8</f>
        <v>42795</v>
      </c>
      <c r="B9" s="157"/>
      <c r="C9" s="133"/>
      <c r="D9" s="134"/>
      <c r="E9" s="133"/>
      <c r="F9"/>
    </row>
    <row r="10" spans="1:10" hidden="1" x14ac:dyDescent="0.3">
      <c r="A10" s="156">
        <f>+'3.vol.'!C9</f>
        <v>42826</v>
      </c>
      <c r="B10" s="157"/>
      <c r="C10" s="133"/>
      <c r="D10" s="134"/>
      <c r="E10" s="133"/>
      <c r="F10"/>
    </row>
    <row r="11" spans="1:10" hidden="1" x14ac:dyDescent="0.3">
      <c r="A11" s="156">
        <f>+'3.vol.'!C10</f>
        <v>42856</v>
      </c>
      <c r="B11" s="133"/>
      <c r="C11" s="133"/>
      <c r="D11" s="134"/>
      <c r="E11" s="133"/>
      <c r="F11"/>
    </row>
    <row r="12" spans="1:10" hidden="1" x14ac:dyDescent="0.3">
      <c r="A12" s="156">
        <f>+'3.vol.'!C11</f>
        <v>42887</v>
      </c>
      <c r="B12" s="157"/>
      <c r="C12" s="133"/>
      <c r="D12" s="134"/>
      <c r="E12" s="133"/>
      <c r="F12"/>
    </row>
    <row r="13" spans="1:10" hidden="1" x14ac:dyDescent="0.3">
      <c r="A13" s="156">
        <f>+'3.vol.'!C12</f>
        <v>42917</v>
      </c>
      <c r="B13" s="133"/>
      <c r="C13" s="133"/>
      <c r="D13" s="134"/>
      <c r="E13" s="133"/>
      <c r="F13"/>
    </row>
    <row r="14" spans="1:10" hidden="1" x14ac:dyDescent="0.3">
      <c r="A14" s="156">
        <f>+'3.vol.'!C13</f>
        <v>42948</v>
      </c>
      <c r="B14" s="133"/>
      <c r="C14" s="133"/>
      <c r="D14" s="134"/>
      <c r="E14" s="133"/>
      <c r="F14"/>
    </row>
    <row r="15" spans="1:10" hidden="1" x14ac:dyDescent="0.3">
      <c r="A15" s="156">
        <f>+'3.vol.'!C14</f>
        <v>42979</v>
      </c>
      <c r="B15" s="133"/>
      <c r="C15" s="133"/>
      <c r="D15" s="134"/>
      <c r="E15" s="133"/>
      <c r="F15"/>
    </row>
    <row r="16" spans="1:10" hidden="1" x14ac:dyDescent="0.3">
      <c r="A16" s="156">
        <f>+'3.vol.'!C15</f>
        <v>43009</v>
      </c>
      <c r="B16" s="133"/>
      <c r="C16" s="133"/>
      <c r="D16" s="134"/>
      <c r="E16" s="133"/>
      <c r="F16"/>
    </row>
    <row r="17" spans="1:6" hidden="1" x14ac:dyDescent="0.3">
      <c r="A17" s="156">
        <f>+'3.vol.'!C16</f>
        <v>43040</v>
      </c>
      <c r="B17" s="133"/>
      <c r="C17" s="133"/>
      <c r="D17" s="134"/>
      <c r="E17" s="133"/>
      <c r="F17"/>
    </row>
    <row r="18" spans="1:6" ht="12.9" hidden="1" thickBot="1" x14ac:dyDescent="0.35">
      <c r="A18" s="158">
        <f>+'3.vol.'!C17</f>
        <v>43070</v>
      </c>
      <c r="B18" s="159"/>
      <c r="C18" s="159"/>
      <c r="D18" s="160"/>
      <c r="E18" s="159"/>
      <c r="F18"/>
    </row>
    <row r="19" spans="1:6" x14ac:dyDescent="0.3">
      <c r="A19" s="152">
        <f>+'3.vol.'!C18</f>
        <v>43101</v>
      </c>
      <c r="B19" s="154"/>
      <c r="C19" s="154"/>
      <c r="D19" s="134"/>
      <c r="E19" s="154"/>
      <c r="F19"/>
    </row>
    <row r="20" spans="1:6" x14ac:dyDescent="0.3">
      <c r="A20" s="156">
        <f>+'3.vol.'!C19</f>
        <v>43132</v>
      </c>
      <c r="B20" s="133"/>
      <c r="C20" s="133"/>
      <c r="D20" s="161"/>
      <c r="E20" s="133"/>
      <c r="F20"/>
    </row>
    <row r="21" spans="1:6" x14ac:dyDescent="0.3">
      <c r="A21" s="156">
        <f>+'3.vol.'!C20</f>
        <v>43160</v>
      </c>
      <c r="B21" s="133"/>
      <c r="C21" s="133"/>
      <c r="D21" s="134"/>
      <c r="E21" s="133"/>
      <c r="F21"/>
    </row>
    <row r="22" spans="1:6" x14ac:dyDescent="0.3">
      <c r="A22" s="156">
        <f>+'3.vol.'!C21</f>
        <v>43191</v>
      </c>
      <c r="B22" s="133"/>
      <c r="C22" s="133"/>
      <c r="D22" s="134"/>
      <c r="E22" s="133"/>
      <c r="F22"/>
    </row>
    <row r="23" spans="1:6" x14ac:dyDescent="0.3">
      <c r="A23" s="156">
        <f>+'3.vol.'!C22</f>
        <v>43221</v>
      </c>
      <c r="B23" s="133"/>
      <c r="C23" s="133"/>
      <c r="D23" s="134"/>
      <c r="E23" s="133"/>
      <c r="F23"/>
    </row>
    <row r="24" spans="1:6" x14ac:dyDescent="0.3">
      <c r="A24" s="156">
        <f>+'3.vol.'!C23</f>
        <v>43252</v>
      </c>
      <c r="B24" s="133"/>
      <c r="C24" s="133"/>
      <c r="D24" s="134"/>
      <c r="E24" s="133"/>
      <c r="F24"/>
    </row>
    <row r="25" spans="1:6" x14ac:dyDescent="0.3">
      <c r="A25" s="156">
        <f>+'3.vol.'!C24</f>
        <v>43282</v>
      </c>
      <c r="B25" s="133"/>
      <c r="C25" s="133"/>
      <c r="D25" s="134"/>
      <c r="E25" s="133"/>
      <c r="F25"/>
    </row>
    <row r="26" spans="1:6" x14ac:dyDescent="0.3">
      <c r="A26" s="156">
        <f>+'3.vol.'!C25</f>
        <v>43313</v>
      </c>
      <c r="B26" s="133"/>
      <c r="C26" s="133"/>
      <c r="D26" s="134"/>
      <c r="E26" s="133"/>
      <c r="F26"/>
    </row>
    <row r="27" spans="1:6" x14ac:dyDescent="0.3">
      <c r="A27" s="156">
        <f>+'3.vol.'!C26</f>
        <v>43344</v>
      </c>
      <c r="B27" s="133"/>
      <c r="C27" s="133"/>
      <c r="D27" s="134"/>
      <c r="E27" s="133"/>
      <c r="F27"/>
    </row>
    <row r="28" spans="1:6" x14ac:dyDescent="0.3">
      <c r="A28" s="156">
        <f>+'3.vol.'!C27</f>
        <v>43374</v>
      </c>
      <c r="B28" s="133"/>
      <c r="C28" s="133"/>
      <c r="D28" s="134"/>
      <c r="E28" s="133"/>
      <c r="F28"/>
    </row>
    <row r="29" spans="1:6" x14ac:dyDescent="0.3">
      <c r="A29" s="156">
        <f>+'3.vol.'!C28</f>
        <v>43405</v>
      </c>
      <c r="B29" s="133"/>
      <c r="C29" s="133"/>
      <c r="D29" s="134"/>
      <c r="E29" s="133"/>
      <c r="F29"/>
    </row>
    <row r="30" spans="1:6" ht="12.9" thickBot="1" x14ac:dyDescent="0.35">
      <c r="A30" s="158">
        <f>+'3.vol.'!C29</f>
        <v>43435</v>
      </c>
      <c r="B30" s="159"/>
      <c r="C30" s="159"/>
      <c r="D30" s="162"/>
      <c r="E30" s="159"/>
      <c r="F30"/>
    </row>
    <row r="31" spans="1:6" x14ac:dyDescent="0.3">
      <c r="A31" s="152">
        <f>+'3.vol.'!C30</f>
        <v>43466</v>
      </c>
      <c r="B31" s="154"/>
      <c r="C31" s="163"/>
      <c r="D31" s="153"/>
      <c r="E31" s="154"/>
      <c r="F31"/>
    </row>
    <row r="32" spans="1:6" x14ac:dyDescent="0.3">
      <c r="A32" s="156">
        <f>+'3.vol.'!C31</f>
        <v>43497</v>
      </c>
      <c r="B32" s="133"/>
      <c r="C32" s="109"/>
      <c r="D32" s="157"/>
      <c r="E32" s="133"/>
      <c r="F32"/>
    </row>
    <row r="33" spans="1:6" x14ac:dyDescent="0.3">
      <c r="A33" s="156">
        <f>+'3.vol.'!C32</f>
        <v>43525</v>
      </c>
      <c r="B33" s="133"/>
      <c r="C33" s="109"/>
      <c r="D33" s="157"/>
      <c r="E33" s="133"/>
      <c r="F33"/>
    </row>
    <row r="34" spans="1:6" x14ac:dyDescent="0.3">
      <c r="A34" s="156">
        <f>+'3.vol.'!C33</f>
        <v>43556</v>
      </c>
      <c r="B34" s="133"/>
      <c r="C34" s="109"/>
      <c r="D34" s="157"/>
      <c r="E34" s="133"/>
      <c r="F34"/>
    </row>
    <row r="35" spans="1:6" x14ac:dyDescent="0.3">
      <c r="A35" s="156">
        <f>+'3.vol.'!C34</f>
        <v>43586</v>
      </c>
      <c r="B35" s="133"/>
      <c r="C35" s="109"/>
      <c r="D35" s="157"/>
      <c r="E35" s="133"/>
      <c r="F35"/>
    </row>
    <row r="36" spans="1:6" x14ac:dyDescent="0.3">
      <c r="A36" s="156">
        <f>+'3.vol.'!C35</f>
        <v>43617</v>
      </c>
      <c r="B36" s="133"/>
      <c r="C36" s="109"/>
      <c r="D36" s="157"/>
      <c r="E36" s="133"/>
      <c r="F36"/>
    </row>
    <row r="37" spans="1:6" x14ac:dyDescent="0.3">
      <c r="A37" s="156">
        <f>+'3.vol.'!C36</f>
        <v>43647</v>
      </c>
      <c r="B37" s="133"/>
      <c r="C37" s="109"/>
      <c r="D37" s="157"/>
      <c r="E37" s="133"/>
      <c r="F37"/>
    </row>
    <row r="38" spans="1:6" x14ac:dyDescent="0.3">
      <c r="A38" s="156">
        <f>+'3.vol.'!C37</f>
        <v>43678</v>
      </c>
      <c r="B38" s="133"/>
      <c r="C38" s="109"/>
      <c r="D38" s="157"/>
      <c r="E38" s="133"/>
      <c r="F38"/>
    </row>
    <row r="39" spans="1:6" x14ac:dyDescent="0.3">
      <c r="A39" s="156">
        <f>+'3.vol.'!C38</f>
        <v>43709</v>
      </c>
      <c r="B39" s="133"/>
      <c r="C39" s="109"/>
      <c r="D39" s="157"/>
      <c r="E39" s="133"/>
      <c r="F39"/>
    </row>
    <row r="40" spans="1:6" x14ac:dyDescent="0.3">
      <c r="A40" s="156">
        <f>+'3.vol.'!C39</f>
        <v>43739</v>
      </c>
      <c r="B40" s="133"/>
      <c r="C40" s="109"/>
      <c r="D40" s="157"/>
      <c r="E40" s="133"/>
      <c r="F40"/>
    </row>
    <row r="41" spans="1:6" x14ac:dyDescent="0.3">
      <c r="A41" s="156">
        <f>+'3.vol.'!C40</f>
        <v>43770</v>
      </c>
      <c r="B41" s="133"/>
      <c r="C41" s="109"/>
      <c r="D41" s="157"/>
      <c r="E41" s="133"/>
      <c r="F41"/>
    </row>
    <row r="42" spans="1:6" ht="12.9" thickBot="1" x14ac:dyDescent="0.35">
      <c r="A42" s="158">
        <f>+'3.vol.'!C41</f>
        <v>43800</v>
      </c>
      <c r="B42" s="159"/>
      <c r="C42" s="164"/>
      <c r="D42" s="165"/>
      <c r="E42" s="159"/>
      <c r="F42"/>
    </row>
    <row r="43" spans="1:6" x14ac:dyDescent="0.3">
      <c r="A43" s="152">
        <f>+'3.vol.'!C42</f>
        <v>43831</v>
      </c>
      <c r="B43" s="154"/>
      <c r="C43" s="163"/>
      <c r="D43" s="153"/>
      <c r="E43" s="154"/>
      <c r="F43"/>
    </row>
    <row r="44" spans="1:6" x14ac:dyDescent="0.3">
      <c r="A44" s="156">
        <f>+'3.vol.'!C43</f>
        <v>43862</v>
      </c>
      <c r="B44" s="133"/>
      <c r="C44" s="109"/>
      <c r="D44" s="157"/>
      <c r="E44" s="133"/>
      <c r="F44"/>
    </row>
    <row r="45" spans="1:6" x14ac:dyDescent="0.3">
      <c r="A45" s="156">
        <f>+'3.vol.'!C44</f>
        <v>43891</v>
      </c>
      <c r="B45" s="133"/>
      <c r="C45" s="109"/>
      <c r="D45" s="157"/>
      <c r="E45" s="133"/>
      <c r="F45"/>
    </row>
    <row r="46" spans="1:6" x14ac:dyDescent="0.3">
      <c r="A46" s="156">
        <f>+'3.vol.'!C45</f>
        <v>43922</v>
      </c>
      <c r="B46" s="133"/>
      <c r="C46" s="109"/>
      <c r="D46" s="157"/>
      <c r="E46" s="133"/>
      <c r="F46"/>
    </row>
    <row r="47" spans="1:6" x14ac:dyDescent="0.3">
      <c r="A47" s="156">
        <f>+'3.vol.'!C46</f>
        <v>43952</v>
      </c>
      <c r="B47" s="133"/>
      <c r="C47" s="109"/>
      <c r="D47" s="157"/>
      <c r="E47" s="133"/>
      <c r="F47"/>
    </row>
    <row r="48" spans="1:6" x14ac:dyDescent="0.3">
      <c r="A48" s="156">
        <f>+'3.vol.'!C47</f>
        <v>43983</v>
      </c>
      <c r="B48" s="133"/>
      <c r="C48" s="109"/>
      <c r="D48" s="157"/>
      <c r="E48" s="133"/>
      <c r="F48"/>
    </row>
    <row r="49" spans="1:6" x14ac:dyDescent="0.3">
      <c r="A49" s="156">
        <f>+'3.vol.'!C48</f>
        <v>44013</v>
      </c>
      <c r="B49" s="133"/>
      <c r="C49" s="109"/>
      <c r="D49" s="157"/>
      <c r="E49" s="133"/>
      <c r="F49"/>
    </row>
    <row r="50" spans="1:6" x14ac:dyDescent="0.3">
      <c r="A50" s="156">
        <f>+'3.vol.'!C49</f>
        <v>44044</v>
      </c>
      <c r="B50" s="133"/>
      <c r="C50" s="109"/>
      <c r="D50" s="157"/>
      <c r="E50" s="133"/>
      <c r="F50"/>
    </row>
    <row r="51" spans="1:6" x14ac:dyDescent="0.3">
      <c r="A51" s="156">
        <f>+'3.vol.'!C50</f>
        <v>44075</v>
      </c>
      <c r="B51" s="133"/>
      <c r="C51" s="109"/>
      <c r="D51" s="157"/>
      <c r="E51" s="133"/>
      <c r="F51"/>
    </row>
    <row r="52" spans="1:6" x14ac:dyDescent="0.3">
      <c r="A52" s="156">
        <f>+'3.vol.'!C51</f>
        <v>44105</v>
      </c>
      <c r="B52" s="133"/>
      <c r="C52" s="109"/>
      <c r="D52" s="157"/>
      <c r="E52" s="133"/>
      <c r="F52"/>
    </row>
    <row r="53" spans="1:6" x14ac:dyDescent="0.3">
      <c r="A53" s="156">
        <f>+'3.vol.'!C52</f>
        <v>44136</v>
      </c>
      <c r="B53" s="133"/>
      <c r="C53" s="109"/>
      <c r="D53" s="157"/>
      <c r="E53" s="133"/>
      <c r="F53"/>
    </row>
    <row r="54" spans="1:6" ht="12.9" thickBot="1" x14ac:dyDescent="0.35">
      <c r="A54" s="158">
        <f>+'3.vol.'!C53</f>
        <v>44166</v>
      </c>
      <c r="B54" s="159"/>
      <c r="C54" s="164"/>
      <c r="D54" s="165"/>
      <c r="E54" s="159"/>
      <c r="F54"/>
    </row>
    <row r="55" spans="1:6" ht="12.9" thickBot="1" x14ac:dyDescent="0.35">
      <c r="A55" s="172"/>
      <c r="B55" s="167"/>
      <c r="C55" s="167"/>
      <c r="D55" s="168"/>
      <c r="E55" s="167"/>
      <c r="F55"/>
    </row>
    <row r="56" spans="1:6" x14ac:dyDescent="0.3">
      <c r="A56" s="169">
        <f>+'3.vol.'!C57</f>
        <v>2014</v>
      </c>
      <c r="B56" s="154"/>
      <c r="C56" s="154"/>
      <c r="D56" s="154"/>
      <c r="E56" s="154"/>
      <c r="F56"/>
    </row>
    <row r="57" spans="1:6" x14ac:dyDescent="0.3">
      <c r="A57" s="170">
        <f>+'3.vol.'!C58</f>
        <v>2015</v>
      </c>
      <c r="B57" s="133"/>
      <c r="C57" s="133"/>
      <c r="D57" s="133"/>
      <c r="E57" s="133"/>
      <c r="F57"/>
    </row>
    <row r="58" spans="1:6" ht="12.9" thickBot="1" x14ac:dyDescent="0.35">
      <c r="A58" s="171">
        <f>+'3.vol.'!C59</f>
        <v>2016</v>
      </c>
      <c r="B58" s="159"/>
      <c r="C58" s="159"/>
      <c r="D58" s="159"/>
      <c r="E58" s="159"/>
      <c r="F58"/>
    </row>
    <row r="59" spans="1:6" x14ac:dyDescent="0.3">
      <c r="A59" s="169">
        <f>+'3.vol.'!C60</f>
        <v>2017</v>
      </c>
      <c r="B59" s="154"/>
      <c r="C59" s="154"/>
      <c r="D59" s="154"/>
      <c r="E59" s="154"/>
      <c r="F59"/>
    </row>
    <row r="60" spans="1:6" x14ac:dyDescent="0.3">
      <c r="A60" s="170">
        <f>+'3.vol.'!C61</f>
        <v>2018</v>
      </c>
      <c r="B60" s="133"/>
      <c r="C60" s="133"/>
      <c r="D60" s="133"/>
      <c r="E60" s="133"/>
      <c r="F60"/>
    </row>
    <row r="61" spans="1:6" ht="12.9" thickBot="1" x14ac:dyDescent="0.35">
      <c r="A61" s="171">
        <f>+'3.vol.'!C62</f>
        <v>2019</v>
      </c>
      <c r="B61" s="159"/>
      <c r="C61" s="159"/>
      <c r="D61" s="159"/>
      <c r="E61" s="159"/>
      <c r="F61"/>
    </row>
    <row r="62" spans="1:6" ht="12.9" hidden="1" thickBot="1" x14ac:dyDescent="0.35">
      <c r="A62" s="172"/>
      <c r="B62" s="167"/>
      <c r="C62" s="167"/>
      <c r="D62" s="167"/>
      <c r="E62" s="167"/>
      <c r="F62"/>
    </row>
    <row r="63" spans="1:6" hidden="1" x14ac:dyDescent="0.3">
      <c r="A63" s="103" t="str">
        <f>+'3.vol.'!C63</f>
        <v>ene-xxx 2019</v>
      </c>
      <c r="B63" s="154"/>
      <c r="C63" s="154"/>
      <c r="D63" s="154"/>
      <c r="E63" s="154"/>
      <c r="F63"/>
    </row>
    <row r="64" spans="1:6" ht="12.9" thickBot="1" x14ac:dyDescent="0.35">
      <c r="A64" s="479">
        <f>+'3.vol.'!C64</f>
        <v>2020</v>
      </c>
      <c r="B64" s="159"/>
      <c r="C64" s="159"/>
      <c r="D64" s="159"/>
      <c r="E64" s="159"/>
      <c r="F64"/>
    </row>
    <row r="65" spans="1:6" x14ac:dyDescent="0.3">
      <c r="A65" s="52" t="s">
        <v>175</v>
      </c>
      <c r="B65" s="167"/>
      <c r="C65" s="167"/>
      <c r="D65" s="167"/>
      <c r="E65" s="167"/>
      <c r="F65" s="167"/>
    </row>
    <row r="66" spans="1:6" x14ac:dyDescent="0.3">
      <c r="A66" s="210"/>
      <c r="B66" s="167"/>
      <c r="C66" s="167"/>
      <c r="D66" s="167"/>
      <c r="E66" s="167"/>
      <c r="F66" s="167"/>
    </row>
  </sheetData>
  <sheetProtection formatCells="0" formatColumns="0" formatRows="0"/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36" right="0.36" top="0.21" bottom="0.33" header="0.511811023622047" footer="0.511811023622047"/>
  <pageSetup paperSize="9" scale="8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7"/>
  <sheetViews>
    <sheetView showGridLines="0" topLeftCell="A44" zoomScale="75" workbookViewId="0"/>
  </sheetViews>
  <sheetFormatPr baseColWidth="10" defaultColWidth="11.3828125" defaultRowHeight="12.45" x14ac:dyDescent="0.3"/>
  <cols>
    <col min="1" max="1" width="22" style="52" customWidth="1"/>
    <col min="2" max="3" width="14.53515625" style="52" customWidth="1"/>
    <col min="4" max="8" width="13.84375" style="52" customWidth="1"/>
    <col min="9" max="9" width="18.3046875" style="52" customWidth="1"/>
    <col min="10" max="16384" width="11.3828125" style="52"/>
  </cols>
  <sheetData>
    <row r="1" spans="1:9" x14ac:dyDescent="0.3">
      <c r="A1" s="121" t="s">
        <v>132</v>
      </c>
      <c r="B1" s="121"/>
      <c r="C1" s="121"/>
      <c r="D1" s="186"/>
      <c r="E1" s="186"/>
      <c r="F1" s="187"/>
      <c r="G1" s="187"/>
      <c r="H1" s="187"/>
      <c r="I1" s="187"/>
    </row>
    <row r="2" spans="1:9" x14ac:dyDescent="0.3">
      <c r="A2" s="136" t="s">
        <v>249</v>
      </c>
      <c r="B2" s="121"/>
      <c r="C2" s="121"/>
      <c r="D2" s="187"/>
      <c r="E2" s="187"/>
      <c r="F2" s="187"/>
      <c r="G2" s="187"/>
      <c r="H2" s="187"/>
      <c r="I2" s="187"/>
    </row>
    <row r="3" spans="1:9" x14ac:dyDescent="0.3">
      <c r="A3" s="121" t="s">
        <v>14</v>
      </c>
      <c r="B3" s="121"/>
      <c r="C3" s="121"/>
      <c r="D3" s="187"/>
      <c r="E3" s="187"/>
      <c r="F3" s="187"/>
      <c r="G3" s="187"/>
      <c r="H3" s="187"/>
      <c r="I3" s="187"/>
    </row>
    <row r="4" spans="1:9" s="55" customFormat="1" x14ac:dyDescent="0.3">
      <c r="A4" s="420" t="s">
        <v>250</v>
      </c>
      <c r="B4" s="420"/>
      <c r="C4" s="420"/>
      <c r="D4" s="432"/>
      <c r="E4" s="432"/>
      <c r="F4" s="432"/>
      <c r="G4" s="432"/>
      <c r="H4" s="432"/>
      <c r="I4" s="432"/>
    </row>
    <row r="5" spans="1:9" ht="12.9" thickBot="1" x14ac:dyDescent="0.35">
      <c r="B5" s="55"/>
      <c r="C5" s="55"/>
      <c r="D5" s="455"/>
      <c r="E5" s="432"/>
      <c r="F5" s="432"/>
      <c r="G5" s="432"/>
      <c r="H5" s="432"/>
      <c r="I5" s="432"/>
    </row>
    <row r="6" spans="1:9" x14ac:dyDescent="0.3">
      <c r="A6" s="137" t="s">
        <v>9</v>
      </c>
      <c r="B6" s="544" t="str">
        <f>+'14 existencias'!B7</f>
        <v>Tailandia</v>
      </c>
      <c r="C6" s="545"/>
      <c r="D6" s="456" t="s">
        <v>15</v>
      </c>
      <c r="E6" s="457"/>
      <c r="F6" s="456" t="s">
        <v>15</v>
      </c>
      <c r="G6" s="457"/>
      <c r="H6" s="456" t="s">
        <v>15</v>
      </c>
      <c r="I6" s="457"/>
    </row>
    <row r="7" spans="1:9" ht="12.9" thickBot="1" x14ac:dyDescent="0.35">
      <c r="A7" s="188" t="s">
        <v>10</v>
      </c>
      <c r="B7" s="458" t="s">
        <v>247</v>
      </c>
      <c r="C7" s="459" t="s">
        <v>16</v>
      </c>
      <c r="D7" s="458" t="s">
        <v>247</v>
      </c>
      <c r="E7" s="460" t="s">
        <v>16</v>
      </c>
      <c r="F7" s="458" t="s">
        <v>247</v>
      </c>
      <c r="G7" s="460" t="s">
        <v>16</v>
      </c>
      <c r="H7" s="458" t="s">
        <v>247</v>
      </c>
      <c r="I7" s="460" t="s">
        <v>16</v>
      </c>
    </row>
    <row r="8" spans="1:9" hidden="1" x14ac:dyDescent="0.3">
      <c r="A8" s="152">
        <f>+'3.vol.'!C6</f>
        <v>42736</v>
      </c>
      <c r="B8" s="461"/>
      <c r="C8" s="461"/>
      <c r="D8" s="462"/>
      <c r="E8" s="463"/>
      <c r="F8" s="462"/>
      <c r="G8" s="463"/>
      <c r="H8" s="462"/>
      <c r="I8" s="463"/>
    </row>
    <row r="9" spans="1:9" hidden="1" x14ac:dyDescent="0.3">
      <c r="A9" s="156">
        <f>+'3.vol.'!C7</f>
        <v>42767</v>
      </c>
      <c r="B9" s="156"/>
      <c r="C9" s="156"/>
      <c r="D9" s="157"/>
      <c r="E9" s="133"/>
      <c r="F9" s="157"/>
      <c r="G9" s="133"/>
      <c r="H9" s="157"/>
      <c r="I9" s="133"/>
    </row>
    <row r="10" spans="1:9" hidden="1" x14ac:dyDescent="0.3">
      <c r="A10" s="156">
        <f>+'3.vol.'!C8</f>
        <v>42795</v>
      </c>
      <c r="B10" s="156"/>
      <c r="C10" s="156"/>
      <c r="D10" s="157"/>
      <c r="E10" s="133"/>
      <c r="F10" s="157"/>
      <c r="G10" s="133"/>
      <c r="H10" s="157"/>
      <c r="I10" s="133"/>
    </row>
    <row r="11" spans="1:9" hidden="1" x14ac:dyDescent="0.3">
      <c r="A11" s="156">
        <f>+'3.vol.'!C9</f>
        <v>42826</v>
      </c>
      <c r="B11" s="156"/>
      <c r="C11" s="156"/>
      <c r="D11" s="157"/>
      <c r="E11" s="133"/>
      <c r="F11" s="157"/>
      <c r="G11" s="133"/>
      <c r="H11" s="157"/>
      <c r="I11" s="133"/>
    </row>
    <row r="12" spans="1:9" hidden="1" x14ac:dyDescent="0.3">
      <c r="A12" s="156">
        <f>+'3.vol.'!C10</f>
        <v>42856</v>
      </c>
      <c r="B12" s="156"/>
      <c r="C12" s="156"/>
      <c r="D12" s="133"/>
      <c r="E12" s="133"/>
      <c r="F12" s="133"/>
      <c r="G12" s="133"/>
      <c r="H12" s="133"/>
      <c r="I12" s="133"/>
    </row>
    <row r="13" spans="1:9" hidden="1" x14ac:dyDescent="0.3">
      <c r="A13" s="156">
        <f>+'3.vol.'!C11</f>
        <v>42887</v>
      </c>
      <c r="B13" s="156"/>
      <c r="C13" s="156"/>
      <c r="D13" s="157"/>
      <c r="E13" s="133"/>
      <c r="F13" s="157"/>
      <c r="G13" s="133"/>
      <c r="H13" s="157"/>
      <c r="I13" s="133"/>
    </row>
    <row r="14" spans="1:9" hidden="1" x14ac:dyDescent="0.3">
      <c r="A14" s="156">
        <f>+'3.vol.'!C12</f>
        <v>42917</v>
      </c>
      <c r="B14" s="156"/>
      <c r="C14" s="156"/>
      <c r="D14" s="133"/>
      <c r="E14" s="133"/>
      <c r="F14" s="133"/>
      <c r="G14" s="133"/>
      <c r="H14" s="133"/>
      <c r="I14" s="133"/>
    </row>
    <row r="15" spans="1:9" hidden="1" x14ac:dyDescent="0.3">
      <c r="A15" s="156">
        <f>+'3.vol.'!C13</f>
        <v>42948</v>
      </c>
      <c r="B15" s="156"/>
      <c r="C15" s="156"/>
      <c r="D15" s="133"/>
      <c r="E15" s="133"/>
      <c r="F15" s="133"/>
      <c r="G15" s="133"/>
      <c r="H15" s="133"/>
      <c r="I15" s="133"/>
    </row>
    <row r="16" spans="1:9" hidden="1" x14ac:dyDescent="0.3">
      <c r="A16" s="156">
        <f>+'3.vol.'!C14</f>
        <v>42979</v>
      </c>
      <c r="B16" s="156"/>
      <c r="C16" s="156"/>
      <c r="D16" s="133"/>
      <c r="E16" s="133"/>
      <c r="F16" s="133"/>
      <c r="G16" s="133"/>
      <c r="H16" s="133"/>
      <c r="I16" s="133"/>
    </row>
    <row r="17" spans="1:9" hidden="1" x14ac:dyDescent="0.3">
      <c r="A17" s="156">
        <f>+'3.vol.'!C15</f>
        <v>43009</v>
      </c>
      <c r="B17" s="156"/>
      <c r="C17" s="156"/>
      <c r="D17" s="133"/>
      <c r="E17" s="133"/>
      <c r="F17" s="133"/>
      <c r="G17" s="133"/>
      <c r="H17" s="133"/>
      <c r="I17" s="133"/>
    </row>
    <row r="18" spans="1:9" hidden="1" x14ac:dyDescent="0.3">
      <c r="A18" s="156">
        <f>+'3.vol.'!C16</f>
        <v>43040</v>
      </c>
      <c r="B18" s="156"/>
      <c r="C18" s="156"/>
      <c r="D18" s="133"/>
      <c r="E18" s="133"/>
      <c r="F18" s="133"/>
      <c r="G18" s="133"/>
      <c r="H18" s="133"/>
      <c r="I18" s="133"/>
    </row>
    <row r="19" spans="1:9" ht="12.9" hidden="1" thickBot="1" x14ac:dyDescent="0.35">
      <c r="A19" s="158">
        <f>+'3.vol.'!C17</f>
        <v>43070</v>
      </c>
      <c r="B19" s="158"/>
      <c r="C19" s="158"/>
      <c r="D19" s="159"/>
      <c r="E19" s="159"/>
      <c r="F19" s="159"/>
      <c r="G19" s="159"/>
      <c r="H19" s="159"/>
      <c r="I19" s="159"/>
    </row>
    <row r="20" spans="1:9" x14ac:dyDescent="0.3">
      <c r="A20" s="152">
        <f>+'3.vol.'!C18</f>
        <v>43101</v>
      </c>
      <c r="B20" s="152"/>
      <c r="C20" s="152"/>
      <c r="D20" s="154"/>
      <c r="E20" s="154"/>
      <c r="F20" s="154"/>
      <c r="G20" s="154"/>
      <c r="H20" s="154"/>
      <c r="I20" s="154"/>
    </row>
    <row r="21" spans="1:9" x14ac:dyDescent="0.3">
      <c r="A21" s="156">
        <f>+'3.vol.'!C19</f>
        <v>43132</v>
      </c>
      <c r="B21" s="156"/>
      <c r="C21" s="156"/>
      <c r="D21" s="133"/>
      <c r="E21" s="133"/>
      <c r="F21" s="133"/>
      <c r="G21" s="133"/>
      <c r="H21" s="133"/>
      <c r="I21" s="133"/>
    </row>
    <row r="22" spans="1:9" x14ac:dyDescent="0.3">
      <c r="A22" s="156">
        <f>+'3.vol.'!C20</f>
        <v>43160</v>
      </c>
      <c r="B22" s="156"/>
      <c r="C22" s="156"/>
      <c r="D22" s="133"/>
      <c r="E22" s="133"/>
      <c r="F22" s="133"/>
      <c r="G22" s="133"/>
      <c r="H22" s="133"/>
      <c r="I22" s="133"/>
    </row>
    <row r="23" spans="1:9" x14ac:dyDescent="0.3">
      <c r="A23" s="156">
        <f>+'3.vol.'!C21</f>
        <v>43191</v>
      </c>
      <c r="B23" s="156"/>
      <c r="C23" s="156"/>
      <c r="D23" s="133"/>
      <c r="E23" s="133"/>
      <c r="F23" s="133"/>
      <c r="G23" s="133"/>
      <c r="H23" s="133"/>
      <c r="I23" s="133"/>
    </row>
    <row r="24" spans="1:9" x14ac:dyDescent="0.3">
      <c r="A24" s="156">
        <f>+'3.vol.'!C22</f>
        <v>43221</v>
      </c>
      <c r="B24" s="156"/>
      <c r="C24" s="156"/>
      <c r="D24" s="133"/>
      <c r="E24" s="133"/>
      <c r="F24" s="133"/>
      <c r="G24" s="133"/>
      <c r="H24" s="133"/>
      <c r="I24" s="133"/>
    </row>
    <row r="25" spans="1:9" x14ac:dyDescent="0.3">
      <c r="A25" s="156">
        <f>+'3.vol.'!C23</f>
        <v>43252</v>
      </c>
      <c r="B25" s="156"/>
      <c r="C25" s="156"/>
      <c r="D25" s="133"/>
      <c r="E25" s="133"/>
      <c r="F25" s="133"/>
      <c r="G25" s="133"/>
      <c r="H25" s="133"/>
      <c r="I25" s="133"/>
    </row>
    <row r="26" spans="1:9" x14ac:dyDescent="0.3">
      <c r="A26" s="156">
        <f>+'3.vol.'!C24</f>
        <v>43282</v>
      </c>
      <c r="B26" s="156"/>
      <c r="C26" s="156"/>
      <c r="D26" s="133"/>
      <c r="E26" s="133"/>
      <c r="F26" s="133"/>
      <c r="G26" s="133"/>
      <c r="H26" s="133"/>
      <c r="I26" s="133"/>
    </row>
    <row r="27" spans="1:9" x14ac:dyDescent="0.3">
      <c r="A27" s="156">
        <f>+'3.vol.'!C25</f>
        <v>43313</v>
      </c>
      <c r="B27" s="156"/>
      <c r="C27" s="156"/>
      <c r="D27" s="133"/>
      <c r="E27" s="133"/>
      <c r="F27" s="133"/>
      <c r="G27" s="133"/>
      <c r="H27" s="133"/>
      <c r="I27" s="133"/>
    </row>
    <row r="28" spans="1:9" x14ac:dyDescent="0.3">
      <c r="A28" s="156">
        <f>+'3.vol.'!C26</f>
        <v>43344</v>
      </c>
      <c r="B28" s="156"/>
      <c r="C28" s="156"/>
      <c r="D28" s="133"/>
      <c r="E28" s="133"/>
      <c r="F28" s="133"/>
      <c r="G28" s="133"/>
      <c r="H28" s="133"/>
      <c r="I28" s="133"/>
    </row>
    <row r="29" spans="1:9" x14ac:dyDescent="0.3">
      <c r="A29" s="156">
        <f>+'3.vol.'!C27</f>
        <v>43374</v>
      </c>
      <c r="B29" s="156"/>
      <c r="C29" s="156"/>
      <c r="D29" s="133"/>
      <c r="E29" s="133"/>
      <c r="F29" s="133"/>
      <c r="G29" s="133"/>
      <c r="H29" s="133"/>
      <c r="I29" s="133"/>
    </row>
    <row r="30" spans="1:9" x14ac:dyDescent="0.3">
      <c r="A30" s="156">
        <f>+'3.vol.'!C28</f>
        <v>43405</v>
      </c>
      <c r="B30" s="156"/>
      <c r="C30" s="156"/>
      <c r="D30" s="133"/>
      <c r="E30" s="133"/>
      <c r="F30" s="133"/>
      <c r="G30" s="133"/>
      <c r="H30" s="133"/>
      <c r="I30" s="133"/>
    </row>
    <row r="31" spans="1:9" ht="12.9" thickBot="1" x14ac:dyDescent="0.35">
      <c r="A31" s="158">
        <f>+'3.vol.'!C29</f>
        <v>43435</v>
      </c>
      <c r="B31" s="158"/>
      <c r="C31" s="158"/>
      <c r="D31" s="159"/>
      <c r="E31" s="159"/>
      <c r="F31" s="159"/>
      <c r="G31" s="159"/>
      <c r="H31" s="159"/>
      <c r="I31" s="159"/>
    </row>
    <row r="32" spans="1:9" x14ac:dyDescent="0.3">
      <c r="A32" s="152">
        <f>+'3.vol.'!C30</f>
        <v>43466</v>
      </c>
      <c r="B32" s="152"/>
      <c r="C32" s="152"/>
      <c r="D32" s="154"/>
      <c r="E32" s="154"/>
      <c r="F32" s="154"/>
      <c r="G32" s="154"/>
      <c r="H32" s="154"/>
      <c r="I32" s="154"/>
    </row>
    <row r="33" spans="1:9" x14ac:dyDescent="0.3">
      <c r="A33" s="156">
        <f>+'3.vol.'!C31</f>
        <v>43497</v>
      </c>
      <c r="B33" s="156"/>
      <c r="C33" s="156"/>
      <c r="D33" s="133"/>
      <c r="E33" s="133"/>
      <c r="F33" s="133"/>
      <c r="G33" s="133"/>
      <c r="H33" s="133"/>
      <c r="I33" s="133"/>
    </row>
    <row r="34" spans="1:9" x14ac:dyDescent="0.3">
      <c r="A34" s="156">
        <f>+'3.vol.'!C32</f>
        <v>43525</v>
      </c>
      <c r="B34" s="156"/>
      <c r="C34" s="156"/>
      <c r="D34" s="133"/>
      <c r="E34" s="133"/>
      <c r="F34" s="133"/>
      <c r="G34" s="133"/>
      <c r="H34" s="133"/>
      <c r="I34" s="133"/>
    </row>
    <row r="35" spans="1:9" x14ac:dyDescent="0.3">
      <c r="A35" s="156">
        <f>+'3.vol.'!C33</f>
        <v>43556</v>
      </c>
      <c r="B35" s="156"/>
      <c r="C35" s="156"/>
      <c r="D35" s="133"/>
      <c r="E35" s="133"/>
      <c r="F35" s="133"/>
      <c r="G35" s="133"/>
      <c r="H35" s="133"/>
      <c r="I35" s="133"/>
    </row>
    <row r="36" spans="1:9" x14ac:dyDescent="0.3">
      <c r="A36" s="156">
        <f>+'3.vol.'!C34</f>
        <v>43586</v>
      </c>
      <c r="B36" s="156"/>
      <c r="C36" s="156"/>
      <c r="D36" s="133"/>
      <c r="E36" s="133"/>
      <c r="F36" s="133"/>
      <c r="G36" s="133"/>
      <c r="H36" s="133"/>
      <c r="I36" s="133"/>
    </row>
    <row r="37" spans="1:9" x14ac:dyDescent="0.3">
      <c r="A37" s="156">
        <f>+'3.vol.'!C35</f>
        <v>43617</v>
      </c>
      <c r="B37" s="156"/>
      <c r="C37" s="156"/>
      <c r="D37" s="133"/>
      <c r="E37" s="133"/>
      <c r="F37" s="133"/>
      <c r="G37" s="133"/>
      <c r="H37" s="133"/>
      <c r="I37" s="133"/>
    </row>
    <row r="38" spans="1:9" x14ac:dyDescent="0.3">
      <c r="A38" s="156">
        <f>+'3.vol.'!C36</f>
        <v>43647</v>
      </c>
      <c r="B38" s="156"/>
      <c r="C38" s="156"/>
      <c r="D38" s="133"/>
      <c r="E38" s="133"/>
      <c r="F38" s="133"/>
      <c r="G38" s="133"/>
      <c r="H38" s="133"/>
      <c r="I38" s="133"/>
    </row>
    <row r="39" spans="1:9" x14ac:dyDescent="0.3">
      <c r="A39" s="156">
        <f>+'3.vol.'!C37</f>
        <v>43678</v>
      </c>
      <c r="B39" s="156"/>
      <c r="C39" s="156"/>
      <c r="D39" s="133"/>
      <c r="E39" s="133"/>
      <c r="F39" s="133"/>
      <c r="G39" s="133"/>
      <c r="H39" s="133"/>
      <c r="I39" s="133"/>
    </row>
    <row r="40" spans="1:9" x14ac:dyDescent="0.3">
      <c r="A40" s="156">
        <f>+'3.vol.'!C38</f>
        <v>43709</v>
      </c>
      <c r="B40" s="156"/>
      <c r="C40" s="156"/>
      <c r="D40" s="133"/>
      <c r="E40" s="133"/>
      <c r="F40" s="133"/>
      <c r="G40" s="133"/>
      <c r="H40" s="133"/>
      <c r="I40" s="133"/>
    </row>
    <row r="41" spans="1:9" x14ac:dyDescent="0.3">
      <c r="A41" s="156">
        <f>+'3.vol.'!C39</f>
        <v>43739</v>
      </c>
      <c r="B41" s="156"/>
      <c r="C41" s="156"/>
      <c r="D41" s="133"/>
      <c r="E41" s="133"/>
      <c r="F41" s="133"/>
      <c r="G41" s="133"/>
      <c r="H41" s="133"/>
      <c r="I41" s="133"/>
    </row>
    <row r="42" spans="1:9" x14ac:dyDescent="0.3">
      <c r="A42" s="156">
        <f>+'3.vol.'!C40</f>
        <v>43770</v>
      </c>
      <c r="B42" s="156"/>
      <c r="C42" s="156"/>
      <c r="D42" s="133"/>
      <c r="E42" s="133"/>
      <c r="F42" s="133"/>
      <c r="G42" s="133"/>
      <c r="H42" s="133"/>
      <c r="I42" s="133"/>
    </row>
    <row r="43" spans="1:9" ht="12.9" thickBot="1" x14ac:dyDescent="0.35">
      <c r="A43" s="158">
        <f>+'3.vol.'!C41</f>
        <v>43800</v>
      </c>
      <c r="B43" s="158"/>
      <c r="C43" s="158"/>
      <c r="D43" s="159"/>
      <c r="E43" s="159"/>
      <c r="F43" s="159"/>
      <c r="G43" s="159"/>
      <c r="H43" s="159"/>
      <c r="I43" s="159"/>
    </row>
    <row r="44" spans="1:9" x14ac:dyDescent="0.3">
      <c r="A44" s="152">
        <f>+'3.vol.'!C42</f>
        <v>43831</v>
      </c>
      <c r="B44" s="152"/>
      <c r="C44" s="152"/>
      <c r="D44" s="154"/>
      <c r="E44" s="154"/>
      <c r="F44" s="154"/>
      <c r="G44" s="154"/>
      <c r="H44" s="154"/>
      <c r="I44" s="154"/>
    </row>
    <row r="45" spans="1:9" x14ac:dyDescent="0.3">
      <c r="A45" s="156">
        <f>+'3.vol.'!C43</f>
        <v>43862</v>
      </c>
      <c r="B45" s="156"/>
      <c r="C45" s="156"/>
      <c r="D45" s="133"/>
      <c r="E45" s="133"/>
      <c r="F45" s="133"/>
      <c r="G45" s="133"/>
      <c r="H45" s="133"/>
      <c r="I45" s="133"/>
    </row>
    <row r="46" spans="1:9" x14ac:dyDescent="0.3">
      <c r="A46" s="156">
        <f>+'3.vol.'!C44</f>
        <v>43891</v>
      </c>
      <c r="B46" s="156"/>
      <c r="C46" s="156"/>
      <c r="D46" s="133"/>
      <c r="E46" s="133"/>
      <c r="F46" s="133"/>
      <c r="G46" s="133"/>
      <c r="H46" s="133"/>
      <c r="I46" s="133"/>
    </row>
    <row r="47" spans="1:9" x14ac:dyDescent="0.3">
      <c r="A47" s="156">
        <f>+'3.vol.'!C45</f>
        <v>43922</v>
      </c>
      <c r="B47" s="156"/>
      <c r="C47" s="156"/>
      <c r="D47" s="133"/>
      <c r="E47" s="133"/>
      <c r="F47" s="133"/>
      <c r="G47" s="133"/>
      <c r="H47" s="133"/>
      <c r="I47" s="133"/>
    </row>
    <row r="48" spans="1:9" x14ac:dyDescent="0.3">
      <c r="A48" s="156">
        <f>+'3.vol.'!C46</f>
        <v>43952</v>
      </c>
      <c r="B48" s="156"/>
      <c r="C48" s="156"/>
      <c r="D48" s="133"/>
      <c r="E48" s="133"/>
      <c r="F48" s="133"/>
      <c r="G48" s="133"/>
      <c r="H48" s="133"/>
      <c r="I48" s="133"/>
    </row>
    <row r="49" spans="1:9" x14ac:dyDescent="0.3">
      <c r="A49" s="156">
        <f>+'3.vol.'!C47</f>
        <v>43983</v>
      </c>
      <c r="B49" s="156"/>
      <c r="C49" s="156"/>
      <c r="D49" s="133"/>
      <c r="E49" s="133"/>
      <c r="F49" s="133"/>
      <c r="G49" s="133"/>
      <c r="H49" s="133"/>
      <c r="I49" s="133"/>
    </row>
    <row r="50" spans="1:9" x14ac:dyDescent="0.3">
      <c r="A50" s="156">
        <f>+'3.vol.'!C48</f>
        <v>44013</v>
      </c>
      <c r="B50" s="156"/>
      <c r="C50" s="156"/>
      <c r="D50" s="133"/>
      <c r="E50" s="133"/>
      <c r="F50" s="133"/>
      <c r="G50" s="133"/>
      <c r="H50" s="133"/>
      <c r="I50" s="133"/>
    </row>
    <row r="51" spans="1:9" x14ac:dyDescent="0.3">
      <c r="A51" s="156">
        <f>+'3.vol.'!C49</f>
        <v>44044</v>
      </c>
      <c r="B51" s="156"/>
      <c r="C51" s="156"/>
      <c r="D51" s="133"/>
      <c r="E51" s="133"/>
      <c r="F51" s="133"/>
      <c r="G51" s="133"/>
      <c r="H51" s="133"/>
      <c r="I51" s="133"/>
    </row>
    <row r="52" spans="1:9" x14ac:dyDescent="0.3">
      <c r="A52" s="156">
        <f>+'3.vol.'!C50</f>
        <v>44075</v>
      </c>
      <c r="B52" s="156"/>
      <c r="C52" s="156"/>
      <c r="D52" s="133"/>
      <c r="E52" s="133"/>
      <c r="F52" s="133"/>
      <c r="G52" s="133"/>
      <c r="H52" s="133"/>
      <c r="I52" s="133"/>
    </row>
    <row r="53" spans="1:9" x14ac:dyDescent="0.3">
      <c r="A53" s="156">
        <f>+'3.vol.'!C51</f>
        <v>44105</v>
      </c>
      <c r="B53" s="156"/>
      <c r="C53" s="156"/>
      <c r="D53" s="133"/>
      <c r="E53" s="133"/>
      <c r="F53" s="133"/>
      <c r="G53" s="133"/>
      <c r="H53" s="133"/>
      <c r="I53" s="133"/>
    </row>
    <row r="54" spans="1:9" x14ac:dyDescent="0.3">
      <c r="A54" s="156">
        <f>+'3.vol.'!C52</f>
        <v>44136</v>
      </c>
      <c r="B54" s="156"/>
      <c r="C54" s="156"/>
      <c r="D54" s="133"/>
      <c r="E54" s="133"/>
      <c r="F54" s="133"/>
      <c r="G54" s="133"/>
      <c r="H54" s="133"/>
      <c r="I54" s="133"/>
    </row>
    <row r="55" spans="1:9" ht="12.9" thickBot="1" x14ac:dyDescent="0.35">
      <c r="A55" s="158">
        <f>+'3.vol.'!C53</f>
        <v>44166</v>
      </c>
      <c r="B55" s="158"/>
      <c r="C55" s="158"/>
      <c r="D55" s="159"/>
      <c r="E55" s="159"/>
      <c r="F55" s="159"/>
      <c r="G55" s="159"/>
      <c r="H55" s="159"/>
      <c r="I55" s="159"/>
    </row>
    <row r="56" spans="1:9" ht="12.9" thickBot="1" x14ac:dyDescent="0.35">
      <c r="A56" s="172"/>
      <c r="B56" s="172"/>
      <c r="C56" s="172"/>
      <c r="D56" s="167"/>
      <c r="E56" s="167"/>
      <c r="F56" s="167"/>
      <c r="G56" s="167"/>
      <c r="H56" s="167"/>
      <c r="I56" s="167"/>
    </row>
    <row r="57" spans="1:9" x14ac:dyDescent="0.3">
      <c r="A57" s="169">
        <f>+'3.vol.'!C57</f>
        <v>2014</v>
      </c>
      <c r="B57" s="191"/>
      <c r="C57" s="191"/>
      <c r="D57" s="192"/>
      <c r="E57" s="192"/>
      <c r="F57" s="192"/>
      <c r="G57" s="192"/>
      <c r="H57" s="192"/>
      <c r="I57" s="192"/>
    </row>
    <row r="58" spans="1:9" x14ac:dyDescent="0.3">
      <c r="A58" s="170">
        <f>+'3.vol.'!C58</f>
        <v>2015</v>
      </c>
      <c r="B58" s="193"/>
      <c r="C58" s="193"/>
      <c r="D58" s="194"/>
      <c r="E58" s="194"/>
      <c r="F58" s="194"/>
      <c r="G58" s="194"/>
      <c r="H58" s="194"/>
      <c r="I58" s="194"/>
    </row>
    <row r="59" spans="1:9" ht="12.9" thickBot="1" x14ac:dyDescent="0.35">
      <c r="A59" s="171">
        <f>+'3.vol.'!C59</f>
        <v>2016</v>
      </c>
      <c r="B59" s="195"/>
      <c r="C59" s="195"/>
      <c r="D59" s="196"/>
      <c r="E59" s="196"/>
      <c r="F59" s="196"/>
      <c r="G59" s="196"/>
      <c r="H59" s="196"/>
      <c r="I59" s="196"/>
    </row>
    <row r="60" spans="1:9" x14ac:dyDescent="0.3">
      <c r="A60" s="169">
        <f>+'3.vol.'!C60</f>
        <v>2017</v>
      </c>
      <c r="B60" s="191"/>
      <c r="C60" s="191"/>
      <c r="D60" s="192"/>
      <c r="E60" s="192"/>
      <c r="F60" s="192"/>
      <c r="G60" s="192"/>
      <c r="H60" s="192"/>
      <c r="I60" s="192"/>
    </row>
    <row r="61" spans="1:9" x14ac:dyDescent="0.3">
      <c r="A61" s="170">
        <f>+'3.vol.'!C61</f>
        <v>2018</v>
      </c>
      <c r="B61" s="193"/>
      <c r="C61" s="193"/>
      <c r="D61" s="194"/>
      <c r="E61" s="194"/>
      <c r="F61" s="194"/>
      <c r="G61" s="194"/>
      <c r="H61" s="194"/>
      <c r="I61" s="194"/>
    </row>
    <row r="62" spans="1:9" ht="12.9" thickBot="1" x14ac:dyDescent="0.35">
      <c r="A62" s="171">
        <f>+'3.vol.'!C62</f>
        <v>2019</v>
      </c>
      <c r="B62" s="195"/>
      <c r="C62" s="195"/>
      <c r="D62" s="196"/>
      <c r="E62" s="196"/>
      <c r="F62" s="196"/>
      <c r="G62" s="196"/>
      <c r="H62" s="196"/>
      <c r="I62" s="196"/>
    </row>
    <row r="63" spans="1:9" hidden="1" x14ac:dyDescent="0.3">
      <c r="A63" s="172"/>
      <c r="B63" s="197"/>
      <c r="C63" s="197"/>
      <c r="D63" s="71"/>
      <c r="E63" s="71"/>
      <c r="F63" s="71"/>
      <c r="G63" s="71"/>
      <c r="H63" s="71"/>
      <c r="I63" s="71"/>
    </row>
    <row r="64" spans="1:9" hidden="1" x14ac:dyDescent="0.3">
      <c r="A64" s="418" t="str">
        <f>+'3.vol.'!C63</f>
        <v>ene-xxx 2019</v>
      </c>
      <c r="B64" s="198"/>
      <c r="C64" s="198"/>
      <c r="D64" s="192"/>
      <c r="E64" s="192"/>
      <c r="F64" s="192"/>
      <c r="G64" s="192"/>
      <c r="H64" s="192"/>
      <c r="I64" s="192"/>
    </row>
    <row r="65" spans="1:9" ht="16.75" customHeight="1" thickBot="1" x14ac:dyDescent="0.35">
      <c r="A65" s="478">
        <f>+'3.vol.'!C64</f>
        <v>2020</v>
      </c>
      <c r="B65" s="199"/>
      <c r="C65" s="199"/>
      <c r="D65" s="196"/>
      <c r="E65" s="196"/>
      <c r="F65" s="196"/>
      <c r="G65" s="196"/>
      <c r="H65" s="196"/>
      <c r="I65" s="196"/>
    </row>
    <row r="66" spans="1:9" x14ac:dyDescent="0.3">
      <c r="A66" s="166"/>
      <c r="B66" s="166"/>
      <c r="C66" s="166"/>
    </row>
    <row r="67" spans="1:9" x14ac:dyDescent="0.3">
      <c r="A67" s="166"/>
      <c r="B67" s="166"/>
      <c r="C67" s="166"/>
    </row>
  </sheetData>
  <sheetProtection formatCells="0" formatColumns="0" formatRows="0"/>
  <mergeCells count="1">
    <mergeCell ref="B6:C6"/>
  </mergeCells>
  <phoneticPr fontId="0" type="noConversion"/>
  <printOptions horizontalCentered="1" verticalCentered="1" gridLinesSet="0"/>
  <pageMargins left="0.24" right="0.34" top="0.24" bottom="0.42" header="0" footer="0"/>
  <pageSetup paperSize="9" scale="85" orientation="landscape" horizontalDpi="4294967292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zoomScale="80" zoomScaleNormal="80" workbookViewId="0">
      <selection sqref="A1:F40"/>
    </sheetView>
  </sheetViews>
  <sheetFormatPr baseColWidth="10" defaultColWidth="11.3828125" defaultRowHeight="12.9" x14ac:dyDescent="0.35"/>
  <cols>
    <col min="1" max="1" width="36.3828125" style="337" customWidth="1"/>
    <col min="2" max="2" width="22.3828125" style="337" hidden="1" customWidth="1"/>
    <col min="3" max="4" width="22.3828125" style="337" customWidth="1"/>
    <col min="5" max="5" width="25.3828125" style="358" customWidth="1"/>
    <col min="6" max="16384" width="11.3828125" style="337"/>
  </cols>
  <sheetData>
    <row r="1" spans="1:5" x14ac:dyDescent="0.35">
      <c r="A1" s="335" t="s">
        <v>189</v>
      </c>
      <c r="B1" s="336"/>
      <c r="C1" s="336"/>
      <c r="D1" s="336"/>
      <c r="E1" s="408"/>
    </row>
    <row r="2" spans="1:5" x14ac:dyDescent="0.35">
      <c r="A2" s="362" t="s">
        <v>190</v>
      </c>
      <c r="B2" s="395"/>
      <c r="C2" s="395"/>
      <c r="D2" s="395"/>
      <c r="E2" s="409"/>
    </row>
    <row r="3" spans="1:5" s="467" customFormat="1" x14ac:dyDescent="0.35">
      <c r="A3" s="464" t="s">
        <v>263</v>
      </c>
      <c r="B3" s="465"/>
      <c r="C3" s="465"/>
      <c r="D3" s="465"/>
      <c r="E3" s="466"/>
    </row>
    <row r="4" spans="1:5" s="338" customFormat="1" x14ac:dyDescent="0.35">
      <c r="A4" s="411" t="s">
        <v>243</v>
      </c>
      <c r="B4" s="410"/>
      <c r="C4" s="410"/>
      <c r="D4" s="410"/>
      <c r="E4" s="410"/>
    </row>
    <row r="5" spans="1:5" ht="13.3" thickBot="1" x14ac:dyDescent="0.4">
      <c r="A5" s="335" t="s">
        <v>253</v>
      </c>
      <c r="B5" s="336"/>
      <c r="C5" s="336"/>
      <c r="D5" s="336"/>
      <c r="E5" s="408"/>
    </row>
    <row r="6" spans="1:5" ht="13.3" thickBot="1" x14ac:dyDescent="0.4">
      <c r="A6" s="339" t="s">
        <v>191</v>
      </c>
      <c r="B6" s="340" t="s">
        <v>182</v>
      </c>
      <c r="C6" s="340" t="s">
        <v>183</v>
      </c>
      <c r="D6" s="340" t="s">
        <v>225</v>
      </c>
      <c r="E6" s="468" t="s">
        <v>258</v>
      </c>
    </row>
    <row r="7" spans="1:5" s="344" customFormat="1" ht="13.3" thickBot="1" x14ac:dyDescent="0.4">
      <c r="A7" s="341"/>
      <c r="B7" s="342" t="s">
        <v>192</v>
      </c>
      <c r="C7" s="343" t="s">
        <v>192</v>
      </c>
      <c r="D7" s="343" t="s">
        <v>192</v>
      </c>
      <c r="E7" s="407" t="s">
        <v>192</v>
      </c>
    </row>
    <row r="8" spans="1:5" s="344" customFormat="1" x14ac:dyDescent="0.35">
      <c r="A8" s="345" t="s">
        <v>193</v>
      </c>
      <c r="B8" s="346"/>
      <c r="C8" s="347"/>
      <c r="D8" s="347"/>
      <c r="E8" s="347"/>
    </row>
    <row r="9" spans="1:5" x14ac:dyDescent="0.35">
      <c r="A9" s="348" t="s">
        <v>194</v>
      </c>
      <c r="B9" s="349"/>
      <c r="C9" s="349"/>
      <c r="D9" s="349"/>
      <c r="E9" s="401"/>
    </row>
    <row r="10" spans="1:5" x14ac:dyDescent="0.35">
      <c r="A10" s="350" t="s">
        <v>195</v>
      </c>
      <c r="B10" s="349"/>
      <c r="C10" s="349"/>
      <c r="D10" s="349"/>
      <c r="E10" s="401"/>
    </row>
    <row r="11" spans="1:5" x14ac:dyDescent="0.35">
      <c r="A11" s="350" t="s">
        <v>196</v>
      </c>
      <c r="B11" s="349"/>
      <c r="C11" s="349"/>
      <c r="D11" s="349"/>
      <c r="E11" s="401"/>
    </row>
    <row r="12" spans="1:5" x14ac:dyDescent="0.35">
      <c r="A12" s="348" t="s">
        <v>197</v>
      </c>
      <c r="B12" s="349"/>
      <c r="C12" s="349"/>
      <c r="D12" s="349"/>
      <c r="E12" s="401"/>
    </row>
    <row r="13" spans="1:5" x14ac:dyDescent="0.35">
      <c r="A13" s="350" t="s">
        <v>198</v>
      </c>
      <c r="B13" s="349"/>
      <c r="C13" s="349"/>
      <c r="D13" s="349"/>
      <c r="E13" s="401"/>
    </row>
    <row r="14" spans="1:5" x14ac:dyDescent="0.35">
      <c r="A14" s="350" t="s">
        <v>199</v>
      </c>
      <c r="B14" s="349"/>
      <c r="C14" s="349"/>
      <c r="D14" s="349"/>
      <c r="E14" s="401"/>
    </row>
    <row r="15" spans="1:5" x14ac:dyDescent="0.35">
      <c r="A15" s="350" t="s">
        <v>200</v>
      </c>
      <c r="B15" s="349"/>
      <c r="C15" s="349"/>
      <c r="D15" s="349"/>
      <c r="E15" s="401"/>
    </row>
    <row r="16" spans="1:5" x14ac:dyDescent="0.35">
      <c r="A16" s="350" t="s">
        <v>201</v>
      </c>
      <c r="B16" s="349"/>
      <c r="C16" s="349"/>
      <c r="D16" s="349"/>
      <c r="E16" s="401"/>
    </row>
    <row r="17" spans="1:5" x14ac:dyDescent="0.35">
      <c r="A17" s="350" t="s">
        <v>202</v>
      </c>
      <c r="B17" s="349"/>
      <c r="C17" s="349"/>
      <c r="D17" s="349"/>
      <c r="E17" s="401"/>
    </row>
    <row r="18" spans="1:5" x14ac:dyDescent="0.35">
      <c r="A18" s="350" t="s">
        <v>203</v>
      </c>
      <c r="B18" s="349"/>
      <c r="C18" s="349"/>
      <c r="D18" s="349"/>
      <c r="E18" s="401"/>
    </row>
    <row r="19" spans="1:5" x14ac:dyDescent="0.35">
      <c r="A19" s="348" t="s">
        <v>204</v>
      </c>
      <c r="B19" s="349"/>
      <c r="C19" s="349"/>
      <c r="D19" s="349"/>
      <c r="E19" s="401"/>
    </row>
    <row r="20" spans="1:5" x14ac:dyDescent="0.35">
      <c r="A20" s="350" t="s">
        <v>205</v>
      </c>
      <c r="B20" s="349"/>
      <c r="C20" s="349"/>
      <c r="D20" s="349"/>
      <c r="E20" s="401"/>
    </row>
    <row r="21" spans="1:5" x14ac:dyDescent="0.35">
      <c r="A21" s="350" t="s">
        <v>206</v>
      </c>
      <c r="B21" s="349"/>
      <c r="C21" s="349"/>
      <c r="D21" s="349"/>
      <c r="E21" s="401"/>
    </row>
    <row r="22" spans="1:5" x14ac:dyDescent="0.35">
      <c r="A22" s="350" t="s">
        <v>207</v>
      </c>
      <c r="B22" s="349"/>
      <c r="C22" s="349"/>
      <c r="D22" s="349"/>
      <c r="E22" s="401"/>
    </row>
    <row r="23" spans="1:5" x14ac:dyDescent="0.35">
      <c r="A23" s="348" t="s">
        <v>208</v>
      </c>
      <c r="B23" s="349"/>
      <c r="C23" s="349"/>
      <c r="D23" s="349"/>
      <c r="E23" s="401"/>
    </row>
    <row r="24" spans="1:5" x14ac:dyDescent="0.35">
      <c r="A24" s="351" t="s">
        <v>209</v>
      </c>
      <c r="B24" s="352"/>
      <c r="C24" s="352"/>
      <c r="D24" s="352"/>
      <c r="E24" s="402"/>
    </row>
    <row r="25" spans="1:5" x14ac:dyDescent="0.35">
      <c r="A25" s="353" t="s">
        <v>210</v>
      </c>
      <c r="B25" s="354"/>
      <c r="C25" s="354"/>
      <c r="D25" s="354"/>
      <c r="E25" s="403"/>
    </row>
    <row r="26" spans="1:5" x14ac:dyDescent="0.35">
      <c r="A26" s="355" t="s">
        <v>211</v>
      </c>
      <c r="B26" s="356"/>
      <c r="C26" s="356"/>
      <c r="D26" s="356"/>
      <c r="E26" s="404"/>
    </row>
    <row r="27" spans="1:5" x14ac:dyDescent="0.35">
      <c r="A27" s="351" t="s">
        <v>212</v>
      </c>
      <c r="B27" s="352"/>
      <c r="C27" s="352"/>
      <c r="D27" s="352"/>
      <c r="E27" s="402"/>
    </row>
    <row r="28" spans="1:5" x14ac:dyDescent="0.35">
      <c r="A28" s="353" t="s">
        <v>210</v>
      </c>
      <c r="B28" s="354"/>
      <c r="C28" s="354"/>
      <c r="D28" s="354"/>
      <c r="E28" s="403"/>
    </row>
    <row r="29" spans="1:5" x14ac:dyDescent="0.35">
      <c r="A29" s="355" t="s">
        <v>211</v>
      </c>
      <c r="B29" s="356"/>
      <c r="C29" s="356"/>
      <c r="D29" s="356"/>
      <c r="E29" s="404"/>
    </row>
    <row r="30" spans="1:5" x14ac:dyDescent="0.35">
      <c r="A30" s="351" t="s">
        <v>213</v>
      </c>
      <c r="B30" s="352"/>
      <c r="C30" s="352"/>
      <c r="D30" s="352"/>
      <c r="E30" s="402"/>
    </row>
    <row r="31" spans="1:5" x14ac:dyDescent="0.35">
      <c r="A31" s="353" t="s">
        <v>210</v>
      </c>
      <c r="B31" s="354"/>
      <c r="C31" s="354"/>
      <c r="D31" s="354"/>
      <c r="E31" s="403"/>
    </row>
    <row r="32" spans="1:5" x14ac:dyDescent="0.35">
      <c r="A32" s="355" t="s">
        <v>211</v>
      </c>
      <c r="B32" s="356"/>
      <c r="C32" s="356"/>
      <c r="D32" s="356"/>
      <c r="E32" s="404"/>
    </row>
    <row r="33" spans="1:5" x14ac:dyDescent="0.35">
      <c r="A33" s="351" t="s">
        <v>214</v>
      </c>
      <c r="B33" s="352"/>
      <c r="C33" s="352"/>
      <c r="D33" s="352"/>
      <c r="E33" s="402"/>
    </row>
    <row r="34" spans="1:5" x14ac:dyDescent="0.35">
      <c r="A34" s="353" t="s">
        <v>210</v>
      </c>
      <c r="B34" s="354"/>
      <c r="C34" s="354"/>
      <c r="D34" s="354"/>
      <c r="E34" s="403"/>
    </row>
    <row r="35" spans="1:5" x14ac:dyDescent="0.35">
      <c r="A35" s="355" t="s">
        <v>211</v>
      </c>
      <c r="B35" s="356"/>
      <c r="C35" s="356"/>
      <c r="D35" s="356"/>
      <c r="E35" s="404"/>
    </row>
    <row r="36" spans="1:5" x14ac:dyDescent="0.35">
      <c r="A36" s="348" t="s">
        <v>215</v>
      </c>
      <c r="B36" s="349"/>
      <c r="C36" s="349"/>
      <c r="D36" s="349"/>
      <c r="E36" s="401"/>
    </row>
    <row r="37" spans="1:5" x14ac:dyDescent="0.35">
      <c r="A37" s="348" t="s">
        <v>216</v>
      </c>
      <c r="B37" s="349"/>
      <c r="C37" s="349"/>
      <c r="D37" s="349"/>
      <c r="E37" s="401"/>
    </row>
    <row r="38" spans="1:5" x14ac:dyDescent="0.35">
      <c r="A38" s="357"/>
      <c r="B38" s="357"/>
      <c r="C38" s="357"/>
      <c r="D38" s="357"/>
      <c r="E38" s="405"/>
    </row>
    <row r="39" spans="1:5" x14ac:dyDescent="0.35">
      <c r="A39" s="357"/>
      <c r="B39" s="357"/>
      <c r="C39" s="357"/>
      <c r="D39" s="357"/>
      <c r="E39" s="405"/>
    </row>
    <row r="40" spans="1:5" x14ac:dyDescent="0.35">
      <c r="A40" s="357"/>
      <c r="B40" s="357"/>
      <c r="C40" s="357"/>
      <c r="D40" s="357"/>
      <c r="E40" s="405"/>
    </row>
    <row r="41" spans="1:5" x14ac:dyDescent="0.35">
      <c r="E41" s="406"/>
    </row>
    <row r="42" spans="1:5" x14ac:dyDescent="0.35">
      <c r="E42" s="406"/>
    </row>
    <row r="43" spans="1:5" x14ac:dyDescent="0.35">
      <c r="E43" s="406"/>
    </row>
    <row r="44" spans="1:5" x14ac:dyDescent="0.35">
      <c r="E44" s="406"/>
    </row>
    <row r="45" spans="1:5" x14ac:dyDescent="0.35">
      <c r="E45" s="406"/>
    </row>
    <row r="46" spans="1:5" x14ac:dyDescent="0.35">
      <c r="E46" s="406"/>
    </row>
    <row r="47" spans="1:5" x14ac:dyDescent="0.35">
      <c r="E47" s="406"/>
    </row>
    <row r="48" spans="1:5" x14ac:dyDescent="0.35">
      <c r="E48" s="406"/>
    </row>
    <row r="49" spans="5:5" x14ac:dyDescent="0.35">
      <c r="E49" s="406"/>
    </row>
    <row r="50" spans="5:5" x14ac:dyDescent="0.35">
      <c r="E50" s="406"/>
    </row>
    <row r="51" spans="5:5" x14ac:dyDescent="0.35">
      <c r="E51" s="406"/>
    </row>
    <row r="52" spans="5:5" x14ac:dyDescent="0.35">
      <c r="E52" s="406"/>
    </row>
    <row r="53" spans="5:5" x14ac:dyDescent="0.35">
      <c r="E53" s="406"/>
    </row>
  </sheetData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/>
  </sheetViews>
  <sheetFormatPr baseColWidth="10" defaultColWidth="11.3828125" defaultRowHeight="12.45" x14ac:dyDescent="0.3"/>
  <cols>
    <col min="1" max="2" width="11.3828125" style="52"/>
    <col min="3" max="3" width="58.3828125" style="52" customWidth="1"/>
    <col min="4" max="16384" width="11.3828125" style="52"/>
  </cols>
  <sheetData>
    <row r="9" spans="3:3" ht="12.9" thickBot="1" x14ac:dyDescent="0.35"/>
    <row r="10" spans="3:3" ht="35.6" thickBot="1" x14ac:dyDescent="0.9">
      <c r="C10" s="120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9"/>
  <sheetViews>
    <sheetView showGridLines="0" zoomScale="75" workbookViewId="0">
      <selection activeCell="D40" sqref="D40"/>
    </sheetView>
  </sheetViews>
  <sheetFormatPr baseColWidth="10" defaultColWidth="11.3828125" defaultRowHeight="12.45" x14ac:dyDescent="0.3"/>
  <cols>
    <col min="1" max="1" width="13.3828125" style="52" customWidth="1"/>
    <col min="2" max="2" width="34.3046875" style="52" customWidth="1"/>
    <col min="3" max="4" width="22.69140625" style="52" customWidth="1"/>
    <col min="5" max="5" width="31.53515625" style="52" customWidth="1"/>
    <col min="6" max="16384" width="11.3828125" style="52"/>
  </cols>
  <sheetData>
    <row r="1" spans="1:6" x14ac:dyDescent="0.3">
      <c r="A1" s="420" t="s">
        <v>264</v>
      </c>
      <c r="B1" s="421"/>
      <c r="C1" s="421"/>
      <c r="D1" s="421"/>
      <c r="E1" s="421"/>
      <c r="F1" s="55"/>
    </row>
    <row r="2" spans="1:6" x14ac:dyDescent="0.3">
      <c r="A2" s="431" t="s">
        <v>18</v>
      </c>
      <c r="B2" s="421"/>
      <c r="C2" s="421"/>
      <c r="D2" s="421"/>
      <c r="E2" s="421"/>
      <c r="F2" s="55"/>
    </row>
    <row r="3" spans="1:6" x14ac:dyDescent="0.3">
      <c r="A3" s="437" t="s">
        <v>252</v>
      </c>
      <c r="B3" s="421"/>
      <c r="C3" s="421"/>
      <c r="D3" s="421"/>
      <c r="E3" s="421"/>
      <c r="F3" s="55"/>
    </row>
    <row r="4" spans="1:6" x14ac:dyDescent="0.3">
      <c r="A4" s="437" t="s">
        <v>228</v>
      </c>
      <c r="B4" s="421"/>
      <c r="C4" s="421"/>
      <c r="D4" s="421"/>
      <c r="E4" s="421"/>
      <c r="F4" s="55"/>
    </row>
    <row r="5" spans="1:6" ht="12.9" thickBot="1" x14ac:dyDescent="0.35">
      <c r="A5" s="438"/>
      <c r="B5" s="438"/>
      <c r="C5" s="438"/>
      <c r="D5" s="438"/>
      <c r="E5" s="438"/>
      <c r="F5" s="55"/>
    </row>
    <row r="6" spans="1:6" ht="12.9" thickBot="1" x14ac:dyDescent="0.35">
      <c r="A6" s="420"/>
      <c r="B6" s="420"/>
      <c r="C6" s="439" t="s">
        <v>173</v>
      </c>
      <c r="D6" s="440"/>
      <c r="E6" s="441"/>
      <c r="F6" s="55"/>
    </row>
    <row r="7" spans="1:6" ht="12.9" thickBot="1" x14ac:dyDescent="0.35">
      <c r="A7" s="442" t="s">
        <v>10</v>
      </c>
      <c r="B7" s="433" t="s">
        <v>251</v>
      </c>
      <c r="C7" s="434" t="s">
        <v>21</v>
      </c>
      <c r="D7" s="435" t="s">
        <v>21</v>
      </c>
      <c r="E7" s="436" t="s">
        <v>21</v>
      </c>
      <c r="F7" s="55"/>
    </row>
    <row r="8" spans="1:6" ht="12.9" x14ac:dyDescent="0.35">
      <c r="A8" s="174">
        <v>41639</v>
      </c>
      <c r="B8" s="443"/>
      <c r="C8" s="444"/>
      <c r="D8" s="445"/>
      <c r="E8" s="446"/>
      <c r="F8" s="55"/>
    </row>
    <row r="9" spans="1:6" x14ac:dyDescent="0.3">
      <c r="A9" s="175">
        <v>42004</v>
      </c>
      <c r="B9" s="447"/>
      <c r="C9" s="448"/>
      <c r="D9" s="449"/>
      <c r="E9" s="450"/>
      <c r="F9" s="55"/>
    </row>
    <row r="10" spans="1:6" x14ac:dyDescent="0.3">
      <c r="A10" s="175">
        <v>42369</v>
      </c>
      <c r="B10" s="448"/>
      <c r="C10" s="448"/>
      <c r="D10" s="449"/>
      <c r="E10" s="450"/>
      <c r="F10" s="55"/>
    </row>
    <row r="11" spans="1:6" ht="12.9" thickBot="1" x14ac:dyDescent="0.35">
      <c r="A11" s="179">
        <v>42735</v>
      </c>
      <c r="B11" s="451"/>
      <c r="C11" s="452"/>
      <c r="D11" s="453"/>
      <c r="E11" s="454"/>
      <c r="F11" s="55"/>
    </row>
    <row r="12" spans="1:6" ht="12.9" x14ac:dyDescent="0.35">
      <c r="A12" s="174">
        <v>43100</v>
      </c>
      <c r="B12" s="443"/>
      <c r="C12" s="444"/>
      <c r="D12" s="445"/>
      <c r="E12" s="446"/>
      <c r="F12" s="55"/>
    </row>
    <row r="13" spans="1:6" x14ac:dyDescent="0.3">
      <c r="A13" s="175">
        <v>43465</v>
      </c>
      <c r="B13" s="176"/>
      <c r="C13" s="177"/>
      <c r="D13" s="178"/>
      <c r="E13" s="134"/>
    </row>
    <row r="14" spans="1:6" x14ac:dyDescent="0.3">
      <c r="A14" s="175">
        <v>43830</v>
      </c>
      <c r="B14" s="177"/>
      <c r="C14" s="177"/>
      <c r="D14" s="178"/>
      <c r="E14" s="134"/>
    </row>
    <row r="15" spans="1:6" hidden="1" x14ac:dyDescent="0.3">
      <c r="A15" s="180" t="s">
        <v>187</v>
      </c>
      <c r="B15" s="181"/>
      <c r="C15" s="181"/>
      <c r="D15" s="182"/>
      <c r="E15" s="155"/>
    </row>
    <row r="16" spans="1:6" ht="12.9" thickBot="1" x14ac:dyDescent="0.35">
      <c r="A16" s="471">
        <v>44196</v>
      </c>
      <c r="B16" s="183"/>
      <c r="C16" s="183"/>
      <c r="D16" s="184"/>
      <c r="E16" s="160"/>
    </row>
    <row r="19" spans="1:2" x14ac:dyDescent="0.3">
      <c r="A19" s="167"/>
      <c r="B19" s="167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8"/>
  <sheetViews>
    <sheetView showGridLines="0" tabSelected="1" topLeftCell="A32" zoomScale="75" workbookViewId="0"/>
  </sheetViews>
  <sheetFormatPr baseColWidth="10" defaultColWidth="11.3828125" defaultRowHeight="12.45" x14ac:dyDescent="0.3"/>
  <cols>
    <col min="1" max="1" width="26.53515625" style="52" customWidth="1"/>
    <col min="2" max="2" width="31.69140625" style="52" customWidth="1"/>
    <col min="3" max="3" width="21.69140625" style="52" customWidth="1"/>
    <col min="4" max="4" width="18.3828125" style="52" customWidth="1"/>
    <col min="5" max="5" width="20" style="52" customWidth="1"/>
    <col min="6" max="6" width="11.3828125" style="52"/>
    <col min="7" max="9" width="2.84375" style="52" customWidth="1"/>
    <col min="10" max="16384" width="11.3828125" style="52"/>
  </cols>
  <sheetData>
    <row r="1" spans="1:7" x14ac:dyDescent="0.3">
      <c r="A1" s="420" t="s">
        <v>188</v>
      </c>
      <c r="B1" s="420"/>
      <c r="C1" s="420"/>
      <c r="D1" s="420"/>
      <c r="E1" s="420"/>
      <c r="F1" s="136"/>
      <c r="G1" s="136"/>
    </row>
    <row r="2" spans="1:7" x14ac:dyDescent="0.3">
      <c r="A2" s="420" t="s">
        <v>265</v>
      </c>
      <c r="B2" s="421"/>
      <c r="C2" s="421"/>
      <c r="D2" s="421"/>
      <c r="E2" s="421"/>
      <c r="F2" s="122"/>
    </row>
    <row r="3" spans="1:7" x14ac:dyDescent="0.3">
      <c r="A3" s="431" t="s">
        <v>88</v>
      </c>
      <c r="B3" s="421"/>
      <c r="C3" s="421"/>
      <c r="D3" s="421"/>
      <c r="E3" s="421"/>
      <c r="F3" s="122"/>
    </row>
    <row r="4" spans="1:7" x14ac:dyDescent="0.3">
      <c r="A4" s="431" t="s">
        <v>81</v>
      </c>
      <c r="B4" s="421"/>
      <c r="C4" s="421"/>
      <c r="D4" s="421"/>
      <c r="E4" s="421"/>
      <c r="F4" s="122"/>
    </row>
    <row r="5" spans="1:7" ht="12.9" thickBot="1" x14ac:dyDescent="0.35">
      <c r="A5" s="431" t="s">
        <v>82</v>
      </c>
      <c r="B5" s="421"/>
      <c r="C5" s="421"/>
      <c r="D5" s="421"/>
      <c r="E5" s="421"/>
      <c r="F5" s="122"/>
    </row>
    <row r="6" spans="1:7" ht="12.75" customHeight="1" x14ac:dyDescent="0.3">
      <c r="A6" s="442" t="s">
        <v>9</v>
      </c>
      <c r="B6" s="442" t="s">
        <v>83</v>
      </c>
      <c r="C6" s="442" t="s">
        <v>84</v>
      </c>
      <c r="D6" s="442" t="s">
        <v>17</v>
      </c>
      <c r="E6" s="442" t="s">
        <v>98</v>
      </c>
      <c r="F6"/>
    </row>
    <row r="7" spans="1:7" ht="12.9" thickBot="1" x14ac:dyDescent="0.35">
      <c r="A7" s="430" t="s">
        <v>10</v>
      </c>
      <c r="B7" s="430" t="s">
        <v>85</v>
      </c>
      <c r="C7" s="430" t="s">
        <v>247</v>
      </c>
      <c r="D7" s="430" t="s">
        <v>86</v>
      </c>
      <c r="E7" s="430" t="s">
        <v>86</v>
      </c>
      <c r="F7"/>
    </row>
    <row r="8" spans="1:7" hidden="1" x14ac:dyDescent="0.3">
      <c r="A8" s="152">
        <f>+'3.vol.'!C6</f>
        <v>42736</v>
      </c>
      <c r="B8" s="153"/>
      <c r="C8" s="154"/>
      <c r="D8" s="155"/>
      <c r="E8" s="154"/>
      <c r="F8"/>
    </row>
    <row r="9" spans="1:7" hidden="1" x14ac:dyDescent="0.3">
      <c r="A9" s="156">
        <f>+'3.vol.'!C7</f>
        <v>42767</v>
      </c>
      <c r="B9" s="157"/>
      <c r="C9" s="133"/>
      <c r="D9" s="134"/>
      <c r="E9" s="133"/>
      <c r="F9"/>
    </row>
    <row r="10" spans="1:7" hidden="1" x14ac:dyDescent="0.3">
      <c r="A10" s="156">
        <f>+'3.vol.'!C8</f>
        <v>42795</v>
      </c>
      <c r="B10" s="157"/>
      <c r="C10" s="133"/>
      <c r="D10" s="134"/>
      <c r="E10" s="133"/>
      <c r="F10"/>
    </row>
    <row r="11" spans="1:7" hidden="1" x14ac:dyDescent="0.3">
      <c r="A11" s="156">
        <f>+'3.vol.'!C9</f>
        <v>42826</v>
      </c>
      <c r="B11" s="157"/>
      <c r="C11" s="133"/>
      <c r="D11" s="134"/>
      <c r="E11" s="133"/>
      <c r="F11"/>
    </row>
    <row r="12" spans="1:7" hidden="1" x14ac:dyDescent="0.3">
      <c r="A12" s="156">
        <f>+'3.vol.'!C10</f>
        <v>42856</v>
      </c>
      <c r="B12" s="133"/>
      <c r="C12" s="133"/>
      <c r="D12" s="134"/>
      <c r="E12" s="133"/>
      <c r="F12"/>
    </row>
    <row r="13" spans="1:7" hidden="1" x14ac:dyDescent="0.3">
      <c r="A13" s="156">
        <f>+'3.vol.'!C11</f>
        <v>42887</v>
      </c>
      <c r="B13" s="157"/>
      <c r="C13" s="133"/>
      <c r="D13" s="134"/>
      <c r="E13" s="133"/>
      <c r="F13"/>
    </row>
    <row r="14" spans="1:7" hidden="1" x14ac:dyDescent="0.3">
      <c r="A14" s="156">
        <f>+'3.vol.'!C12</f>
        <v>42917</v>
      </c>
      <c r="B14" s="133"/>
      <c r="C14" s="133"/>
      <c r="D14" s="134"/>
      <c r="E14" s="133"/>
      <c r="F14"/>
    </row>
    <row r="15" spans="1:7" hidden="1" x14ac:dyDescent="0.3">
      <c r="A15" s="156">
        <f>+'3.vol.'!C13</f>
        <v>42948</v>
      </c>
      <c r="B15" s="133"/>
      <c r="C15" s="133"/>
      <c r="D15" s="134"/>
      <c r="E15" s="133"/>
      <c r="F15"/>
    </row>
    <row r="16" spans="1:7" hidden="1" x14ac:dyDescent="0.3">
      <c r="A16" s="156">
        <f>+'3.vol.'!C14</f>
        <v>42979</v>
      </c>
      <c r="B16" s="133"/>
      <c r="C16" s="133"/>
      <c r="D16" s="134"/>
      <c r="E16" s="133"/>
      <c r="F16"/>
    </row>
    <row r="17" spans="1:6" hidden="1" x14ac:dyDescent="0.3">
      <c r="A17" s="156">
        <f>+'3.vol.'!C15</f>
        <v>43009</v>
      </c>
      <c r="B17" s="133"/>
      <c r="C17" s="133"/>
      <c r="D17" s="134"/>
      <c r="E17" s="133"/>
      <c r="F17"/>
    </row>
    <row r="18" spans="1:6" hidden="1" x14ac:dyDescent="0.3">
      <c r="A18" s="156">
        <f>+'3.vol.'!C16</f>
        <v>43040</v>
      </c>
      <c r="B18" s="133"/>
      <c r="C18" s="133"/>
      <c r="D18" s="134"/>
      <c r="E18" s="133"/>
      <c r="F18"/>
    </row>
    <row r="19" spans="1:6" ht="12.9" hidden="1" thickBot="1" x14ac:dyDescent="0.35">
      <c r="A19" s="158">
        <f>+'3.vol.'!C17</f>
        <v>43070</v>
      </c>
      <c r="B19" s="159"/>
      <c r="C19" s="159"/>
      <c r="D19" s="160"/>
      <c r="E19" s="159"/>
      <c r="F19"/>
    </row>
    <row r="20" spans="1:6" x14ac:dyDescent="0.3">
      <c r="A20" s="152">
        <f>+'3.vol.'!C18</f>
        <v>43101</v>
      </c>
      <c r="B20" s="154"/>
      <c r="C20" s="154"/>
      <c r="D20" s="134"/>
      <c r="E20" s="154"/>
      <c r="F20"/>
    </row>
    <row r="21" spans="1:6" x14ac:dyDescent="0.3">
      <c r="A21" s="156">
        <f>+'3.vol.'!C19</f>
        <v>43132</v>
      </c>
      <c r="B21" s="133"/>
      <c r="C21" s="133"/>
      <c r="D21" s="161"/>
      <c r="E21" s="133"/>
      <c r="F21"/>
    </row>
    <row r="22" spans="1:6" x14ac:dyDescent="0.3">
      <c r="A22" s="156">
        <f>+'3.vol.'!C20</f>
        <v>43160</v>
      </c>
      <c r="B22" s="133"/>
      <c r="C22" s="133"/>
      <c r="D22" s="134"/>
      <c r="E22" s="133"/>
      <c r="F22"/>
    </row>
    <row r="23" spans="1:6" x14ac:dyDescent="0.3">
      <c r="A23" s="156">
        <f>+'3.vol.'!C21</f>
        <v>43191</v>
      </c>
      <c r="B23" s="133"/>
      <c r="C23" s="133"/>
      <c r="D23" s="134"/>
      <c r="E23" s="133"/>
      <c r="F23"/>
    </row>
    <row r="24" spans="1:6" x14ac:dyDescent="0.3">
      <c r="A24" s="156">
        <f>+'3.vol.'!C22</f>
        <v>43221</v>
      </c>
      <c r="B24" s="133"/>
      <c r="C24" s="133"/>
      <c r="D24" s="134"/>
      <c r="E24" s="133"/>
      <c r="F24"/>
    </row>
    <row r="25" spans="1:6" x14ac:dyDescent="0.3">
      <c r="A25" s="156">
        <f>+'3.vol.'!C23</f>
        <v>43252</v>
      </c>
      <c r="B25" s="133"/>
      <c r="C25" s="133"/>
      <c r="D25" s="134"/>
      <c r="E25" s="133"/>
      <c r="F25"/>
    </row>
    <row r="26" spans="1:6" x14ac:dyDescent="0.3">
      <c r="A26" s="156">
        <f>+'3.vol.'!C24</f>
        <v>43282</v>
      </c>
      <c r="B26" s="133"/>
      <c r="C26" s="133"/>
      <c r="D26" s="134"/>
      <c r="E26" s="133"/>
      <c r="F26"/>
    </row>
    <row r="27" spans="1:6" x14ac:dyDescent="0.3">
      <c r="A27" s="156">
        <f>+'3.vol.'!C25</f>
        <v>43313</v>
      </c>
      <c r="B27" s="133"/>
      <c r="C27" s="133"/>
      <c r="D27" s="134"/>
      <c r="E27" s="133"/>
      <c r="F27"/>
    </row>
    <row r="28" spans="1:6" x14ac:dyDescent="0.3">
      <c r="A28" s="156">
        <f>+'3.vol.'!C26</f>
        <v>43344</v>
      </c>
      <c r="B28" s="133"/>
      <c r="C28" s="133"/>
      <c r="D28" s="134"/>
      <c r="E28" s="133"/>
      <c r="F28"/>
    </row>
    <row r="29" spans="1:6" x14ac:dyDescent="0.3">
      <c r="A29" s="156">
        <f>+'3.vol.'!C27</f>
        <v>43374</v>
      </c>
      <c r="B29" s="133"/>
      <c r="C29" s="133"/>
      <c r="D29" s="134"/>
      <c r="E29" s="133"/>
      <c r="F29"/>
    </row>
    <row r="30" spans="1:6" x14ac:dyDescent="0.3">
      <c r="A30" s="156">
        <f>+'3.vol.'!C28</f>
        <v>43405</v>
      </c>
      <c r="B30" s="133"/>
      <c r="C30" s="133"/>
      <c r="D30" s="134"/>
      <c r="E30" s="133"/>
      <c r="F30"/>
    </row>
    <row r="31" spans="1:6" ht="12.9" thickBot="1" x14ac:dyDescent="0.35">
      <c r="A31" s="158">
        <f>+'3.vol.'!C29</f>
        <v>43435</v>
      </c>
      <c r="B31" s="159"/>
      <c r="C31" s="159"/>
      <c r="D31" s="162"/>
      <c r="E31" s="159"/>
      <c r="F31"/>
    </row>
    <row r="32" spans="1:6" x14ac:dyDescent="0.3">
      <c r="A32" s="152">
        <f>+'3.vol.'!C30</f>
        <v>43466</v>
      </c>
      <c r="B32" s="154"/>
      <c r="C32" s="163"/>
      <c r="D32" s="153"/>
      <c r="E32" s="154"/>
      <c r="F32"/>
    </row>
    <row r="33" spans="1:6" x14ac:dyDescent="0.3">
      <c r="A33" s="156">
        <f>+'3.vol.'!C31</f>
        <v>43497</v>
      </c>
      <c r="B33" s="133"/>
      <c r="C33" s="109"/>
      <c r="D33" s="157"/>
      <c r="E33" s="133"/>
      <c r="F33"/>
    </row>
    <row r="34" spans="1:6" x14ac:dyDescent="0.3">
      <c r="A34" s="156">
        <f>+'3.vol.'!C32</f>
        <v>43525</v>
      </c>
      <c r="B34" s="133"/>
      <c r="C34" s="109"/>
      <c r="D34" s="157"/>
      <c r="E34" s="133"/>
      <c r="F34"/>
    </row>
    <row r="35" spans="1:6" x14ac:dyDescent="0.3">
      <c r="A35" s="156">
        <f>+'3.vol.'!C33</f>
        <v>43556</v>
      </c>
      <c r="B35" s="133"/>
      <c r="C35" s="109"/>
      <c r="D35" s="157"/>
      <c r="E35" s="133"/>
      <c r="F35"/>
    </row>
    <row r="36" spans="1:6" x14ac:dyDescent="0.3">
      <c r="A36" s="156">
        <f>+'3.vol.'!C34</f>
        <v>43586</v>
      </c>
      <c r="B36" s="133"/>
      <c r="C36" s="109"/>
      <c r="D36" s="157"/>
      <c r="E36" s="133"/>
      <c r="F36"/>
    </row>
    <row r="37" spans="1:6" x14ac:dyDescent="0.3">
      <c r="A37" s="156">
        <f>+'3.vol.'!C35</f>
        <v>43617</v>
      </c>
      <c r="B37" s="133"/>
      <c r="C37" s="109"/>
      <c r="D37" s="157"/>
      <c r="E37" s="133"/>
      <c r="F37"/>
    </row>
    <row r="38" spans="1:6" x14ac:dyDescent="0.3">
      <c r="A38" s="156">
        <f>+'3.vol.'!C36</f>
        <v>43647</v>
      </c>
      <c r="B38" s="133"/>
      <c r="C38" s="109"/>
      <c r="D38" s="157"/>
      <c r="E38" s="133"/>
      <c r="F38"/>
    </row>
    <row r="39" spans="1:6" x14ac:dyDescent="0.3">
      <c r="A39" s="156">
        <f>+'3.vol.'!C37</f>
        <v>43678</v>
      </c>
      <c r="B39" s="133"/>
      <c r="C39" s="109"/>
      <c r="D39" s="157"/>
      <c r="E39" s="133"/>
      <c r="F39"/>
    </row>
    <row r="40" spans="1:6" x14ac:dyDescent="0.3">
      <c r="A40" s="156">
        <f>+'3.vol.'!C38</f>
        <v>43709</v>
      </c>
      <c r="B40" s="133"/>
      <c r="C40" s="109"/>
      <c r="D40" s="157"/>
      <c r="E40" s="133"/>
      <c r="F40"/>
    </row>
    <row r="41" spans="1:6" x14ac:dyDescent="0.3">
      <c r="A41" s="156">
        <f>+'3.vol.'!C39</f>
        <v>43739</v>
      </c>
      <c r="B41" s="133"/>
      <c r="C41" s="109"/>
      <c r="D41" s="157"/>
      <c r="E41" s="133"/>
      <c r="F41"/>
    </row>
    <row r="42" spans="1:6" x14ac:dyDescent="0.3">
      <c r="A42" s="156">
        <f>+'3.vol.'!C40</f>
        <v>43770</v>
      </c>
      <c r="B42" s="133"/>
      <c r="C42" s="109"/>
      <c r="D42" s="157"/>
      <c r="E42" s="133"/>
      <c r="F42"/>
    </row>
    <row r="43" spans="1:6" ht="12.9" thickBot="1" x14ac:dyDescent="0.35">
      <c r="A43" s="158">
        <f>+'3.vol.'!C41</f>
        <v>43800</v>
      </c>
      <c r="B43" s="159"/>
      <c r="C43" s="164"/>
      <c r="D43" s="165"/>
      <c r="E43" s="159"/>
      <c r="F43"/>
    </row>
    <row r="44" spans="1:6" x14ac:dyDescent="0.3">
      <c r="A44" s="152">
        <f>+'3.vol.'!C42</f>
        <v>43831</v>
      </c>
      <c r="B44" s="154"/>
      <c r="C44" s="163"/>
      <c r="D44" s="153"/>
      <c r="E44" s="154"/>
      <c r="F44"/>
    </row>
    <row r="45" spans="1:6" x14ac:dyDescent="0.3">
      <c r="A45" s="156">
        <f>+'3.vol.'!C43</f>
        <v>43862</v>
      </c>
      <c r="B45" s="133"/>
      <c r="C45" s="109"/>
      <c r="D45" s="157"/>
      <c r="E45" s="133"/>
      <c r="F45"/>
    </row>
    <row r="46" spans="1:6" x14ac:dyDescent="0.3">
      <c r="A46" s="156">
        <f>+'3.vol.'!C44</f>
        <v>43891</v>
      </c>
      <c r="B46" s="133"/>
      <c r="C46" s="109"/>
      <c r="D46" s="157"/>
      <c r="E46" s="133"/>
      <c r="F46"/>
    </row>
    <row r="47" spans="1:6" x14ac:dyDescent="0.3">
      <c r="A47" s="156">
        <f>+'3.vol.'!C45</f>
        <v>43922</v>
      </c>
      <c r="B47" s="133"/>
      <c r="C47" s="109"/>
      <c r="D47" s="157"/>
      <c r="E47" s="133"/>
      <c r="F47"/>
    </row>
    <row r="48" spans="1:6" x14ac:dyDescent="0.3">
      <c r="A48" s="156">
        <f>+'3.vol.'!C46</f>
        <v>43952</v>
      </c>
      <c r="B48" s="133"/>
      <c r="C48" s="109"/>
      <c r="D48" s="157"/>
      <c r="E48" s="133"/>
      <c r="F48"/>
    </row>
    <row r="49" spans="1:6" x14ac:dyDescent="0.3">
      <c r="A49" s="156">
        <f>+'3.vol.'!C47</f>
        <v>43983</v>
      </c>
      <c r="B49" s="133"/>
      <c r="C49" s="109"/>
      <c r="D49" s="157"/>
      <c r="E49" s="133"/>
      <c r="F49"/>
    </row>
    <row r="50" spans="1:6" x14ac:dyDescent="0.3">
      <c r="A50" s="156">
        <f>+'3.vol.'!C48</f>
        <v>44013</v>
      </c>
      <c r="B50" s="133"/>
      <c r="C50" s="109"/>
      <c r="D50" s="157"/>
      <c r="E50" s="133"/>
      <c r="F50"/>
    </row>
    <row r="51" spans="1:6" x14ac:dyDescent="0.3">
      <c r="A51" s="156">
        <f>+'3.vol.'!C49</f>
        <v>44044</v>
      </c>
      <c r="B51" s="133"/>
      <c r="C51" s="109"/>
      <c r="D51" s="157"/>
      <c r="E51" s="133"/>
      <c r="F51"/>
    </row>
    <row r="52" spans="1:6" x14ac:dyDescent="0.3">
      <c r="A52" s="156">
        <f>+'3.vol.'!C50</f>
        <v>44075</v>
      </c>
      <c r="B52" s="133"/>
      <c r="C52" s="109"/>
      <c r="D52" s="157"/>
      <c r="E52" s="133"/>
      <c r="F52"/>
    </row>
    <row r="53" spans="1:6" x14ac:dyDescent="0.3">
      <c r="A53" s="156">
        <f>+'3.vol.'!C51</f>
        <v>44105</v>
      </c>
      <c r="B53" s="133"/>
      <c r="C53" s="109"/>
      <c r="D53" s="157"/>
      <c r="E53" s="133"/>
      <c r="F53"/>
    </row>
    <row r="54" spans="1:6" x14ac:dyDescent="0.3">
      <c r="A54" s="156">
        <f>+'3.vol.'!C52</f>
        <v>44136</v>
      </c>
      <c r="B54" s="133"/>
      <c r="C54" s="109"/>
      <c r="D54" s="157"/>
      <c r="E54" s="133"/>
      <c r="F54"/>
    </row>
    <row r="55" spans="1:6" ht="12.9" thickBot="1" x14ac:dyDescent="0.35">
      <c r="A55" s="412">
        <f>+'3.vol.'!C53</f>
        <v>44166</v>
      </c>
      <c r="B55" s="413"/>
      <c r="C55" s="414"/>
      <c r="D55" s="415"/>
      <c r="E55" s="413"/>
      <c r="F55"/>
    </row>
    <row r="56" spans="1:6" ht="12.9" thickBot="1" x14ac:dyDescent="0.35">
      <c r="A56" s="166"/>
      <c r="B56" s="167"/>
      <c r="C56" s="167"/>
      <c r="D56" s="168"/>
      <c r="E56" s="167"/>
      <c r="F56"/>
    </row>
    <row r="57" spans="1:6" x14ac:dyDescent="0.3">
      <c r="A57" s="169">
        <f>+'3.vol.'!C57</f>
        <v>2014</v>
      </c>
      <c r="B57" s="154"/>
      <c r="C57" s="154"/>
      <c r="D57" s="154"/>
      <c r="E57" s="154"/>
      <c r="F57"/>
    </row>
    <row r="58" spans="1:6" x14ac:dyDescent="0.3">
      <c r="A58" s="170">
        <f>+'3.vol.'!C58</f>
        <v>2015</v>
      </c>
      <c r="B58" s="133"/>
      <c r="C58" s="133"/>
      <c r="D58" s="133"/>
      <c r="E58" s="133"/>
      <c r="F58"/>
    </row>
    <row r="59" spans="1:6" ht="12.9" thickBot="1" x14ac:dyDescent="0.35">
      <c r="A59" s="171">
        <f>+'3.vol.'!C59</f>
        <v>2016</v>
      </c>
      <c r="B59" s="159"/>
      <c r="C59" s="159"/>
      <c r="D59" s="159"/>
      <c r="E59" s="159"/>
      <c r="F59"/>
    </row>
    <row r="60" spans="1:6" x14ac:dyDescent="0.3">
      <c r="A60" s="169">
        <f>+'3.vol.'!C60</f>
        <v>2017</v>
      </c>
      <c r="B60" s="154"/>
      <c r="C60" s="154"/>
      <c r="D60" s="154"/>
      <c r="E60" s="154"/>
      <c r="F60"/>
    </row>
    <row r="61" spans="1:6" x14ac:dyDescent="0.3">
      <c r="A61" s="170">
        <f>+'3.vol.'!C61</f>
        <v>2018</v>
      </c>
      <c r="B61" s="133"/>
      <c r="C61" s="133"/>
      <c r="D61" s="133"/>
      <c r="E61" s="133"/>
      <c r="F61"/>
    </row>
    <row r="62" spans="1:6" ht="12.9" thickBot="1" x14ac:dyDescent="0.35">
      <c r="A62" s="171">
        <f>+'3.vol.'!C62</f>
        <v>2019</v>
      </c>
      <c r="B62" s="159"/>
      <c r="C62" s="159"/>
      <c r="D62" s="159"/>
      <c r="E62" s="159"/>
      <c r="F62"/>
    </row>
    <row r="63" spans="1:6" ht="12.9" hidden="1" thickBot="1" x14ac:dyDescent="0.35">
      <c r="A63" s="172"/>
      <c r="B63" s="167"/>
      <c r="C63" s="167"/>
      <c r="D63" s="167"/>
      <c r="E63" s="167"/>
      <c r="F63"/>
    </row>
    <row r="64" spans="1:6" hidden="1" x14ac:dyDescent="0.3">
      <c r="A64" s="152" t="str">
        <f>+'3.vol.'!C63</f>
        <v>ene-xxx 2019</v>
      </c>
      <c r="B64" s="154"/>
      <c r="C64" s="154"/>
      <c r="D64" s="154"/>
      <c r="E64" s="154"/>
      <c r="F64"/>
    </row>
    <row r="65" spans="1:6" ht="12.9" thickBot="1" x14ac:dyDescent="0.35">
      <c r="A65" s="480">
        <f>+'3.vol.'!C64</f>
        <v>2020</v>
      </c>
      <c r="B65" s="159"/>
      <c r="C65" s="159"/>
      <c r="D65" s="159"/>
      <c r="E65" s="159"/>
      <c r="F65"/>
    </row>
    <row r="66" spans="1:6" ht="5.15" customHeight="1" x14ac:dyDescent="0.3">
      <c r="A66" s="166"/>
    </row>
    <row r="67" spans="1:6" x14ac:dyDescent="0.3">
      <c r="A67" s="173" t="s">
        <v>87</v>
      </c>
    </row>
    <row r="68" spans="1:6" x14ac:dyDescent="0.3">
      <c r="A68" s="141"/>
    </row>
  </sheetData>
  <sheetProtection formatCells="0" formatColumns="0" formatRows="0"/>
  <phoneticPr fontId="0" type="noConversion"/>
  <printOptions horizontalCentered="1" verticalCentered="1"/>
  <pageMargins left="0.37" right="0.42" top="0.41" bottom="0.41" header="0.511811023622047" footer="0.511811023622047"/>
  <pageSetup paperSize="9" scale="8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2" zoomScale="80" zoomScaleNormal="80" workbookViewId="0">
      <selection activeCell="A2" sqref="A2:D2"/>
    </sheetView>
  </sheetViews>
  <sheetFormatPr baseColWidth="10" defaultColWidth="11.3828125" defaultRowHeight="12.45" x14ac:dyDescent="0.3"/>
  <cols>
    <col min="1" max="1" width="22.3828125" style="377" customWidth="1"/>
    <col min="2" max="4" width="23.69140625" style="377" customWidth="1"/>
    <col min="5" max="16384" width="11.3828125" style="377"/>
  </cols>
  <sheetData>
    <row r="1" spans="1:4" ht="65.25" hidden="1" customHeight="1" x14ac:dyDescent="0.4">
      <c r="A1" s="546" t="s">
        <v>221</v>
      </c>
      <c r="B1" s="546"/>
      <c r="C1" s="546"/>
      <c r="D1" s="546"/>
    </row>
    <row r="2" spans="1:4" s="365" customFormat="1" x14ac:dyDescent="0.3">
      <c r="A2" s="547" t="s">
        <v>259</v>
      </c>
      <c r="B2" s="547"/>
      <c r="C2" s="547"/>
      <c r="D2" s="547"/>
    </row>
    <row r="3" spans="1:4" s="361" customFormat="1" x14ac:dyDescent="0.3">
      <c r="A3" s="548" t="s">
        <v>219</v>
      </c>
      <c r="B3" s="548"/>
      <c r="C3" s="548"/>
      <c r="D3" s="548"/>
    </row>
    <row r="4" spans="1:4" s="361" customFormat="1" x14ac:dyDescent="0.3">
      <c r="A4" s="549" t="s">
        <v>235</v>
      </c>
      <c r="B4" s="549"/>
      <c r="C4" s="549"/>
      <c r="D4" s="549"/>
    </row>
    <row r="5" spans="1:4" s="361" customFormat="1" x14ac:dyDescent="0.3">
      <c r="A5" s="411"/>
      <c r="B5" s="416"/>
    </row>
    <row r="6" spans="1:4" s="365" customFormat="1" ht="12.9" thickBot="1" x14ac:dyDescent="0.35">
      <c r="A6" s="363"/>
      <c r="B6" s="364"/>
    </row>
    <row r="7" spans="1:4" s="361" customFormat="1" ht="12.9" thickBot="1" x14ac:dyDescent="0.35">
      <c r="A7" s="362"/>
      <c r="B7" s="470" t="s">
        <v>255</v>
      </c>
      <c r="C7" s="470" t="s">
        <v>256</v>
      </c>
      <c r="D7" s="470" t="s">
        <v>257</v>
      </c>
    </row>
    <row r="8" spans="1:4" s="361" customFormat="1" ht="12.75" customHeight="1" x14ac:dyDescent="0.3">
      <c r="A8" s="366" t="s">
        <v>9</v>
      </c>
      <c r="B8" s="366" t="s">
        <v>220</v>
      </c>
      <c r="C8" s="366" t="s">
        <v>220</v>
      </c>
      <c r="D8" s="366" t="s">
        <v>220</v>
      </c>
    </row>
    <row r="9" spans="1:4" s="361" customFormat="1" ht="12.9" thickBot="1" x14ac:dyDescent="0.35">
      <c r="A9" s="367" t="s">
        <v>10</v>
      </c>
      <c r="B9" s="469" t="s">
        <v>254</v>
      </c>
      <c r="C9" s="469" t="s">
        <v>254</v>
      </c>
      <c r="D9" s="469" t="s">
        <v>254</v>
      </c>
    </row>
    <row r="10" spans="1:4" s="361" customFormat="1" hidden="1" x14ac:dyDescent="0.3">
      <c r="A10" s="368">
        <f>+'3.vol.'!C6</f>
        <v>42736</v>
      </c>
      <c r="B10" s="369"/>
      <c r="C10" s="369"/>
      <c r="D10" s="369"/>
    </row>
    <row r="11" spans="1:4" s="361" customFormat="1" hidden="1" x14ac:dyDescent="0.3">
      <c r="A11" s="370">
        <f>+'3.vol.'!C7</f>
        <v>42767</v>
      </c>
      <c r="B11" s="371"/>
      <c r="C11" s="371"/>
      <c r="D11" s="371"/>
    </row>
    <row r="12" spans="1:4" s="361" customFormat="1" hidden="1" x14ac:dyDescent="0.3">
      <c r="A12" s="370">
        <f>+'3.vol.'!C8</f>
        <v>42795</v>
      </c>
      <c r="B12" s="371"/>
      <c r="C12" s="371"/>
      <c r="D12" s="371"/>
    </row>
    <row r="13" spans="1:4" s="361" customFormat="1" hidden="1" x14ac:dyDescent="0.3">
      <c r="A13" s="370">
        <f>+'3.vol.'!C9</f>
        <v>42826</v>
      </c>
      <c r="B13" s="371"/>
      <c r="C13" s="371"/>
      <c r="D13" s="371"/>
    </row>
    <row r="14" spans="1:4" s="361" customFormat="1" hidden="1" x14ac:dyDescent="0.3">
      <c r="A14" s="370">
        <f>+'3.vol.'!C10</f>
        <v>42856</v>
      </c>
      <c r="B14" s="371"/>
      <c r="C14" s="371"/>
      <c r="D14" s="371"/>
    </row>
    <row r="15" spans="1:4" s="361" customFormat="1" hidden="1" x14ac:dyDescent="0.3">
      <c r="A15" s="370">
        <f>+'3.vol.'!C11</f>
        <v>42887</v>
      </c>
      <c r="B15" s="371"/>
      <c r="C15" s="371"/>
      <c r="D15" s="371"/>
    </row>
    <row r="16" spans="1:4" s="361" customFormat="1" hidden="1" x14ac:dyDescent="0.3">
      <c r="A16" s="370">
        <f>+'3.vol.'!C12</f>
        <v>42917</v>
      </c>
      <c r="B16" s="371"/>
      <c r="C16" s="371"/>
      <c r="D16" s="371"/>
    </row>
    <row r="17" spans="1:4" s="361" customFormat="1" hidden="1" x14ac:dyDescent="0.3">
      <c r="A17" s="370">
        <f>+'3.vol.'!C13</f>
        <v>42948</v>
      </c>
      <c r="B17" s="371"/>
      <c r="C17" s="371"/>
      <c r="D17" s="371"/>
    </row>
    <row r="18" spans="1:4" s="361" customFormat="1" hidden="1" x14ac:dyDescent="0.3">
      <c r="A18" s="370">
        <f>+'3.vol.'!C14</f>
        <v>42979</v>
      </c>
      <c r="B18" s="371"/>
      <c r="C18" s="371"/>
      <c r="D18" s="371"/>
    </row>
    <row r="19" spans="1:4" s="361" customFormat="1" hidden="1" x14ac:dyDescent="0.3">
      <c r="A19" s="370">
        <f>+'3.vol.'!C15</f>
        <v>43009</v>
      </c>
      <c r="B19" s="371"/>
      <c r="C19" s="371"/>
      <c r="D19" s="371"/>
    </row>
    <row r="20" spans="1:4" s="361" customFormat="1" hidden="1" x14ac:dyDescent="0.3">
      <c r="A20" s="370">
        <f>+'3.vol.'!C16</f>
        <v>43040</v>
      </c>
      <c r="B20" s="371"/>
      <c r="C20" s="371"/>
      <c r="D20" s="371"/>
    </row>
    <row r="21" spans="1:4" s="361" customFormat="1" ht="12.9" hidden="1" thickBot="1" x14ac:dyDescent="0.35">
      <c r="A21" s="372">
        <f>+'3.vol.'!C17</f>
        <v>43070</v>
      </c>
      <c r="B21" s="373"/>
      <c r="C21" s="373"/>
      <c r="D21" s="373"/>
    </row>
    <row r="22" spans="1:4" s="361" customFormat="1" x14ac:dyDescent="0.3">
      <c r="A22" s="368">
        <f>+'3.vol.'!C18</f>
        <v>43101</v>
      </c>
      <c r="B22" s="374"/>
      <c r="C22" s="374"/>
      <c r="D22" s="374"/>
    </row>
    <row r="23" spans="1:4" s="361" customFormat="1" x14ac:dyDescent="0.3">
      <c r="A23" s="370">
        <f>+'3.vol.'!C19</f>
        <v>43132</v>
      </c>
      <c r="B23" s="375"/>
      <c r="C23" s="375"/>
      <c r="D23" s="375"/>
    </row>
    <row r="24" spans="1:4" s="361" customFormat="1" x14ac:dyDescent="0.3">
      <c r="A24" s="370">
        <f>+'3.vol.'!C20</f>
        <v>43160</v>
      </c>
      <c r="B24" s="375"/>
      <c r="C24" s="375"/>
      <c r="D24" s="375"/>
    </row>
    <row r="25" spans="1:4" s="361" customFormat="1" x14ac:dyDescent="0.3">
      <c r="A25" s="370">
        <f>+'3.vol.'!C21</f>
        <v>43191</v>
      </c>
      <c r="B25" s="375"/>
      <c r="C25" s="375"/>
      <c r="D25" s="375"/>
    </row>
    <row r="26" spans="1:4" s="361" customFormat="1" x14ac:dyDescent="0.3">
      <c r="A26" s="370">
        <f>+'3.vol.'!C22</f>
        <v>43221</v>
      </c>
      <c r="B26" s="375"/>
      <c r="C26" s="375"/>
      <c r="D26" s="375"/>
    </row>
    <row r="27" spans="1:4" s="361" customFormat="1" x14ac:dyDescent="0.3">
      <c r="A27" s="370">
        <f>+'3.vol.'!C23</f>
        <v>43252</v>
      </c>
      <c r="B27" s="375"/>
      <c r="C27" s="375"/>
      <c r="D27" s="375"/>
    </row>
    <row r="28" spans="1:4" s="361" customFormat="1" x14ac:dyDescent="0.3">
      <c r="A28" s="370">
        <f>+'3.vol.'!C24</f>
        <v>43282</v>
      </c>
      <c r="B28" s="375"/>
      <c r="C28" s="375"/>
      <c r="D28" s="375"/>
    </row>
    <row r="29" spans="1:4" s="361" customFormat="1" x14ac:dyDescent="0.3">
      <c r="A29" s="370">
        <f>+'3.vol.'!C25</f>
        <v>43313</v>
      </c>
      <c r="B29" s="375"/>
      <c r="C29" s="375"/>
      <c r="D29" s="375"/>
    </row>
    <row r="30" spans="1:4" s="361" customFormat="1" x14ac:dyDescent="0.3">
      <c r="A30" s="370">
        <f>+'3.vol.'!C26</f>
        <v>43344</v>
      </c>
      <c r="B30" s="375"/>
      <c r="C30" s="375"/>
      <c r="D30" s="375"/>
    </row>
    <row r="31" spans="1:4" s="361" customFormat="1" x14ac:dyDescent="0.3">
      <c r="A31" s="370">
        <f>+'3.vol.'!C27</f>
        <v>43374</v>
      </c>
      <c r="B31" s="375"/>
      <c r="C31" s="375"/>
      <c r="D31" s="375"/>
    </row>
    <row r="32" spans="1:4" s="361" customFormat="1" x14ac:dyDescent="0.3">
      <c r="A32" s="370">
        <f>+'3.vol.'!C28</f>
        <v>43405</v>
      </c>
      <c r="B32" s="375"/>
      <c r="C32" s="375"/>
      <c r="D32" s="375"/>
    </row>
    <row r="33" spans="1:4" s="361" customFormat="1" ht="12.9" thickBot="1" x14ac:dyDescent="0.35">
      <c r="A33" s="372">
        <f>+'3.vol.'!C29</f>
        <v>43435</v>
      </c>
      <c r="B33" s="376"/>
      <c r="C33" s="376"/>
      <c r="D33" s="376"/>
    </row>
    <row r="34" spans="1:4" s="361" customFormat="1" x14ac:dyDescent="0.3">
      <c r="A34" s="368">
        <f>+'3.vol.'!C30</f>
        <v>43466</v>
      </c>
      <c r="B34" s="374"/>
      <c r="C34" s="374"/>
      <c r="D34" s="374"/>
    </row>
    <row r="35" spans="1:4" s="361" customFormat="1" x14ac:dyDescent="0.3">
      <c r="A35" s="370">
        <f>+'3.vol.'!C31</f>
        <v>43497</v>
      </c>
      <c r="B35" s="375"/>
      <c r="C35" s="375"/>
      <c r="D35" s="375"/>
    </row>
    <row r="36" spans="1:4" s="361" customFormat="1" x14ac:dyDescent="0.3">
      <c r="A36" s="370">
        <f>+'3.vol.'!C32</f>
        <v>43525</v>
      </c>
      <c r="B36" s="375"/>
      <c r="C36" s="375"/>
      <c r="D36" s="375"/>
    </row>
    <row r="37" spans="1:4" s="361" customFormat="1" x14ac:dyDescent="0.3">
      <c r="A37" s="370">
        <f>+'3.vol.'!C33</f>
        <v>43556</v>
      </c>
      <c r="B37" s="375"/>
      <c r="C37" s="375"/>
      <c r="D37" s="375"/>
    </row>
    <row r="38" spans="1:4" s="361" customFormat="1" x14ac:dyDescent="0.3">
      <c r="A38" s="370">
        <f>+'3.vol.'!C34</f>
        <v>43586</v>
      </c>
      <c r="B38" s="375"/>
      <c r="C38" s="375"/>
      <c r="D38" s="375"/>
    </row>
    <row r="39" spans="1:4" s="361" customFormat="1" x14ac:dyDescent="0.3">
      <c r="A39" s="370">
        <f>+'3.vol.'!C35</f>
        <v>43617</v>
      </c>
      <c r="B39" s="375"/>
      <c r="C39" s="375"/>
      <c r="D39" s="375"/>
    </row>
    <row r="40" spans="1:4" s="361" customFormat="1" x14ac:dyDescent="0.3">
      <c r="A40" s="370">
        <f>+'3.vol.'!C36</f>
        <v>43647</v>
      </c>
      <c r="B40" s="375"/>
      <c r="C40" s="375"/>
      <c r="D40" s="375"/>
    </row>
    <row r="41" spans="1:4" s="361" customFormat="1" x14ac:dyDescent="0.3">
      <c r="A41" s="370">
        <f>+'3.vol.'!C37</f>
        <v>43678</v>
      </c>
      <c r="B41" s="375"/>
      <c r="C41" s="375"/>
      <c r="D41" s="375"/>
    </row>
    <row r="42" spans="1:4" s="361" customFormat="1" x14ac:dyDescent="0.3">
      <c r="A42" s="370">
        <f>+'3.vol.'!C38</f>
        <v>43709</v>
      </c>
      <c r="B42" s="375"/>
      <c r="C42" s="375"/>
      <c r="D42" s="375"/>
    </row>
    <row r="43" spans="1:4" s="361" customFormat="1" x14ac:dyDescent="0.3">
      <c r="A43" s="370">
        <f>+'3.vol.'!C39</f>
        <v>43739</v>
      </c>
      <c r="B43" s="375"/>
      <c r="C43" s="375"/>
      <c r="D43" s="375"/>
    </row>
    <row r="44" spans="1:4" s="361" customFormat="1" x14ac:dyDescent="0.3">
      <c r="A44" s="370">
        <f>+'3.vol.'!C40</f>
        <v>43770</v>
      </c>
      <c r="B44" s="375"/>
      <c r="C44" s="375"/>
      <c r="D44" s="375"/>
    </row>
    <row r="45" spans="1:4" s="361" customFormat="1" ht="12.9" thickBot="1" x14ac:dyDescent="0.35">
      <c r="A45" s="372">
        <f>+'3.vol.'!C41</f>
        <v>43800</v>
      </c>
      <c r="B45" s="376"/>
      <c r="C45" s="376"/>
      <c r="D45" s="376"/>
    </row>
    <row r="46" spans="1:4" s="361" customFormat="1" x14ac:dyDescent="0.3">
      <c r="A46" s="368">
        <f>+'3.vol.'!C42</f>
        <v>43831</v>
      </c>
      <c r="B46" s="374"/>
      <c r="C46" s="374"/>
      <c r="D46" s="374"/>
    </row>
    <row r="47" spans="1:4" s="361" customFormat="1" x14ac:dyDescent="0.3">
      <c r="A47" s="370">
        <f>+'3.vol.'!C43</f>
        <v>43862</v>
      </c>
      <c r="B47" s="375"/>
      <c r="C47" s="375"/>
      <c r="D47" s="375"/>
    </row>
    <row r="48" spans="1:4" s="361" customFormat="1" x14ac:dyDescent="0.3">
      <c r="A48" s="370">
        <f>+'3.vol.'!C44</f>
        <v>43891</v>
      </c>
      <c r="B48" s="375"/>
      <c r="C48" s="375"/>
      <c r="D48" s="375"/>
    </row>
    <row r="49" spans="1:4" s="361" customFormat="1" x14ac:dyDescent="0.3">
      <c r="A49" s="370">
        <f>+'3.vol.'!C45</f>
        <v>43922</v>
      </c>
      <c r="B49" s="375"/>
      <c r="C49" s="375"/>
      <c r="D49" s="375"/>
    </row>
    <row r="50" spans="1:4" s="361" customFormat="1" x14ac:dyDescent="0.3">
      <c r="A50" s="370">
        <f>+'3.vol.'!C46</f>
        <v>43952</v>
      </c>
      <c r="B50" s="375"/>
      <c r="C50" s="375"/>
      <c r="D50" s="375"/>
    </row>
    <row r="51" spans="1:4" s="361" customFormat="1" x14ac:dyDescent="0.3">
      <c r="A51" s="370">
        <f>+'3.vol.'!C47</f>
        <v>43983</v>
      </c>
      <c r="B51" s="375"/>
      <c r="C51" s="375"/>
      <c r="D51" s="375"/>
    </row>
    <row r="52" spans="1:4" s="361" customFormat="1" x14ac:dyDescent="0.3">
      <c r="A52" s="370">
        <f>+'3.vol.'!C48</f>
        <v>44013</v>
      </c>
      <c r="B52" s="375"/>
      <c r="C52" s="375"/>
      <c r="D52" s="375"/>
    </row>
    <row r="53" spans="1:4" s="361" customFormat="1" x14ac:dyDescent="0.3">
      <c r="A53" s="370">
        <f>+'3.vol.'!C49</f>
        <v>44044</v>
      </c>
      <c r="B53" s="375"/>
      <c r="C53" s="375"/>
      <c r="D53" s="375"/>
    </row>
    <row r="54" spans="1:4" s="361" customFormat="1" x14ac:dyDescent="0.3">
      <c r="A54" s="370">
        <f>+'3.vol.'!C50</f>
        <v>44075</v>
      </c>
      <c r="B54" s="375"/>
      <c r="C54" s="375"/>
      <c r="D54" s="375"/>
    </row>
    <row r="55" spans="1:4" s="361" customFormat="1" x14ac:dyDescent="0.3">
      <c r="A55" s="370">
        <f>+'3.vol.'!C51</f>
        <v>44105</v>
      </c>
      <c r="B55" s="375"/>
      <c r="C55" s="375"/>
      <c r="D55" s="375"/>
    </row>
    <row r="56" spans="1:4" s="361" customFormat="1" x14ac:dyDescent="0.3">
      <c r="A56" s="370">
        <f>+'3.vol.'!C52</f>
        <v>44136</v>
      </c>
      <c r="B56" s="375"/>
      <c r="C56" s="375"/>
      <c r="D56" s="375"/>
    </row>
    <row r="57" spans="1:4" s="361" customFormat="1" ht="12.9" thickBot="1" x14ac:dyDescent="0.35">
      <c r="A57" s="372">
        <f>+'3.vol.'!C53</f>
        <v>44166</v>
      </c>
      <c r="B57" s="376"/>
      <c r="C57" s="376"/>
      <c r="D57" s="376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45" x14ac:dyDescent="0.3"/>
  <cols>
    <col min="1" max="1" width="16.3046875" customWidth="1"/>
    <col min="2" max="2" width="29.53515625" customWidth="1"/>
  </cols>
  <sheetData>
    <row r="1" spans="1:2" x14ac:dyDescent="0.3">
      <c r="A1" s="2" t="s">
        <v>91</v>
      </c>
      <c r="B1" s="3"/>
    </row>
    <row r="2" spans="1:2" ht="12.9" thickBot="1" x14ac:dyDescent="0.35">
      <c r="A2" s="2" t="s">
        <v>50</v>
      </c>
      <c r="B2" s="3"/>
    </row>
    <row r="3" spans="1:2" ht="12.9" x14ac:dyDescent="0.35">
      <c r="A3" s="4" t="s">
        <v>10</v>
      </c>
      <c r="B3" s="14" t="s">
        <v>51</v>
      </c>
    </row>
    <row r="4" spans="1:2" ht="12.9" thickBot="1" x14ac:dyDescent="0.35">
      <c r="A4" s="10"/>
      <c r="B4" s="8"/>
    </row>
    <row r="5" spans="1:2" ht="25.5" customHeight="1" thickBot="1" x14ac:dyDescent="0.35">
      <c r="A5" s="9" t="s">
        <v>11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45" x14ac:dyDescent="0.3"/>
  <cols>
    <col min="1" max="1" width="25.3828125" customWidth="1"/>
    <col min="2" max="2" width="15.84375" customWidth="1"/>
    <col min="3" max="3" width="16.3046875" customWidth="1"/>
    <col min="4" max="4" width="18.84375" customWidth="1"/>
  </cols>
  <sheetData>
    <row r="2" spans="1:4" x14ac:dyDescent="0.3">
      <c r="A2" s="550" t="s">
        <v>92</v>
      </c>
      <c r="B2" s="550"/>
      <c r="C2" s="550"/>
      <c r="D2" s="550"/>
    </row>
    <row r="3" spans="1:4" x14ac:dyDescent="0.3">
      <c r="A3" s="550" t="s">
        <v>93</v>
      </c>
      <c r="B3" s="550"/>
      <c r="C3" s="550"/>
      <c r="D3" s="550"/>
    </row>
    <row r="4" spans="1:4" x14ac:dyDescent="0.3">
      <c r="A4" s="551" t="s">
        <v>2</v>
      </c>
      <c r="B4" s="551"/>
      <c r="C4" s="551"/>
      <c r="D4" s="551"/>
    </row>
    <row r="5" spans="1:4" x14ac:dyDescent="0.3">
      <c r="A5" s="16"/>
      <c r="B5" s="16"/>
      <c r="C5" s="16"/>
      <c r="D5" s="16"/>
    </row>
    <row r="6" spans="1:4" s="15" customFormat="1" ht="24.75" customHeight="1" x14ac:dyDescent="0.3">
      <c r="A6" s="20" t="s">
        <v>31</v>
      </c>
      <c r="B6" s="21" t="s">
        <v>94</v>
      </c>
      <c r="C6" s="22" t="s">
        <v>95</v>
      </c>
      <c r="D6" s="23" t="s">
        <v>96</v>
      </c>
    </row>
    <row r="7" spans="1:4" x14ac:dyDescent="0.3">
      <c r="A7" s="17">
        <v>1996</v>
      </c>
      <c r="B7" s="18"/>
      <c r="C7" s="18"/>
      <c r="D7" s="19"/>
    </row>
    <row r="8" spans="1:4" x14ac:dyDescent="0.3">
      <c r="A8" s="11">
        <v>1997</v>
      </c>
      <c r="B8" s="1"/>
      <c r="C8" s="1"/>
      <c r="D8" s="5"/>
    </row>
    <row r="9" spans="1:4" x14ac:dyDescent="0.3">
      <c r="A9" s="11">
        <v>1998</v>
      </c>
      <c r="B9" s="1"/>
      <c r="C9" s="1"/>
      <c r="D9" s="5"/>
    </row>
    <row r="10" spans="1:4" ht="12.9" thickBot="1" x14ac:dyDescent="0.35">
      <c r="A10" s="12" t="s">
        <v>22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42"/>
  <sheetViews>
    <sheetView showGridLines="0" topLeftCell="A36" zoomScale="75" workbookViewId="0"/>
  </sheetViews>
  <sheetFormatPr baseColWidth="10" defaultColWidth="11.3828125" defaultRowHeight="12.45" x14ac:dyDescent="0.3"/>
  <cols>
    <col min="1" max="1" width="17.84375" style="52" customWidth="1"/>
    <col min="2" max="2" width="57.3046875" style="52" customWidth="1"/>
    <col min="3" max="6" width="11.3046875" style="52" hidden="1" customWidth="1"/>
    <col min="7" max="9" width="11.3046875" style="52" customWidth="1"/>
    <col min="10" max="16384" width="11.3828125" style="52"/>
  </cols>
  <sheetData>
    <row r="1" spans="1:9" x14ac:dyDescent="0.3">
      <c r="A1" s="121" t="s">
        <v>1</v>
      </c>
      <c r="B1" s="122"/>
      <c r="C1" s="122"/>
      <c r="D1" s="122"/>
      <c r="E1" s="122"/>
      <c r="F1" s="122"/>
      <c r="G1" s="122"/>
      <c r="H1" s="122"/>
      <c r="I1" s="122"/>
    </row>
    <row r="2" spans="1:9" s="55" customFormat="1" x14ac:dyDescent="0.3">
      <c r="A2" s="420" t="s">
        <v>226</v>
      </c>
      <c r="B2" s="421"/>
      <c r="C2" s="421"/>
      <c r="D2" s="421"/>
      <c r="E2" s="421"/>
      <c r="F2" s="421"/>
      <c r="G2" s="421"/>
      <c r="H2" s="421"/>
      <c r="I2" s="421"/>
    </row>
    <row r="3" spans="1:9" x14ac:dyDescent="0.3">
      <c r="A3" s="390" t="s">
        <v>224</v>
      </c>
      <c r="B3" s="391"/>
      <c r="C3" s="392"/>
      <c r="D3" s="392"/>
      <c r="E3" s="392"/>
      <c r="F3" s="392"/>
      <c r="G3" s="392"/>
      <c r="H3" s="392"/>
      <c r="I3" s="392"/>
    </row>
    <row r="4" spans="1:9" hidden="1" x14ac:dyDescent="0.3">
      <c r="A4" s="121"/>
      <c r="B4" s="122"/>
      <c r="C4" s="122"/>
      <c r="D4" s="122"/>
      <c r="E4" s="122"/>
      <c r="F4" s="122"/>
      <c r="G4" s="122"/>
      <c r="H4" s="122"/>
      <c r="I4" s="122"/>
    </row>
    <row r="5" spans="1:9" hidden="1" x14ac:dyDescent="0.3">
      <c r="A5" s="121"/>
      <c r="B5" s="122"/>
      <c r="C5" s="122"/>
      <c r="D5" s="122"/>
      <c r="E5" s="122"/>
      <c r="F5" s="122"/>
      <c r="G5" s="122"/>
      <c r="H5" s="122"/>
      <c r="I5" s="122"/>
    </row>
    <row r="6" spans="1:9" x14ac:dyDescent="0.3">
      <c r="A6" s="121"/>
      <c r="B6" s="122"/>
      <c r="C6" s="122"/>
      <c r="D6" s="122"/>
      <c r="E6" s="122"/>
      <c r="F6" s="122"/>
      <c r="G6" s="122"/>
      <c r="H6" s="122"/>
      <c r="I6" s="122"/>
    </row>
    <row r="7" spans="1:9" x14ac:dyDescent="0.3">
      <c r="A7" s="121"/>
      <c r="B7" s="122"/>
      <c r="C7" s="122"/>
      <c r="D7" s="122"/>
      <c r="E7" s="122"/>
      <c r="F7" s="122"/>
      <c r="G7" s="122"/>
      <c r="H7" s="122"/>
      <c r="I7" s="122"/>
    </row>
    <row r="8" spans="1:9" ht="12.9" thickBot="1" x14ac:dyDescent="0.35">
      <c r="A8" s="122"/>
      <c r="B8" s="121"/>
      <c r="C8" s="122"/>
      <c r="D8" s="122"/>
      <c r="E8" s="122"/>
      <c r="F8" s="122"/>
      <c r="G8" s="122"/>
      <c r="H8" s="122"/>
      <c r="I8" s="122"/>
    </row>
    <row r="9" spans="1:9" ht="28.5" customHeight="1" thickBot="1" x14ac:dyDescent="0.35">
      <c r="A9" s="123" t="s">
        <v>3</v>
      </c>
      <c r="B9" s="124" t="s">
        <v>4</v>
      </c>
      <c r="C9" s="289">
        <v>2013</v>
      </c>
      <c r="D9" s="289">
        <v>2014</v>
      </c>
      <c r="E9" s="289">
        <v>2015</v>
      </c>
      <c r="F9" s="422">
        <v>2017</v>
      </c>
      <c r="G9" s="422">
        <v>2018</v>
      </c>
      <c r="H9" s="422">
        <v>2019</v>
      </c>
      <c r="I9" s="422">
        <v>2020</v>
      </c>
    </row>
    <row r="10" spans="1:9" x14ac:dyDescent="0.3">
      <c r="A10" s="125" t="s">
        <v>5</v>
      </c>
      <c r="B10" s="490"/>
      <c r="C10" s="488" t="s">
        <v>109</v>
      </c>
      <c r="D10" s="489" t="s">
        <v>109</v>
      </c>
      <c r="E10" s="489" t="s">
        <v>109</v>
      </c>
      <c r="F10" s="488" t="s">
        <v>109</v>
      </c>
      <c r="G10" s="489" t="s">
        <v>109</v>
      </c>
      <c r="H10" s="489" t="s">
        <v>109</v>
      </c>
      <c r="I10" s="492" t="s">
        <v>109</v>
      </c>
    </row>
    <row r="11" spans="1:9" x14ac:dyDescent="0.3">
      <c r="A11" s="126"/>
      <c r="B11" s="491"/>
      <c r="C11" s="484"/>
      <c r="D11" s="485"/>
      <c r="E11" s="485"/>
      <c r="F11" s="484"/>
      <c r="G11" s="485"/>
      <c r="H11" s="485"/>
      <c r="I11" s="493"/>
    </row>
    <row r="12" spans="1:9" x14ac:dyDescent="0.3">
      <c r="A12" s="126"/>
      <c r="B12" s="494"/>
      <c r="C12" s="484" t="s">
        <v>109</v>
      </c>
      <c r="D12" s="485" t="s">
        <v>109</v>
      </c>
      <c r="E12" s="485" t="s">
        <v>109</v>
      </c>
      <c r="F12" s="484" t="s">
        <v>109</v>
      </c>
      <c r="G12" s="485" t="s">
        <v>109</v>
      </c>
      <c r="H12" s="485" t="s">
        <v>109</v>
      </c>
      <c r="I12" s="493" t="s">
        <v>109</v>
      </c>
    </row>
    <row r="13" spans="1:9" x14ac:dyDescent="0.3">
      <c r="A13" s="126"/>
      <c r="B13" s="491"/>
      <c r="C13" s="484"/>
      <c r="D13" s="485"/>
      <c r="E13" s="485"/>
      <c r="F13" s="484"/>
      <c r="G13" s="485"/>
      <c r="H13" s="485"/>
      <c r="I13" s="493"/>
    </row>
    <row r="14" spans="1:9" x14ac:dyDescent="0.3">
      <c r="A14" s="126"/>
      <c r="B14" s="494"/>
      <c r="C14" s="484" t="s">
        <v>109</v>
      </c>
      <c r="D14" s="485" t="s">
        <v>109</v>
      </c>
      <c r="E14" s="485" t="s">
        <v>109</v>
      </c>
      <c r="F14" s="484" t="s">
        <v>109</v>
      </c>
      <c r="G14" s="485" t="s">
        <v>109</v>
      </c>
      <c r="H14" s="485" t="s">
        <v>109</v>
      </c>
      <c r="I14" s="493" t="s">
        <v>109</v>
      </c>
    </row>
    <row r="15" spans="1:9" ht="12.9" thickBot="1" x14ac:dyDescent="0.35">
      <c r="A15" s="127"/>
      <c r="B15" s="495"/>
      <c r="C15" s="486"/>
      <c r="D15" s="487"/>
      <c r="E15" s="487"/>
      <c r="F15" s="486"/>
      <c r="G15" s="487"/>
      <c r="H15" s="487"/>
      <c r="I15" s="496"/>
    </row>
    <row r="16" spans="1:9" x14ac:dyDescent="0.3">
      <c r="A16" s="125" t="s">
        <v>6</v>
      </c>
      <c r="B16" s="490"/>
      <c r="C16" s="488" t="s">
        <v>109</v>
      </c>
      <c r="D16" s="489" t="s">
        <v>109</v>
      </c>
      <c r="E16" s="489" t="s">
        <v>109</v>
      </c>
      <c r="F16" s="488" t="s">
        <v>109</v>
      </c>
      <c r="G16" s="489" t="s">
        <v>109</v>
      </c>
      <c r="H16" s="489" t="s">
        <v>109</v>
      </c>
      <c r="I16" s="492" t="s">
        <v>109</v>
      </c>
    </row>
    <row r="17" spans="1:9" x14ac:dyDescent="0.3">
      <c r="A17" s="126"/>
      <c r="B17" s="491"/>
      <c r="C17" s="484"/>
      <c r="D17" s="485"/>
      <c r="E17" s="485"/>
      <c r="F17" s="484"/>
      <c r="G17" s="485"/>
      <c r="H17" s="485"/>
      <c r="I17" s="493"/>
    </row>
    <row r="18" spans="1:9" x14ac:dyDescent="0.3">
      <c r="A18" s="126"/>
      <c r="B18" s="494"/>
      <c r="C18" s="484" t="s">
        <v>109</v>
      </c>
      <c r="D18" s="485" t="s">
        <v>109</v>
      </c>
      <c r="E18" s="485" t="s">
        <v>109</v>
      </c>
      <c r="F18" s="484" t="s">
        <v>109</v>
      </c>
      <c r="G18" s="485" t="s">
        <v>109</v>
      </c>
      <c r="H18" s="485" t="s">
        <v>109</v>
      </c>
      <c r="I18" s="493" t="s">
        <v>109</v>
      </c>
    </row>
    <row r="19" spans="1:9" x14ac:dyDescent="0.3">
      <c r="A19" s="126"/>
      <c r="B19" s="491"/>
      <c r="C19" s="484"/>
      <c r="D19" s="485"/>
      <c r="E19" s="485"/>
      <c r="F19" s="484"/>
      <c r="G19" s="485"/>
      <c r="H19" s="485"/>
      <c r="I19" s="493"/>
    </row>
    <row r="20" spans="1:9" x14ac:dyDescent="0.3">
      <c r="A20" s="126"/>
      <c r="B20" s="494"/>
      <c r="C20" s="484" t="s">
        <v>109</v>
      </c>
      <c r="D20" s="485" t="s">
        <v>109</v>
      </c>
      <c r="E20" s="485" t="s">
        <v>109</v>
      </c>
      <c r="F20" s="484" t="s">
        <v>109</v>
      </c>
      <c r="G20" s="485" t="s">
        <v>109</v>
      </c>
      <c r="H20" s="485" t="s">
        <v>109</v>
      </c>
      <c r="I20" s="493" t="s">
        <v>109</v>
      </c>
    </row>
    <row r="21" spans="1:9" ht="12.9" thickBot="1" x14ac:dyDescent="0.35">
      <c r="A21" s="127"/>
      <c r="B21" s="495"/>
      <c r="C21" s="486"/>
      <c r="D21" s="487"/>
      <c r="E21" s="487"/>
      <c r="F21" s="486"/>
      <c r="G21" s="487"/>
      <c r="H21" s="487"/>
      <c r="I21" s="496"/>
    </row>
    <row r="22" spans="1:9" x14ac:dyDescent="0.3">
      <c r="A22" s="125" t="s">
        <v>7</v>
      </c>
      <c r="B22" s="490"/>
      <c r="C22" s="488" t="s">
        <v>109</v>
      </c>
      <c r="D22" s="489" t="s">
        <v>109</v>
      </c>
      <c r="E22" s="489" t="s">
        <v>109</v>
      </c>
      <c r="F22" s="488" t="s">
        <v>109</v>
      </c>
      <c r="G22" s="489" t="s">
        <v>109</v>
      </c>
      <c r="H22" s="489" t="s">
        <v>109</v>
      </c>
      <c r="I22" s="492" t="s">
        <v>109</v>
      </c>
    </row>
    <row r="23" spans="1:9" x14ac:dyDescent="0.3">
      <c r="A23" s="126"/>
      <c r="B23" s="491"/>
      <c r="C23" s="484"/>
      <c r="D23" s="485"/>
      <c r="E23" s="485"/>
      <c r="F23" s="484"/>
      <c r="G23" s="485"/>
      <c r="H23" s="485"/>
      <c r="I23" s="493"/>
    </row>
    <row r="24" spans="1:9" x14ac:dyDescent="0.3">
      <c r="A24" s="126"/>
      <c r="B24" s="494"/>
      <c r="C24" s="484" t="s">
        <v>109</v>
      </c>
      <c r="D24" s="485" t="s">
        <v>109</v>
      </c>
      <c r="E24" s="485" t="s">
        <v>109</v>
      </c>
      <c r="F24" s="484" t="s">
        <v>109</v>
      </c>
      <c r="G24" s="485" t="s">
        <v>109</v>
      </c>
      <c r="H24" s="485" t="s">
        <v>109</v>
      </c>
      <c r="I24" s="493" t="s">
        <v>109</v>
      </c>
    </row>
    <row r="25" spans="1:9" x14ac:dyDescent="0.3">
      <c r="A25" s="126"/>
      <c r="B25" s="491"/>
      <c r="C25" s="484"/>
      <c r="D25" s="485"/>
      <c r="E25" s="485"/>
      <c r="F25" s="484"/>
      <c r="G25" s="485"/>
      <c r="H25" s="485"/>
      <c r="I25" s="493"/>
    </row>
    <row r="26" spans="1:9" x14ac:dyDescent="0.3">
      <c r="A26" s="126"/>
      <c r="B26" s="494"/>
      <c r="C26" s="484" t="s">
        <v>109</v>
      </c>
      <c r="D26" s="485" t="s">
        <v>109</v>
      </c>
      <c r="E26" s="485" t="s">
        <v>109</v>
      </c>
      <c r="F26" s="484" t="s">
        <v>109</v>
      </c>
      <c r="G26" s="485" t="s">
        <v>109</v>
      </c>
      <c r="H26" s="485" t="s">
        <v>109</v>
      </c>
      <c r="I26" s="493" t="s">
        <v>109</v>
      </c>
    </row>
    <row r="27" spans="1:9" ht="12.9" thickBot="1" x14ac:dyDescent="0.35">
      <c r="A27" s="127"/>
      <c r="B27" s="495"/>
      <c r="C27" s="486"/>
      <c r="D27" s="487"/>
      <c r="E27" s="487"/>
      <c r="F27" s="486"/>
      <c r="G27" s="487"/>
      <c r="H27" s="487"/>
      <c r="I27" s="496"/>
    </row>
    <row r="28" spans="1:9" x14ac:dyDescent="0.3">
      <c r="A28" s="125" t="s">
        <v>166</v>
      </c>
      <c r="B28" s="490"/>
      <c r="C28" s="488" t="s">
        <v>109</v>
      </c>
      <c r="D28" s="489" t="s">
        <v>109</v>
      </c>
      <c r="E28" s="489" t="s">
        <v>109</v>
      </c>
      <c r="F28" s="488" t="s">
        <v>109</v>
      </c>
      <c r="G28" s="489" t="s">
        <v>109</v>
      </c>
      <c r="H28" s="489" t="s">
        <v>109</v>
      </c>
      <c r="I28" s="492" t="s">
        <v>109</v>
      </c>
    </row>
    <row r="29" spans="1:9" x14ac:dyDescent="0.3">
      <c r="A29" s="126"/>
      <c r="B29" s="491"/>
      <c r="C29" s="484"/>
      <c r="D29" s="485"/>
      <c r="E29" s="485"/>
      <c r="F29" s="484"/>
      <c r="G29" s="485"/>
      <c r="H29" s="485"/>
      <c r="I29" s="493"/>
    </row>
    <row r="30" spans="1:9" x14ac:dyDescent="0.3">
      <c r="A30" s="126"/>
      <c r="B30" s="494"/>
      <c r="C30" s="484" t="s">
        <v>109</v>
      </c>
      <c r="D30" s="485" t="s">
        <v>109</v>
      </c>
      <c r="E30" s="485" t="s">
        <v>109</v>
      </c>
      <c r="F30" s="484" t="s">
        <v>109</v>
      </c>
      <c r="G30" s="485" t="s">
        <v>109</v>
      </c>
      <c r="H30" s="485" t="s">
        <v>109</v>
      </c>
      <c r="I30" s="493" t="s">
        <v>109</v>
      </c>
    </row>
    <row r="31" spans="1:9" x14ac:dyDescent="0.3">
      <c r="A31" s="126"/>
      <c r="B31" s="491"/>
      <c r="C31" s="484"/>
      <c r="D31" s="485"/>
      <c r="E31" s="485"/>
      <c r="F31" s="484"/>
      <c r="G31" s="485"/>
      <c r="H31" s="485"/>
      <c r="I31" s="493"/>
    </row>
    <row r="32" spans="1:9" x14ac:dyDescent="0.3">
      <c r="A32" s="126"/>
      <c r="B32" s="494"/>
      <c r="C32" s="484" t="s">
        <v>109</v>
      </c>
      <c r="D32" s="485" t="s">
        <v>109</v>
      </c>
      <c r="E32" s="485" t="s">
        <v>109</v>
      </c>
      <c r="F32" s="484" t="s">
        <v>109</v>
      </c>
      <c r="G32" s="485" t="s">
        <v>109</v>
      </c>
      <c r="H32" s="485" t="s">
        <v>109</v>
      </c>
      <c r="I32" s="493" t="s">
        <v>109</v>
      </c>
    </row>
    <row r="33" spans="1:9" ht="12.9" thickBot="1" x14ac:dyDescent="0.35">
      <c r="A33" s="127"/>
      <c r="B33" s="495"/>
      <c r="C33" s="486"/>
      <c r="D33" s="487"/>
      <c r="E33" s="487"/>
      <c r="F33" s="486"/>
      <c r="G33" s="487"/>
      <c r="H33" s="487"/>
      <c r="I33" s="496"/>
    </row>
    <row r="34" spans="1:9" x14ac:dyDescent="0.3">
      <c r="A34" s="125" t="s">
        <v>167</v>
      </c>
      <c r="B34" s="490"/>
      <c r="C34" s="488" t="s">
        <v>109</v>
      </c>
      <c r="D34" s="489" t="s">
        <v>109</v>
      </c>
      <c r="E34" s="489" t="s">
        <v>109</v>
      </c>
      <c r="F34" s="488" t="s">
        <v>109</v>
      </c>
      <c r="G34" s="489" t="s">
        <v>109</v>
      </c>
      <c r="H34" s="489" t="s">
        <v>109</v>
      </c>
      <c r="I34" s="492" t="s">
        <v>109</v>
      </c>
    </row>
    <row r="35" spans="1:9" x14ac:dyDescent="0.3">
      <c r="A35" s="126"/>
      <c r="B35" s="491"/>
      <c r="C35" s="484"/>
      <c r="D35" s="485"/>
      <c r="E35" s="485"/>
      <c r="F35" s="484"/>
      <c r="G35" s="485"/>
      <c r="H35" s="485"/>
      <c r="I35" s="493"/>
    </row>
    <row r="36" spans="1:9" x14ac:dyDescent="0.3">
      <c r="A36" s="126"/>
      <c r="B36" s="494"/>
      <c r="C36" s="484" t="s">
        <v>109</v>
      </c>
      <c r="D36" s="485" t="s">
        <v>109</v>
      </c>
      <c r="E36" s="485" t="s">
        <v>109</v>
      </c>
      <c r="F36" s="484" t="s">
        <v>109</v>
      </c>
      <c r="G36" s="485" t="s">
        <v>109</v>
      </c>
      <c r="H36" s="485" t="s">
        <v>109</v>
      </c>
      <c r="I36" s="493" t="s">
        <v>109</v>
      </c>
    </row>
    <row r="37" spans="1:9" x14ac:dyDescent="0.3">
      <c r="A37" s="126"/>
      <c r="B37" s="491"/>
      <c r="C37" s="484"/>
      <c r="D37" s="485"/>
      <c r="E37" s="485"/>
      <c r="F37" s="484"/>
      <c r="G37" s="485"/>
      <c r="H37" s="485"/>
      <c r="I37" s="493"/>
    </row>
    <row r="38" spans="1:9" x14ac:dyDescent="0.3">
      <c r="A38" s="126"/>
      <c r="B38" s="494"/>
      <c r="C38" s="484" t="s">
        <v>109</v>
      </c>
      <c r="D38" s="485" t="s">
        <v>109</v>
      </c>
      <c r="E38" s="485" t="s">
        <v>109</v>
      </c>
      <c r="F38" s="484" t="s">
        <v>109</v>
      </c>
      <c r="G38" s="485" t="s">
        <v>109</v>
      </c>
      <c r="H38" s="485" t="s">
        <v>109</v>
      </c>
      <c r="I38" s="493" t="s">
        <v>109</v>
      </c>
    </row>
    <row r="39" spans="1:9" ht="13.3" thickBot="1" x14ac:dyDescent="0.4">
      <c r="A39" s="130"/>
      <c r="B39" s="495"/>
      <c r="C39" s="486"/>
      <c r="D39" s="487"/>
      <c r="E39" s="487"/>
      <c r="F39" s="486"/>
      <c r="G39" s="487"/>
      <c r="H39" s="487"/>
      <c r="I39" s="496"/>
    </row>
    <row r="40" spans="1:9" ht="12.9" thickBot="1" x14ac:dyDescent="0.35">
      <c r="B40" s="131" t="s">
        <v>110</v>
      </c>
      <c r="C40" s="132">
        <v>1</v>
      </c>
      <c r="D40" s="132">
        <v>1</v>
      </c>
      <c r="E40" s="132">
        <v>1</v>
      </c>
      <c r="F40" s="132">
        <v>1</v>
      </c>
      <c r="G40" s="132">
        <v>1</v>
      </c>
      <c r="H40" s="132">
        <v>1</v>
      </c>
      <c r="I40" s="132">
        <v>1</v>
      </c>
    </row>
    <row r="42" spans="1:9" x14ac:dyDescent="0.3">
      <c r="A42" s="52" t="s">
        <v>151</v>
      </c>
    </row>
  </sheetData>
  <mergeCells count="120">
    <mergeCell ref="I34:I35"/>
    <mergeCell ref="B36:B37"/>
    <mergeCell ref="F36:F37"/>
    <mergeCell ref="G36:G37"/>
    <mergeCell ref="H36:H37"/>
    <mergeCell ref="I30:I31"/>
    <mergeCell ref="B32:B33"/>
    <mergeCell ref="F32:F33"/>
    <mergeCell ref="G32:G33"/>
    <mergeCell ref="H32:H33"/>
    <mergeCell ref="I38:I39"/>
    <mergeCell ref="B38:B39"/>
    <mergeCell ref="F38:F39"/>
    <mergeCell ref="G38:G39"/>
    <mergeCell ref="H38:H39"/>
    <mergeCell ref="I26:I27"/>
    <mergeCell ref="B28:B29"/>
    <mergeCell ref="F28:F29"/>
    <mergeCell ref="G28:G29"/>
    <mergeCell ref="H28:H29"/>
    <mergeCell ref="I36:I37"/>
    <mergeCell ref="B34:B35"/>
    <mergeCell ref="F34:F35"/>
    <mergeCell ref="G34:G35"/>
    <mergeCell ref="H34:H35"/>
    <mergeCell ref="I22:I23"/>
    <mergeCell ref="B24:B25"/>
    <mergeCell ref="F24:F25"/>
    <mergeCell ref="G24:G25"/>
    <mergeCell ref="H24:H25"/>
    <mergeCell ref="I32:I33"/>
    <mergeCell ref="B30:B31"/>
    <mergeCell ref="F30:F31"/>
    <mergeCell ref="G30:G31"/>
    <mergeCell ref="H30:H31"/>
    <mergeCell ref="I18:I19"/>
    <mergeCell ref="B20:B21"/>
    <mergeCell ref="F20:F21"/>
    <mergeCell ref="G20:G21"/>
    <mergeCell ref="H20:H21"/>
    <mergeCell ref="I28:I29"/>
    <mergeCell ref="B26:B27"/>
    <mergeCell ref="F26:F27"/>
    <mergeCell ref="G26:G27"/>
    <mergeCell ref="H26:H27"/>
    <mergeCell ref="I14:I15"/>
    <mergeCell ref="B16:B17"/>
    <mergeCell ref="F16:F17"/>
    <mergeCell ref="G16:G17"/>
    <mergeCell ref="H16:H17"/>
    <mergeCell ref="I24:I25"/>
    <mergeCell ref="B22:B23"/>
    <mergeCell ref="F22:F23"/>
    <mergeCell ref="G22:G23"/>
    <mergeCell ref="H22:H23"/>
    <mergeCell ref="I10:I11"/>
    <mergeCell ref="B12:B13"/>
    <mergeCell ref="F12:F13"/>
    <mergeCell ref="G12:G13"/>
    <mergeCell ref="H12:H13"/>
    <mergeCell ref="I20:I21"/>
    <mergeCell ref="B18:B19"/>
    <mergeCell ref="F18:F19"/>
    <mergeCell ref="G18:G19"/>
    <mergeCell ref="H18:H19"/>
    <mergeCell ref="I12:I13"/>
    <mergeCell ref="C16:C17"/>
    <mergeCell ref="D16:D17"/>
    <mergeCell ref="E16:E17"/>
    <mergeCell ref="C18:C19"/>
    <mergeCell ref="B10:B11"/>
    <mergeCell ref="F10:F11"/>
    <mergeCell ref="G10:G11"/>
    <mergeCell ref="H10:H11"/>
    <mergeCell ref="I16:I17"/>
    <mergeCell ref="B14:B15"/>
    <mergeCell ref="F14:F15"/>
    <mergeCell ref="G14:G15"/>
    <mergeCell ref="H14:H15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D18:D19"/>
    <mergeCell ref="E18:E19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32:C33"/>
    <mergeCell ref="D32:D33"/>
    <mergeCell ref="E32:E33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</mergeCells>
  <phoneticPr fontId="0" type="noConversion"/>
  <printOptions horizontalCentered="1" verticalCentered="1" gridLinesSet="0"/>
  <pageMargins left="0.75" right="0.75" top="1" bottom="1" header="0.511811024" footer="0.511811024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7"/>
  <sheetViews>
    <sheetView topLeftCell="A10" workbookViewId="0"/>
  </sheetViews>
  <sheetFormatPr baseColWidth="10" defaultColWidth="11.3828125" defaultRowHeight="12.45" x14ac:dyDescent="0.3"/>
  <cols>
    <col min="1" max="1" width="25.15234375" style="57" customWidth="1"/>
    <col min="2" max="2" width="24" style="57" customWidth="1"/>
    <col min="3" max="3" width="29.69140625" style="57" customWidth="1"/>
    <col min="4" max="16384" width="11.3828125" style="57"/>
  </cols>
  <sheetData>
    <row r="1" spans="1:3" x14ac:dyDescent="0.3">
      <c r="A1" s="136" t="s">
        <v>97</v>
      </c>
      <c r="B1" s="136"/>
      <c r="C1" s="136"/>
    </row>
    <row r="2" spans="1:3" x14ac:dyDescent="0.3">
      <c r="A2" s="420" t="s">
        <v>227</v>
      </c>
      <c r="B2" s="420"/>
      <c r="C2" s="420"/>
    </row>
    <row r="3" spans="1:3" x14ac:dyDescent="0.3">
      <c r="A3" s="497" t="s">
        <v>228</v>
      </c>
      <c r="B3" s="497"/>
      <c r="C3" s="497"/>
    </row>
    <row r="4" spans="1:3" ht="12.9" thickBot="1" x14ac:dyDescent="0.35"/>
    <row r="5" spans="1:3" x14ac:dyDescent="0.3">
      <c r="A5" s="137" t="s">
        <v>12</v>
      </c>
      <c r="B5" s="138" t="s">
        <v>105</v>
      </c>
      <c r="C5" s="138" t="s">
        <v>106</v>
      </c>
    </row>
    <row r="6" spans="1:3" ht="12.9" thickBot="1" x14ac:dyDescent="0.35">
      <c r="A6" s="378"/>
      <c r="B6" s="379"/>
      <c r="C6" s="379" t="s">
        <v>107</v>
      </c>
    </row>
    <row r="7" spans="1:3" x14ac:dyDescent="0.3">
      <c r="A7" s="326">
        <v>2014</v>
      </c>
      <c r="B7" s="381"/>
      <c r="C7" s="382"/>
    </row>
    <row r="8" spans="1:3" x14ac:dyDescent="0.3">
      <c r="A8" s="327">
        <v>2015</v>
      </c>
      <c r="B8" s="383"/>
      <c r="C8" s="384"/>
    </row>
    <row r="9" spans="1:3" x14ac:dyDescent="0.3">
      <c r="A9" s="327">
        <v>2016</v>
      </c>
      <c r="B9" s="383"/>
      <c r="C9" s="384"/>
    </row>
    <row r="10" spans="1:3" x14ac:dyDescent="0.3">
      <c r="A10" s="170">
        <v>2017</v>
      </c>
      <c r="B10" s="385"/>
      <c r="C10" s="386"/>
    </row>
    <row r="11" spans="1:3" x14ac:dyDescent="0.3">
      <c r="A11" s="327">
        <v>2018</v>
      </c>
      <c r="B11" s="385"/>
      <c r="C11" s="386"/>
    </row>
    <row r="12" spans="1:3" x14ac:dyDescent="0.3">
      <c r="A12" s="327">
        <v>2019</v>
      </c>
      <c r="B12" s="385"/>
      <c r="C12" s="386"/>
    </row>
    <row r="13" spans="1:3" ht="12.9" hidden="1" thickBot="1" x14ac:dyDescent="0.35">
      <c r="A13" s="380" t="s">
        <v>181</v>
      </c>
      <c r="B13" s="385"/>
      <c r="C13" s="386"/>
    </row>
    <row r="14" spans="1:3" ht="12.9" thickBot="1" x14ac:dyDescent="0.35">
      <c r="A14" s="473">
        <v>2020</v>
      </c>
      <c r="B14" s="387"/>
      <c r="C14" s="388"/>
    </row>
    <row r="15" spans="1:3" ht="5.25" customHeight="1" x14ac:dyDescent="0.3"/>
    <row r="16" spans="1:3" ht="12.9" thickBot="1" x14ac:dyDescent="0.35">
      <c r="A16" s="141" t="s">
        <v>108</v>
      </c>
    </row>
    <row r="17" spans="1:3" ht="41.25" customHeight="1" thickBot="1" x14ac:dyDescent="0.35">
      <c r="A17" s="296"/>
      <c r="B17" s="297"/>
      <c r="C17" s="298"/>
    </row>
  </sheetData>
  <mergeCells count="1">
    <mergeCell ref="A3:C3"/>
  </mergeCells>
  <phoneticPr fontId="0" type="noConversion"/>
  <printOptions horizontalCentered="1" verticalCentered="1"/>
  <pageMargins left="0.57999999999999996" right="0.7" top="0.31" bottom="0.46" header="0" footer="0"/>
  <pageSetup paperSize="9" scale="1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P114"/>
  <sheetViews>
    <sheetView topLeftCell="A48" zoomScale="80" zoomScaleNormal="80" workbookViewId="0">
      <selection activeCell="M22" sqref="M22"/>
    </sheetView>
  </sheetViews>
  <sheetFormatPr baseColWidth="10" defaultColWidth="13.69140625" defaultRowHeight="12.45" x14ac:dyDescent="0.3"/>
  <cols>
    <col min="1" max="1" width="1" style="57" customWidth="1"/>
    <col min="2" max="2" width="3" style="54" customWidth="1"/>
    <col min="3" max="3" width="14.53515625" style="57" customWidth="1"/>
    <col min="4" max="4" width="1.69140625" style="57" customWidth="1"/>
    <col min="5" max="11" width="13.69140625" style="57" customWidth="1"/>
    <col min="12" max="12" width="13.53515625" style="57" customWidth="1"/>
    <col min="13" max="13" width="13.69140625" style="57" customWidth="1"/>
    <col min="14" max="14" width="1.69140625" style="71" customWidth="1"/>
    <col min="15" max="16" width="11.3828125" style="52" customWidth="1"/>
    <col min="17" max="16384" width="13.69140625" style="57"/>
  </cols>
  <sheetData>
    <row r="1" spans="3:16" x14ac:dyDescent="0.3">
      <c r="C1" s="499" t="s">
        <v>8</v>
      </c>
      <c r="D1" s="499"/>
      <c r="E1" s="499"/>
      <c r="F1" s="499"/>
      <c r="G1" s="499"/>
      <c r="H1" s="499"/>
      <c r="I1" s="499"/>
      <c r="J1" s="499"/>
      <c r="K1" s="499"/>
    </row>
    <row r="2" spans="3:16" x14ac:dyDescent="0.3">
      <c r="C2" s="498" t="s">
        <v>229</v>
      </c>
      <c r="D2" s="498"/>
      <c r="E2" s="498"/>
      <c r="F2" s="498"/>
      <c r="G2" s="498"/>
      <c r="H2" s="498"/>
      <c r="I2" s="498"/>
      <c r="J2" s="498"/>
      <c r="K2" s="498"/>
    </row>
    <row r="3" spans="3:16" x14ac:dyDescent="0.3">
      <c r="C3" s="498" t="s">
        <v>230</v>
      </c>
      <c r="D3" s="498"/>
      <c r="E3" s="498"/>
      <c r="F3" s="498"/>
      <c r="G3" s="498"/>
      <c r="H3" s="498"/>
      <c r="I3" s="498"/>
      <c r="J3" s="498"/>
      <c r="K3" s="498"/>
      <c r="L3" s="417"/>
      <c r="M3" s="417"/>
      <c r="O3" s="57"/>
      <c r="P3" s="57"/>
    </row>
    <row r="4" spans="3:16" s="54" customFormat="1" ht="10.5" customHeight="1" thickBot="1" x14ac:dyDescent="0.35">
      <c r="C4" s="53"/>
      <c r="D4" s="53"/>
      <c r="E4" s="53"/>
      <c r="F4" s="53"/>
      <c r="G4" s="53"/>
      <c r="H4" s="53"/>
      <c r="I4" s="53"/>
      <c r="J4" s="53"/>
      <c r="K4" s="53"/>
      <c r="L4" s="53"/>
      <c r="N4" s="51"/>
    </row>
    <row r="5" spans="3:16" ht="50.15" thickBot="1" x14ac:dyDescent="0.35">
      <c r="C5" s="299" t="s">
        <v>112</v>
      </c>
      <c r="D5" s="25"/>
      <c r="E5" s="26" t="s">
        <v>19</v>
      </c>
      <c r="F5" s="27" t="s">
        <v>20</v>
      </c>
      <c r="G5" s="27" t="s">
        <v>117</v>
      </c>
      <c r="H5" s="27" t="s">
        <v>113</v>
      </c>
      <c r="I5" s="24" t="s">
        <v>114</v>
      </c>
      <c r="J5" s="27" t="s">
        <v>118</v>
      </c>
      <c r="K5" s="24" t="s">
        <v>115</v>
      </c>
      <c r="L5" s="54"/>
      <c r="M5" s="54"/>
      <c r="N5" s="28"/>
      <c r="O5" s="55"/>
    </row>
    <row r="6" spans="3:16" hidden="1" x14ac:dyDescent="0.3">
      <c r="C6" s="99">
        <v>42736</v>
      </c>
      <c r="D6" s="47"/>
      <c r="E6" s="30"/>
      <c r="F6" s="31"/>
      <c r="G6" s="31"/>
      <c r="H6" s="31"/>
      <c r="I6" s="32"/>
      <c r="J6" s="32"/>
      <c r="K6" s="32"/>
      <c r="L6" s="54"/>
      <c r="M6" s="54"/>
      <c r="N6" s="33"/>
      <c r="O6" s="55"/>
    </row>
    <row r="7" spans="3:16" hidden="1" x14ac:dyDescent="0.3">
      <c r="C7" s="100">
        <v>42767</v>
      </c>
      <c r="D7" s="47"/>
      <c r="E7" s="34"/>
      <c r="F7" s="35"/>
      <c r="G7" s="35"/>
      <c r="H7" s="35"/>
      <c r="I7" s="36"/>
      <c r="J7" s="36"/>
      <c r="K7" s="36"/>
      <c r="L7" s="54"/>
      <c r="M7" s="54"/>
      <c r="N7" s="33"/>
      <c r="O7" s="55"/>
    </row>
    <row r="8" spans="3:16" hidden="1" x14ac:dyDescent="0.3">
      <c r="C8" s="100">
        <v>42795</v>
      </c>
      <c r="D8" s="47"/>
      <c r="E8" s="34"/>
      <c r="F8" s="35"/>
      <c r="G8" s="35"/>
      <c r="H8" s="35"/>
      <c r="I8" s="36"/>
      <c r="J8" s="36"/>
      <c r="K8" s="36"/>
      <c r="L8" s="54"/>
      <c r="M8" s="54"/>
      <c r="N8" s="33"/>
      <c r="O8" s="55"/>
    </row>
    <row r="9" spans="3:16" hidden="1" x14ac:dyDescent="0.3">
      <c r="C9" s="100">
        <v>42826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6" hidden="1" x14ac:dyDescent="0.3">
      <c r="C10" s="100">
        <v>42856</v>
      </c>
      <c r="D10" s="47"/>
      <c r="E10" s="34"/>
      <c r="F10" s="35"/>
      <c r="G10" s="35"/>
      <c r="H10" s="35"/>
      <c r="I10" s="36"/>
      <c r="J10" s="36"/>
      <c r="K10" s="36"/>
      <c r="N10" s="33"/>
    </row>
    <row r="11" spans="3:16" hidden="1" x14ac:dyDescent="0.3">
      <c r="C11" s="100">
        <v>42887</v>
      </c>
      <c r="D11" s="47"/>
      <c r="E11" s="34"/>
      <c r="F11" s="35"/>
      <c r="G11" s="35"/>
      <c r="H11" s="35"/>
      <c r="I11" s="36"/>
      <c r="J11" s="36"/>
      <c r="K11" s="36"/>
      <c r="N11" s="33"/>
    </row>
    <row r="12" spans="3:16" hidden="1" x14ac:dyDescent="0.3">
      <c r="C12" s="100">
        <v>42917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6" hidden="1" x14ac:dyDescent="0.3">
      <c r="C13" s="100">
        <v>42948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6" hidden="1" x14ac:dyDescent="0.3">
      <c r="C14" s="100">
        <v>42979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6" hidden="1" x14ac:dyDescent="0.3">
      <c r="C15" s="100">
        <v>43009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6" hidden="1" x14ac:dyDescent="0.3">
      <c r="C16" s="100">
        <v>43040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ht="12.9" hidden="1" thickBot="1" x14ac:dyDescent="0.35">
      <c r="C17" s="101">
        <v>43070</v>
      </c>
      <c r="D17" s="47"/>
      <c r="E17" s="37"/>
      <c r="F17" s="38"/>
      <c r="G17" s="38"/>
      <c r="H17" s="38"/>
      <c r="I17" s="39"/>
      <c r="J17" s="39"/>
      <c r="K17" s="39"/>
      <c r="N17" s="33"/>
    </row>
    <row r="18" spans="3:14" x14ac:dyDescent="0.3">
      <c r="C18" s="99">
        <v>43101</v>
      </c>
      <c r="D18" s="47"/>
      <c r="E18" s="40"/>
      <c r="F18" s="41"/>
      <c r="G18" s="41"/>
      <c r="H18" s="41"/>
      <c r="I18" s="42"/>
      <c r="J18" s="42"/>
      <c r="K18" s="42"/>
      <c r="N18" s="33"/>
    </row>
    <row r="19" spans="3:14" x14ac:dyDescent="0.3">
      <c r="C19" s="100">
        <v>43132</v>
      </c>
      <c r="D19" s="47"/>
      <c r="E19" s="34"/>
      <c r="F19" s="35"/>
      <c r="G19" s="35"/>
      <c r="H19" s="35"/>
      <c r="I19" s="36"/>
      <c r="J19" s="36"/>
      <c r="K19" s="36"/>
      <c r="N19" s="33"/>
    </row>
    <row r="20" spans="3:14" x14ac:dyDescent="0.3">
      <c r="C20" s="100">
        <v>43160</v>
      </c>
      <c r="D20" s="47"/>
      <c r="E20" s="34"/>
      <c r="F20" s="35"/>
      <c r="G20" s="35"/>
      <c r="H20" s="35"/>
      <c r="I20" s="36"/>
      <c r="J20" s="36"/>
      <c r="K20" s="36"/>
      <c r="N20" s="33"/>
    </row>
    <row r="21" spans="3:14" x14ac:dyDescent="0.3">
      <c r="C21" s="100">
        <v>43191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3">
      <c r="C22" s="100">
        <v>43221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3">
      <c r="C23" s="100">
        <v>43252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3">
      <c r="C24" s="100">
        <v>43282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3">
      <c r="C25" s="100">
        <v>43313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3">
      <c r="C26" s="100">
        <v>43344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3">
      <c r="C27" s="100">
        <v>43374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3">
      <c r="C28" s="100">
        <v>43405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ht="12.9" thickBot="1" x14ac:dyDescent="0.35">
      <c r="C29" s="101">
        <v>43435</v>
      </c>
      <c r="D29" s="47"/>
      <c r="E29" s="43"/>
      <c r="F29" s="44"/>
      <c r="G29" s="44"/>
      <c r="H29" s="44"/>
      <c r="I29" s="45"/>
      <c r="J29" s="45"/>
      <c r="K29" s="45"/>
      <c r="N29" s="33"/>
    </row>
    <row r="30" spans="3:14" x14ac:dyDescent="0.3">
      <c r="C30" s="99">
        <v>43466</v>
      </c>
      <c r="D30" s="47"/>
      <c r="E30" s="30"/>
      <c r="F30" s="31"/>
      <c r="G30" s="31"/>
      <c r="H30" s="31"/>
      <c r="I30" s="32"/>
      <c r="J30" s="32"/>
      <c r="K30" s="32"/>
      <c r="N30" s="33"/>
    </row>
    <row r="31" spans="3:14" x14ac:dyDescent="0.3">
      <c r="C31" s="100">
        <v>43497</v>
      </c>
      <c r="D31" s="47"/>
      <c r="E31" s="34"/>
      <c r="F31" s="35"/>
      <c r="G31" s="35"/>
      <c r="H31" s="35"/>
      <c r="I31" s="36"/>
      <c r="J31" s="36"/>
      <c r="K31" s="36"/>
      <c r="N31" s="33"/>
    </row>
    <row r="32" spans="3:14" x14ac:dyDescent="0.3">
      <c r="C32" s="100">
        <v>43525</v>
      </c>
      <c r="D32" s="47"/>
      <c r="E32" s="34"/>
      <c r="F32" s="35"/>
      <c r="G32" s="35"/>
      <c r="H32" s="35"/>
      <c r="I32" s="36"/>
      <c r="J32" s="36"/>
      <c r="K32" s="36"/>
      <c r="N32" s="33"/>
    </row>
    <row r="33" spans="3:14" x14ac:dyDescent="0.3">
      <c r="C33" s="100">
        <v>43556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3">
      <c r="C34" s="100">
        <v>43586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3">
      <c r="C35" s="100">
        <v>43617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3">
      <c r="C36" s="100">
        <v>43647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3">
      <c r="C37" s="100">
        <v>43678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3">
      <c r="C38" s="100">
        <v>43709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3">
      <c r="C39" s="100">
        <v>43739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3">
      <c r="C40" s="100">
        <v>43770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ht="12.9" thickBot="1" x14ac:dyDescent="0.35">
      <c r="C41" s="101">
        <v>43800</v>
      </c>
      <c r="D41" s="47"/>
      <c r="E41" s="43"/>
      <c r="F41" s="44"/>
      <c r="G41" s="44"/>
      <c r="H41" s="44"/>
      <c r="I41" s="45"/>
      <c r="J41" s="45"/>
      <c r="K41" s="45"/>
      <c r="N41" s="33"/>
    </row>
    <row r="42" spans="3:14" x14ac:dyDescent="0.3">
      <c r="C42" s="99">
        <v>43831</v>
      </c>
      <c r="D42" s="47"/>
      <c r="E42" s="30"/>
      <c r="F42" s="31"/>
      <c r="G42" s="31"/>
      <c r="H42" s="106"/>
      <c r="I42" s="32"/>
      <c r="J42" s="32"/>
      <c r="K42" s="32"/>
      <c r="N42" s="33"/>
    </row>
    <row r="43" spans="3:14" x14ac:dyDescent="0.3">
      <c r="C43" s="100">
        <v>43862</v>
      </c>
      <c r="D43" s="47"/>
      <c r="E43" s="34"/>
      <c r="F43" s="35"/>
      <c r="G43" s="35"/>
      <c r="H43" s="107"/>
      <c r="I43" s="36"/>
      <c r="J43" s="36"/>
      <c r="K43" s="36"/>
      <c r="N43" s="33"/>
    </row>
    <row r="44" spans="3:14" x14ac:dyDescent="0.3">
      <c r="C44" s="100">
        <v>43891</v>
      </c>
      <c r="D44" s="47"/>
      <c r="E44" s="34"/>
      <c r="F44" s="35"/>
      <c r="G44" s="35"/>
      <c r="H44" s="107"/>
      <c r="I44" s="36"/>
      <c r="J44" s="36"/>
      <c r="K44" s="36"/>
      <c r="N44" s="33"/>
    </row>
    <row r="45" spans="3:14" x14ac:dyDescent="0.3">
      <c r="C45" s="100">
        <v>43922</v>
      </c>
      <c r="D45" s="47"/>
      <c r="E45" s="34"/>
      <c r="F45" s="35"/>
      <c r="G45" s="35"/>
      <c r="H45" s="107"/>
      <c r="I45" s="36"/>
      <c r="J45" s="36"/>
      <c r="K45" s="36"/>
      <c r="N45" s="33"/>
    </row>
    <row r="46" spans="3:14" x14ac:dyDescent="0.3">
      <c r="C46" s="100">
        <v>43952</v>
      </c>
      <c r="D46" s="47"/>
      <c r="E46" s="34"/>
      <c r="F46" s="35"/>
      <c r="G46" s="35"/>
      <c r="H46" s="107"/>
      <c r="I46" s="36"/>
      <c r="J46" s="36"/>
      <c r="K46" s="36"/>
      <c r="N46" s="33"/>
    </row>
    <row r="47" spans="3:14" x14ac:dyDescent="0.3">
      <c r="C47" s="100">
        <v>43983</v>
      </c>
      <c r="D47" s="47"/>
      <c r="E47" s="34"/>
      <c r="F47" s="35"/>
      <c r="G47" s="35"/>
      <c r="H47" s="107"/>
      <c r="I47" s="36"/>
      <c r="J47" s="36"/>
      <c r="K47" s="36"/>
      <c r="N47" s="33"/>
    </row>
    <row r="48" spans="3:14" x14ac:dyDescent="0.3">
      <c r="C48" s="100">
        <v>44013</v>
      </c>
      <c r="D48" s="47"/>
      <c r="E48" s="34"/>
      <c r="F48" s="35"/>
      <c r="G48" s="35"/>
      <c r="H48" s="107"/>
      <c r="I48" s="36"/>
      <c r="J48" s="36"/>
      <c r="K48" s="36"/>
      <c r="N48" s="33"/>
    </row>
    <row r="49" spans="3:14" x14ac:dyDescent="0.3">
      <c r="C49" s="100">
        <v>44044</v>
      </c>
      <c r="D49" s="47"/>
      <c r="E49" s="34"/>
      <c r="F49" s="35"/>
      <c r="G49" s="35"/>
      <c r="H49" s="107"/>
      <c r="I49" s="36"/>
      <c r="J49" s="36"/>
      <c r="K49" s="36"/>
      <c r="N49" s="33"/>
    </row>
    <row r="50" spans="3:14" x14ac:dyDescent="0.3">
      <c r="C50" s="100">
        <v>44075</v>
      </c>
      <c r="D50" s="47"/>
      <c r="E50" s="34"/>
      <c r="F50" s="35"/>
      <c r="G50" s="35"/>
      <c r="H50" s="107"/>
      <c r="I50" s="36"/>
      <c r="J50" s="36"/>
      <c r="K50" s="36"/>
      <c r="N50" s="33"/>
    </row>
    <row r="51" spans="3:14" x14ac:dyDescent="0.3">
      <c r="C51" s="100">
        <v>44105</v>
      </c>
      <c r="D51" s="47"/>
      <c r="E51" s="34"/>
      <c r="F51" s="35"/>
      <c r="G51" s="35"/>
      <c r="H51" s="107"/>
      <c r="I51" s="36"/>
      <c r="J51" s="36"/>
      <c r="K51" s="36"/>
      <c r="N51" s="33"/>
    </row>
    <row r="52" spans="3:14" x14ac:dyDescent="0.3">
      <c r="C52" s="100">
        <v>44136</v>
      </c>
      <c r="D52" s="47"/>
      <c r="E52" s="34"/>
      <c r="F52" s="35"/>
      <c r="G52" s="35"/>
      <c r="H52" s="107"/>
      <c r="I52" s="36"/>
      <c r="J52" s="36"/>
      <c r="K52" s="36"/>
      <c r="N52" s="33"/>
    </row>
    <row r="53" spans="3:14" ht="12.9" thickBot="1" x14ac:dyDescent="0.35">
      <c r="C53" s="101">
        <v>44166</v>
      </c>
      <c r="D53" s="47"/>
      <c r="E53" s="37"/>
      <c r="F53" s="38"/>
      <c r="G53" s="38"/>
      <c r="H53" s="108"/>
      <c r="I53" s="39"/>
      <c r="J53" s="39"/>
      <c r="K53" s="39"/>
      <c r="N53" s="33"/>
    </row>
    <row r="54" spans="3:14" ht="12.9" thickBot="1" x14ac:dyDescent="0.35">
      <c r="C54" s="46"/>
      <c r="D54" s="47"/>
      <c r="E54" s="33"/>
      <c r="F54" s="33"/>
      <c r="G54" s="33"/>
      <c r="H54" s="33"/>
      <c r="I54" s="33"/>
      <c r="J54" s="33"/>
      <c r="K54" s="33"/>
      <c r="N54" s="33"/>
    </row>
    <row r="55" spans="3:14" ht="50.25" customHeight="1" thickBot="1" x14ac:dyDescent="0.35">
      <c r="C55" s="70" t="s">
        <v>10</v>
      </c>
      <c r="D55" s="72"/>
      <c r="E55" s="26" t="str">
        <f t="shared" ref="E55:K55" si="0">+E5</f>
        <v>Producción</v>
      </c>
      <c r="F55" s="27" t="str">
        <f t="shared" si="0"/>
        <v>Autoconsumo</v>
      </c>
      <c r="G55" s="27" t="str">
        <f t="shared" si="0"/>
        <v>Ventas de Producción Propia</v>
      </c>
      <c r="H55" s="73" t="str">
        <f t="shared" si="0"/>
        <v>Exportaciones</v>
      </c>
      <c r="I55" s="24" t="str">
        <f t="shared" si="0"/>
        <v>Producción Contratada a Terceros</v>
      </c>
      <c r="J55" s="24" t="str">
        <f t="shared" si="0"/>
        <v>Ventas de Producción Contratada a Terceros</v>
      </c>
      <c r="K55" s="58" t="str">
        <f t="shared" si="0"/>
        <v>Producción para Terceros</v>
      </c>
      <c r="L55" s="58" t="s">
        <v>165</v>
      </c>
      <c r="M55" s="58" t="s">
        <v>100</v>
      </c>
      <c r="N55" s="74"/>
    </row>
    <row r="56" spans="3:14" ht="12.9" thickBot="1" x14ac:dyDescent="0.35">
      <c r="C56" s="66">
        <v>2013</v>
      </c>
      <c r="D56" s="75"/>
      <c r="F56" s="76"/>
      <c r="G56" s="76"/>
      <c r="H56" s="77"/>
      <c r="I56" s="48"/>
      <c r="J56" s="48"/>
      <c r="K56" s="48"/>
      <c r="L56" s="50"/>
      <c r="M56" s="48"/>
      <c r="N56" s="29"/>
    </row>
    <row r="57" spans="3:14" x14ac:dyDescent="0.3">
      <c r="C57" s="60">
        <v>2014</v>
      </c>
      <c r="D57" s="75"/>
      <c r="E57" s="79"/>
      <c r="F57" s="80"/>
      <c r="G57" s="80"/>
      <c r="H57" s="80"/>
      <c r="I57" s="61"/>
      <c r="J57" s="61"/>
      <c r="K57" s="61"/>
      <c r="L57" s="61"/>
      <c r="M57" s="81"/>
      <c r="N57" s="29"/>
    </row>
    <row r="58" spans="3:14" x14ac:dyDescent="0.3">
      <c r="C58" s="60">
        <v>2015</v>
      </c>
      <c r="D58" s="75"/>
      <c r="E58" s="82"/>
      <c r="F58" s="83"/>
      <c r="G58" s="83"/>
      <c r="H58" s="83"/>
      <c r="I58" s="63"/>
      <c r="J58" s="63"/>
      <c r="K58" s="63"/>
      <c r="L58" s="63"/>
      <c r="M58" s="84"/>
      <c r="N58" s="29"/>
    </row>
    <row r="59" spans="3:14" ht="12.9" thickBot="1" x14ac:dyDescent="0.35">
      <c r="C59" s="60">
        <v>2016</v>
      </c>
      <c r="D59" s="75"/>
      <c r="E59" s="85"/>
      <c r="F59" s="86"/>
      <c r="G59" s="86"/>
      <c r="H59" s="86"/>
      <c r="I59" s="65"/>
      <c r="J59" s="65"/>
      <c r="K59" s="65"/>
      <c r="L59" s="87"/>
      <c r="M59" s="88"/>
      <c r="N59" s="29"/>
    </row>
    <row r="60" spans="3:14" x14ac:dyDescent="0.3">
      <c r="C60" s="62">
        <v>2017</v>
      </c>
      <c r="D60" s="78"/>
      <c r="E60" s="79"/>
      <c r="F60" s="80"/>
      <c r="G60" s="80"/>
      <c r="H60" s="80"/>
      <c r="I60" s="61"/>
      <c r="J60" s="61"/>
      <c r="K60" s="61"/>
      <c r="L60" s="61"/>
      <c r="M60" s="81"/>
    </row>
    <row r="61" spans="3:14" x14ac:dyDescent="0.3">
      <c r="C61" s="62">
        <v>2018</v>
      </c>
      <c r="D61" s="78"/>
      <c r="E61" s="82"/>
      <c r="F61" s="83"/>
      <c r="G61" s="83"/>
      <c r="H61" s="83"/>
      <c r="I61" s="63"/>
      <c r="J61" s="63"/>
      <c r="K61" s="63"/>
      <c r="L61" s="63"/>
      <c r="M61" s="84"/>
    </row>
    <row r="62" spans="3:14" ht="12.9" thickBot="1" x14ac:dyDescent="0.35">
      <c r="C62" s="64">
        <v>2019</v>
      </c>
      <c r="D62" s="78"/>
      <c r="E62" s="85"/>
      <c r="F62" s="86"/>
      <c r="G62" s="86"/>
      <c r="H62" s="86"/>
      <c r="I62" s="65"/>
      <c r="J62" s="65"/>
      <c r="K62" s="65"/>
      <c r="L62" s="87"/>
      <c r="M62" s="88"/>
    </row>
    <row r="63" spans="3:14" hidden="1" x14ac:dyDescent="0.3">
      <c r="C63" s="102" t="s">
        <v>181</v>
      </c>
      <c r="D63" s="78"/>
      <c r="E63" s="89"/>
      <c r="F63" s="90"/>
      <c r="G63" s="90"/>
      <c r="H63" s="90"/>
      <c r="I63" s="67"/>
      <c r="J63" s="67"/>
      <c r="K63" s="67"/>
      <c r="L63" s="91"/>
      <c r="M63" s="92"/>
    </row>
    <row r="64" spans="3:14" ht="12.9" thickBot="1" x14ac:dyDescent="0.35">
      <c r="C64" s="472">
        <v>2020</v>
      </c>
      <c r="D64" s="75"/>
      <c r="E64" s="93"/>
      <c r="F64" s="94"/>
      <c r="G64" s="94"/>
      <c r="H64" s="95"/>
      <c r="I64" s="68"/>
      <c r="J64" s="68"/>
      <c r="K64" s="68"/>
      <c r="L64" s="68"/>
      <c r="M64" s="96"/>
    </row>
    <row r="65" spans="11:14" x14ac:dyDescent="0.3">
      <c r="N65" s="51"/>
    </row>
    <row r="66" spans="11:14" x14ac:dyDescent="0.3">
      <c r="K66" s="97"/>
      <c r="N66" s="51"/>
    </row>
    <row r="67" spans="11:14" x14ac:dyDescent="0.3">
      <c r="K67" s="97"/>
      <c r="N67" s="51"/>
    </row>
    <row r="68" spans="11:14" x14ac:dyDescent="0.3">
      <c r="K68" s="97"/>
      <c r="N68" s="51"/>
    </row>
    <row r="69" spans="11:14" x14ac:dyDescent="0.3">
      <c r="K69" s="97"/>
      <c r="N69" s="51"/>
    </row>
    <row r="70" spans="11:14" x14ac:dyDescent="0.3">
      <c r="N70" s="51"/>
    </row>
    <row r="71" spans="11:14" x14ac:dyDescent="0.3">
      <c r="N71" s="51"/>
    </row>
    <row r="72" spans="11:14" x14ac:dyDescent="0.3">
      <c r="N72" s="51"/>
    </row>
    <row r="73" spans="11:14" x14ac:dyDescent="0.3">
      <c r="N73" s="51"/>
    </row>
    <row r="74" spans="11:14" x14ac:dyDescent="0.3">
      <c r="N74" s="51"/>
    </row>
    <row r="75" spans="11:14" x14ac:dyDescent="0.3">
      <c r="N75" s="51"/>
    </row>
    <row r="76" spans="11:14" x14ac:dyDescent="0.3">
      <c r="N76" s="51"/>
    </row>
    <row r="77" spans="11:14" x14ac:dyDescent="0.3">
      <c r="N77" s="51"/>
    </row>
    <row r="78" spans="11:14" x14ac:dyDescent="0.3">
      <c r="N78" s="51"/>
    </row>
    <row r="79" spans="11:14" x14ac:dyDescent="0.3">
      <c r="N79" s="51"/>
    </row>
    <row r="80" spans="11:14" x14ac:dyDescent="0.3">
      <c r="N80" s="51"/>
    </row>
    <row r="81" spans="14:14" x14ac:dyDescent="0.3">
      <c r="N81" s="51"/>
    </row>
    <row r="82" spans="14:14" x14ac:dyDescent="0.3">
      <c r="N82" s="51"/>
    </row>
    <row r="83" spans="14:14" x14ac:dyDescent="0.3">
      <c r="N83" s="51"/>
    </row>
    <row r="84" spans="14:14" x14ac:dyDescent="0.3">
      <c r="N84" s="51"/>
    </row>
    <row r="85" spans="14:14" x14ac:dyDescent="0.3">
      <c r="N85" s="51"/>
    </row>
    <row r="86" spans="14:14" x14ac:dyDescent="0.3">
      <c r="N86" s="51"/>
    </row>
    <row r="87" spans="14:14" x14ac:dyDescent="0.3">
      <c r="N87" s="51"/>
    </row>
    <row r="88" spans="14:14" x14ac:dyDescent="0.3">
      <c r="N88" s="51"/>
    </row>
    <row r="89" spans="14:14" x14ac:dyDescent="0.3">
      <c r="N89" s="51"/>
    </row>
    <row r="90" spans="14:14" x14ac:dyDescent="0.3">
      <c r="N90" s="51"/>
    </row>
    <row r="91" spans="14:14" x14ac:dyDescent="0.3">
      <c r="N91" s="51"/>
    </row>
    <row r="92" spans="14:14" x14ac:dyDescent="0.3">
      <c r="N92" s="51"/>
    </row>
    <row r="93" spans="14:14" x14ac:dyDescent="0.3">
      <c r="N93" s="51"/>
    </row>
    <row r="94" spans="14:14" x14ac:dyDescent="0.3">
      <c r="N94" s="51"/>
    </row>
    <row r="95" spans="14:14" x14ac:dyDescent="0.3">
      <c r="N95" s="51"/>
    </row>
    <row r="96" spans="14:14" x14ac:dyDescent="0.3">
      <c r="N96" s="51"/>
    </row>
    <row r="97" spans="14:14" x14ac:dyDescent="0.3">
      <c r="N97" s="51"/>
    </row>
    <row r="98" spans="14:14" x14ac:dyDescent="0.3">
      <c r="N98" s="51"/>
    </row>
    <row r="99" spans="14:14" x14ac:dyDescent="0.3">
      <c r="N99" s="51"/>
    </row>
    <row r="100" spans="14:14" x14ac:dyDescent="0.3">
      <c r="N100" s="51"/>
    </row>
    <row r="101" spans="14:14" x14ac:dyDescent="0.3">
      <c r="N101" s="51"/>
    </row>
    <row r="102" spans="14:14" x14ac:dyDescent="0.3">
      <c r="N102" s="51"/>
    </row>
    <row r="103" spans="14:14" x14ac:dyDescent="0.3">
      <c r="N103" s="51"/>
    </row>
    <row r="104" spans="14:14" x14ac:dyDescent="0.3">
      <c r="N104" s="51"/>
    </row>
    <row r="105" spans="14:14" x14ac:dyDescent="0.3">
      <c r="N105" s="51"/>
    </row>
    <row r="106" spans="14:14" x14ac:dyDescent="0.3">
      <c r="N106" s="51"/>
    </row>
    <row r="107" spans="14:14" x14ac:dyDescent="0.3">
      <c r="N107" s="51"/>
    </row>
    <row r="108" spans="14:14" x14ac:dyDescent="0.3">
      <c r="N108" s="51"/>
    </row>
    <row r="109" spans="14:14" x14ac:dyDescent="0.3">
      <c r="N109" s="51"/>
    </row>
    <row r="110" spans="14:14" x14ac:dyDescent="0.3">
      <c r="N110" s="51"/>
    </row>
    <row r="111" spans="14:14" x14ac:dyDescent="0.3">
      <c r="N111" s="51"/>
    </row>
    <row r="112" spans="14:14" x14ac:dyDescent="0.3">
      <c r="N112" s="51"/>
    </row>
    <row r="113" spans="14:14" x14ac:dyDescent="0.3">
      <c r="N113" s="51"/>
    </row>
    <row r="114" spans="14:14" x14ac:dyDescent="0.3">
      <c r="N114" s="51"/>
    </row>
  </sheetData>
  <sheetProtection formatCells="0" formatColumns="0" formatRows="0"/>
  <protectedRanges>
    <protectedRange sqref="N6:N41 E60:N64 E6:K41 E57:M59" name="Rango2_1"/>
    <protectedRange sqref="E57:M64" name="Rango1_1"/>
  </protectedRanges>
  <mergeCells count="3">
    <mergeCell ref="C3:K3"/>
    <mergeCell ref="C1:K1"/>
    <mergeCell ref="C2:K2"/>
  </mergeCells>
  <phoneticPr fontId="15" type="noConversion"/>
  <printOptions horizontalCentered="1" verticalCentered="1"/>
  <pageMargins left="0.51" right="0.27" top="0.2" bottom="0.24" header="0" footer="0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3"/>
  <sheetViews>
    <sheetView topLeftCell="A51" zoomScale="70" zoomScaleNormal="70" workbookViewId="0">
      <selection sqref="A1:E1"/>
    </sheetView>
  </sheetViews>
  <sheetFormatPr baseColWidth="10" defaultColWidth="11.3828125" defaultRowHeight="12.45" x14ac:dyDescent="0.3"/>
  <cols>
    <col min="1" max="1" width="38.3046875" style="57" customWidth="1"/>
    <col min="2" max="2" width="3" style="52" customWidth="1"/>
    <col min="3" max="3" width="37.84375" style="57" customWidth="1"/>
    <col min="4" max="4" width="3.3828125" style="57" customWidth="1"/>
    <col min="5" max="5" width="37.84375" style="57" customWidth="1"/>
    <col min="6" max="6" width="2.15234375" style="57" customWidth="1"/>
    <col min="7" max="16384" width="11.3828125" style="52"/>
  </cols>
  <sheetData>
    <row r="1" spans="1:6" x14ac:dyDescent="0.3">
      <c r="A1" s="499" t="s">
        <v>169</v>
      </c>
      <c r="B1" s="499"/>
      <c r="C1" s="499"/>
      <c r="D1" s="499"/>
      <c r="E1" s="499"/>
      <c r="F1" s="52"/>
    </row>
    <row r="2" spans="1:6" x14ac:dyDescent="0.3">
      <c r="A2" s="498" t="s">
        <v>231</v>
      </c>
      <c r="B2" s="498"/>
      <c r="C2" s="498"/>
      <c r="D2" s="498"/>
      <c r="E2" s="498"/>
      <c r="F2" s="52"/>
    </row>
    <row r="3" spans="1:6" x14ac:dyDescent="0.3">
      <c r="A3" s="498" t="s">
        <v>111</v>
      </c>
      <c r="B3" s="498"/>
      <c r="C3" s="498"/>
      <c r="D3" s="498"/>
      <c r="E3" s="498"/>
      <c r="F3" s="52"/>
    </row>
    <row r="4" spans="1:6" ht="14.25" customHeight="1" thickBot="1" x14ac:dyDescent="0.35">
      <c r="A4" s="53"/>
      <c r="C4" s="54"/>
      <c r="D4" s="54"/>
      <c r="E4" s="54"/>
    </row>
    <row r="5" spans="1:6" ht="37.75" thickBot="1" x14ac:dyDescent="0.35">
      <c r="A5" s="299" t="s">
        <v>112</v>
      </c>
      <c r="C5" s="24" t="s">
        <v>139</v>
      </c>
      <c r="D5" s="28"/>
      <c r="E5" s="24" t="s">
        <v>140</v>
      </c>
    </row>
    <row r="6" spans="1:6" hidden="1" x14ac:dyDescent="0.3">
      <c r="A6" s="99">
        <f>'3.vol.'!C6</f>
        <v>42736</v>
      </c>
      <c r="C6" s="32"/>
      <c r="D6" s="33"/>
      <c r="E6" s="32"/>
    </row>
    <row r="7" spans="1:6" hidden="1" x14ac:dyDescent="0.3">
      <c r="A7" s="100">
        <f>'3.vol.'!C7</f>
        <v>42767</v>
      </c>
      <c r="C7" s="36"/>
      <c r="D7" s="33"/>
      <c r="E7" s="36"/>
    </row>
    <row r="8" spans="1:6" hidden="1" x14ac:dyDescent="0.3">
      <c r="A8" s="100">
        <f>'3.vol.'!C8</f>
        <v>42795</v>
      </c>
      <c r="C8" s="36"/>
      <c r="D8" s="33"/>
      <c r="E8" s="36"/>
    </row>
    <row r="9" spans="1:6" hidden="1" x14ac:dyDescent="0.3">
      <c r="A9" s="100">
        <f>'3.vol.'!C9</f>
        <v>42826</v>
      </c>
      <c r="C9" s="36"/>
      <c r="D9" s="33"/>
      <c r="E9" s="36"/>
    </row>
    <row r="10" spans="1:6" hidden="1" x14ac:dyDescent="0.3">
      <c r="A10" s="100">
        <f>'3.vol.'!C10</f>
        <v>42856</v>
      </c>
      <c r="C10" s="36"/>
      <c r="D10" s="33"/>
      <c r="E10" s="36"/>
    </row>
    <row r="11" spans="1:6" hidden="1" x14ac:dyDescent="0.3">
      <c r="A11" s="100">
        <f>'3.vol.'!C11</f>
        <v>42887</v>
      </c>
      <c r="C11" s="36"/>
      <c r="D11" s="33"/>
      <c r="E11" s="36"/>
    </row>
    <row r="12" spans="1:6" hidden="1" x14ac:dyDescent="0.3">
      <c r="A12" s="100">
        <f>'3.vol.'!C12</f>
        <v>42917</v>
      </c>
      <c r="C12" s="36"/>
      <c r="D12" s="33"/>
      <c r="E12" s="36"/>
    </row>
    <row r="13" spans="1:6" hidden="1" x14ac:dyDescent="0.3">
      <c r="A13" s="100">
        <f>'3.vol.'!C13</f>
        <v>42948</v>
      </c>
      <c r="C13" s="36"/>
      <c r="D13" s="33"/>
      <c r="E13" s="36"/>
    </row>
    <row r="14" spans="1:6" hidden="1" x14ac:dyDescent="0.3">
      <c r="A14" s="100">
        <f>'3.vol.'!C14</f>
        <v>42979</v>
      </c>
      <c r="C14" s="36"/>
      <c r="D14" s="33"/>
      <c r="E14" s="36"/>
    </row>
    <row r="15" spans="1:6" hidden="1" x14ac:dyDescent="0.3">
      <c r="A15" s="100">
        <f>'3.vol.'!C15</f>
        <v>43009</v>
      </c>
      <c r="C15" s="36"/>
      <c r="D15" s="33"/>
      <c r="E15" s="36"/>
    </row>
    <row r="16" spans="1:6" hidden="1" x14ac:dyDescent="0.3">
      <c r="A16" s="100">
        <f>'3.vol.'!C16</f>
        <v>43040</v>
      </c>
      <c r="C16" s="36"/>
      <c r="D16" s="33"/>
      <c r="E16" s="36"/>
    </row>
    <row r="17" spans="1:5" ht="12.9" hidden="1" thickBot="1" x14ac:dyDescent="0.35">
      <c r="A17" s="101">
        <f>'3.vol.'!C17</f>
        <v>43070</v>
      </c>
      <c r="C17" s="39"/>
      <c r="D17" s="33"/>
      <c r="E17" s="39"/>
    </row>
    <row r="18" spans="1:5" x14ac:dyDescent="0.3">
      <c r="A18" s="99">
        <f>'3.vol.'!C18</f>
        <v>43101</v>
      </c>
      <c r="C18" s="42"/>
      <c r="D18" s="33"/>
      <c r="E18" s="42"/>
    </row>
    <row r="19" spans="1:5" x14ac:dyDescent="0.3">
      <c r="A19" s="100">
        <f>'3.vol.'!C19</f>
        <v>43132</v>
      </c>
      <c r="C19" s="36"/>
      <c r="D19" s="33"/>
      <c r="E19" s="36"/>
    </row>
    <row r="20" spans="1:5" x14ac:dyDescent="0.3">
      <c r="A20" s="100">
        <f>'3.vol.'!C20</f>
        <v>43160</v>
      </c>
      <c r="C20" s="36"/>
      <c r="D20" s="33"/>
      <c r="E20" s="36"/>
    </row>
    <row r="21" spans="1:5" x14ac:dyDescent="0.3">
      <c r="A21" s="100">
        <f>'3.vol.'!C21</f>
        <v>43191</v>
      </c>
      <c r="C21" s="36"/>
      <c r="D21" s="33"/>
      <c r="E21" s="36"/>
    </row>
    <row r="22" spans="1:5" x14ac:dyDescent="0.3">
      <c r="A22" s="100">
        <f>'3.vol.'!C22</f>
        <v>43221</v>
      </c>
      <c r="C22" s="36"/>
      <c r="D22" s="33"/>
      <c r="E22" s="36"/>
    </row>
    <row r="23" spans="1:5" x14ac:dyDescent="0.3">
      <c r="A23" s="100">
        <f>'3.vol.'!C23</f>
        <v>43252</v>
      </c>
      <c r="C23" s="36"/>
      <c r="D23" s="33"/>
      <c r="E23" s="36"/>
    </row>
    <row r="24" spans="1:5" x14ac:dyDescent="0.3">
      <c r="A24" s="100">
        <f>'3.vol.'!C24</f>
        <v>43282</v>
      </c>
      <c r="C24" s="36"/>
      <c r="D24" s="33"/>
      <c r="E24" s="36"/>
    </row>
    <row r="25" spans="1:5" x14ac:dyDescent="0.3">
      <c r="A25" s="100">
        <f>'3.vol.'!C25</f>
        <v>43313</v>
      </c>
      <c r="C25" s="36"/>
      <c r="D25" s="33"/>
      <c r="E25" s="36"/>
    </row>
    <row r="26" spans="1:5" x14ac:dyDescent="0.3">
      <c r="A26" s="100">
        <f>'3.vol.'!C26</f>
        <v>43344</v>
      </c>
      <c r="C26" s="269"/>
      <c r="D26" s="280"/>
      <c r="E26" s="269"/>
    </row>
    <row r="27" spans="1:5" x14ac:dyDescent="0.3">
      <c r="A27" s="100">
        <f>'3.vol.'!C27</f>
        <v>43374</v>
      </c>
      <c r="C27" s="36"/>
      <c r="D27" s="33"/>
      <c r="E27" s="36"/>
    </row>
    <row r="28" spans="1:5" x14ac:dyDescent="0.3">
      <c r="A28" s="100">
        <f>'3.vol.'!C28</f>
        <v>43405</v>
      </c>
      <c r="C28" s="36"/>
      <c r="D28" s="33"/>
      <c r="E28" s="36"/>
    </row>
    <row r="29" spans="1:5" ht="12.9" thickBot="1" x14ac:dyDescent="0.35">
      <c r="A29" s="101">
        <f>'3.vol.'!C29</f>
        <v>43435</v>
      </c>
      <c r="C29" s="45"/>
      <c r="D29" s="33"/>
      <c r="E29" s="45"/>
    </row>
    <row r="30" spans="1:5" x14ac:dyDescent="0.3">
      <c r="A30" s="99">
        <f>'3.vol.'!C30</f>
        <v>43466</v>
      </c>
      <c r="C30" s="32"/>
      <c r="D30" s="33"/>
      <c r="E30" s="32"/>
    </row>
    <row r="31" spans="1:5" x14ac:dyDescent="0.3">
      <c r="A31" s="100">
        <f>'3.vol.'!C31</f>
        <v>43497</v>
      </c>
      <c r="C31" s="36"/>
      <c r="D31" s="33"/>
      <c r="E31" s="36"/>
    </row>
    <row r="32" spans="1:5" x14ac:dyDescent="0.3">
      <c r="A32" s="100">
        <f>'3.vol.'!C32</f>
        <v>43525</v>
      </c>
      <c r="C32" s="36"/>
      <c r="D32" s="33"/>
      <c r="E32" s="36"/>
    </row>
    <row r="33" spans="1:5" x14ac:dyDescent="0.3">
      <c r="A33" s="100">
        <f>'3.vol.'!C33</f>
        <v>43556</v>
      </c>
      <c r="C33" s="36"/>
      <c r="D33" s="33"/>
      <c r="E33" s="36"/>
    </row>
    <row r="34" spans="1:5" x14ac:dyDescent="0.3">
      <c r="A34" s="100">
        <f>'3.vol.'!C34</f>
        <v>43586</v>
      </c>
      <c r="C34" s="36"/>
      <c r="D34" s="33"/>
      <c r="E34" s="36"/>
    </row>
    <row r="35" spans="1:5" x14ac:dyDescent="0.3">
      <c r="A35" s="100">
        <f>'3.vol.'!C35</f>
        <v>43617</v>
      </c>
      <c r="C35" s="36"/>
      <c r="D35" s="33"/>
      <c r="E35" s="36"/>
    </row>
    <row r="36" spans="1:5" x14ac:dyDescent="0.3">
      <c r="A36" s="100">
        <f>'3.vol.'!C36</f>
        <v>43647</v>
      </c>
      <c r="C36" s="36"/>
      <c r="D36" s="33"/>
      <c r="E36" s="36"/>
    </row>
    <row r="37" spans="1:5" x14ac:dyDescent="0.3">
      <c r="A37" s="100">
        <f>'3.vol.'!C37</f>
        <v>43678</v>
      </c>
      <c r="C37" s="36"/>
      <c r="D37" s="33"/>
      <c r="E37" s="36"/>
    </row>
    <row r="38" spans="1:5" x14ac:dyDescent="0.3">
      <c r="A38" s="100">
        <f>'3.vol.'!C38</f>
        <v>43709</v>
      </c>
      <c r="C38" s="36"/>
      <c r="D38" s="33"/>
      <c r="E38" s="36"/>
    </row>
    <row r="39" spans="1:5" x14ac:dyDescent="0.3">
      <c r="A39" s="100">
        <f>'3.vol.'!C39</f>
        <v>43739</v>
      </c>
      <c r="C39" s="36"/>
      <c r="D39" s="33"/>
      <c r="E39" s="36"/>
    </row>
    <row r="40" spans="1:5" x14ac:dyDescent="0.3">
      <c r="A40" s="100">
        <f>'3.vol.'!C40</f>
        <v>43770</v>
      </c>
      <c r="C40" s="36"/>
      <c r="D40" s="33"/>
      <c r="E40" s="36"/>
    </row>
    <row r="41" spans="1:5" ht="12.9" thickBot="1" x14ac:dyDescent="0.35">
      <c r="A41" s="101">
        <f>'3.vol.'!C41</f>
        <v>43800</v>
      </c>
      <c r="C41" s="45"/>
      <c r="D41" s="33"/>
      <c r="E41" s="45"/>
    </row>
    <row r="42" spans="1:5" x14ac:dyDescent="0.3">
      <c r="A42" s="99">
        <f>'3.vol.'!C42</f>
        <v>43831</v>
      </c>
      <c r="C42" s="32"/>
      <c r="D42" s="33"/>
      <c r="E42" s="32"/>
    </row>
    <row r="43" spans="1:5" x14ac:dyDescent="0.3">
      <c r="A43" s="100">
        <f>'3.vol.'!C43</f>
        <v>43862</v>
      </c>
      <c r="C43" s="36"/>
      <c r="D43" s="33"/>
      <c r="E43" s="36"/>
    </row>
    <row r="44" spans="1:5" x14ac:dyDescent="0.3">
      <c r="A44" s="100">
        <f>'3.vol.'!C44</f>
        <v>43891</v>
      </c>
      <c r="C44" s="36"/>
      <c r="D44" s="33"/>
      <c r="E44" s="36"/>
    </row>
    <row r="45" spans="1:5" x14ac:dyDescent="0.3">
      <c r="A45" s="100">
        <f>'3.vol.'!C45</f>
        <v>43922</v>
      </c>
      <c r="C45" s="36"/>
      <c r="D45" s="33"/>
      <c r="E45" s="36"/>
    </row>
    <row r="46" spans="1:5" x14ac:dyDescent="0.3">
      <c r="A46" s="100">
        <f>'3.vol.'!C46</f>
        <v>43952</v>
      </c>
      <c r="C46" s="36"/>
      <c r="D46" s="33"/>
      <c r="E46" s="36"/>
    </row>
    <row r="47" spans="1:5" x14ac:dyDescent="0.3">
      <c r="A47" s="100">
        <f>'3.vol.'!C47</f>
        <v>43983</v>
      </c>
      <c r="C47" s="36"/>
      <c r="D47" s="33"/>
      <c r="E47" s="36"/>
    </row>
    <row r="48" spans="1:5" x14ac:dyDescent="0.3">
      <c r="A48" s="100">
        <f>'3.vol.'!C48</f>
        <v>44013</v>
      </c>
      <c r="C48" s="36"/>
      <c r="D48" s="33"/>
      <c r="E48" s="36"/>
    </row>
    <row r="49" spans="1:6" x14ac:dyDescent="0.3">
      <c r="A49" s="100">
        <f>'3.vol.'!C49</f>
        <v>44044</v>
      </c>
      <c r="C49" s="36"/>
      <c r="D49" s="33"/>
      <c r="E49" s="36"/>
    </row>
    <row r="50" spans="1:6" x14ac:dyDescent="0.3">
      <c r="A50" s="100">
        <f>'3.vol.'!C50</f>
        <v>44075</v>
      </c>
      <c r="C50" s="36"/>
      <c r="D50" s="33"/>
      <c r="E50" s="36"/>
    </row>
    <row r="51" spans="1:6" x14ac:dyDescent="0.3">
      <c r="A51" s="100">
        <f>'3.vol.'!C51</f>
        <v>44105</v>
      </c>
      <c r="C51" s="36"/>
      <c r="D51" s="33"/>
      <c r="E51" s="36"/>
    </row>
    <row r="52" spans="1:6" x14ac:dyDescent="0.3">
      <c r="A52" s="100">
        <f>'3.vol.'!C52</f>
        <v>44136</v>
      </c>
      <c r="C52" s="36"/>
      <c r="D52" s="33"/>
      <c r="E52" s="36"/>
    </row>
    <row r="53" spans="1:6" ht="12.9" thickBot="1" x14ac:dyDescent="0.35">
      <c r="A53" s="101">
        <f>'3.vol.'!C53</f>
        <v>44166</v>
      </c>
      <c r="C53" s="39"/>
      <c r="D53" s="33"/>
      <c r="E53" s="39"/>
    </row>
    <row r="54" spans="1:6" ht="19.3" customHeight="1" thickBot="1" x14ac:dyDescent="0.35">
      <c r="A54" s="46"/>
      <c r="C54" s="33"/>
      <c r="D54" s="33"/>
      <c r="E54" s="33"/>
      <c r="F54" s="59"/>
    </row>
    <row r="55" spans="1:6" ht="37.75" thickBot="1" x14ac:dyDescent="0.35">
      <c r="A55" s="70" t="s">
        <v>10</v>
      </c>
      <c r="C55" s="58" t="str">
        <f>+C5</f>
        <v>Ventas de Producción Propia
En pesos</v>
      </c>
      <c r="D55" s="281"/>
      <c r="E55" s="58" t="str">
        <f>+E5</f>
        <v>Ventas de Producción Encargada o Contratada a Terceros
En pesos</v>
      </c>
    </row>
    <row r="56" spans="1:6" x14ac:dyDescent="0.3">
      <c r="A56" s="309">
        <f>'3.vol.'!C57</f>
        <v>2014</v>
      </c>
      <c r="C56" s="61"/>
      <c r="D56" s="282"/>
      <c r="E56" s="61"/>
    </row>
    <row r="57" spans="1:6" x14ac:dyDescent="0.3">
      <c r="A57" s="310">
        <f>'3.vol.'!C58</f>
        <v>2015</v>
      </c>
      <c r="C57" s="63"/>
      <c r="D57" s="282"/>
      <c r="E57" s="63"/>
    </row>
    <row r="58" spans="1:6" ht="12.9" thickBot="1" x14ac:dyDescent="0.35">
      <c r="A58" s="311">
        <f>'3.vol.'!C59</f>
        <v>2016</v>
      </c>
      <c r="C58" s="65"/>
      <c r="D58" s="282"/>
      <c r="E58" s="65"/>
    </row>
    <row r="59" spans="1:6" x14ac:dyDescent="0.3">
      <c r="A59" s="60">
        <f>'3.vol.'!C60</f>
        <v>2017</v>
      </c>
      <c r="C59" s="61"/>
      <c r="D59" s="282"/>
      <c r="E59" s="61"/>
    </row>
    <row r="60" spans="1:6" x14ac:dyDescent="0.3">
      <c r="A60" s="62">
        <f>'3.vol.'!C61</f>
        <v>2018</v>
      </c>
      <c r="C60" s="63"/>
      <c r="D60" s="282"/>
      <c r="E60" s="63"/>
    </row>
    <row r="61" spans="1:6" ht="12.9" thickBot="1" x14ac:dyDescent="0.35">
      <c r="A61" s="64">
        <f>'3.vol.'!C62</f>
        <v>2019</v>
      </c>
      <c r="C61" s="65"/>
      <c r="D61" s="282"/>
      <c r="E61" s="65"/>
    </row>
    <row r="62" spans="1:6" hidden="1" x14ac:dyDescent="0.3">
      <c r="A62" s="102" t="str">
        <f>'3.vol.'!C63</f>
        <v>ene-xxx 2019</v>
      </c>
      <c r="C62" s="67"/>
      <c r="D62" s="282"/>
      <c r="E62" s="67"/>
    </row>
    <row r="63" spans="1:6" ht="12.9" thickBot="1" x14ac:dyDescent="0.35">
      <c r="A63" s="472">
        <f>'3.vol.'!C64</f>
        <v>2020</v>
      </c>
      <c r="C63" s="68"/>
      <c r="D63" s="283"/>
      <c r="E63" s="68"/>
    </row>
  </sheetData>
  <sheetProtection formatCells="0" formatColumns="0" formatRows="0"/>
  <protectedRanges>
    <protectedRange sqref="C6:D53 C56:D63" name="Rango2_1_1"/>
    <protectedRange sqref="C56:D63" name="Rango1_1_1"/>
    <protectedRange sqref="E6:E53 E56:E63" name="Rango2_1_1_1"/>
    <protectedRange sqref="E56:E63" name="Rango1_1_1_1"/>
  </protectedRanges>
  <mergeCells count="3">
    <mergeCell ref="A1:E1"/>
    <mergeCell ref="A2:E2"/>
    <mergeCell ref="A3:E3"/>
  </mergeCells>
  <phoneticPr fontId="15" type="noConversion"/>
  <printOptions horizontalCentered="1" verticalCentered="1"/>
  <pageMargins left="0.27559055118110237" right="0.23622047244094491" top="0.15748031496062992" bottom="0.27559055118110237" header="0" footer="0"/>
  <pageSetup paperSize="9" scale="8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4"/>
  <sheetViews>
    <sheetView topLeftCell="A49" zoomScale="80" zoomScaleNormal="80" workbookViewId="0">
      <selection sqref="A1:C1"/>
    </sheetView>
  </sheetViews>
  <sheetFormatPr baseColWidth="10" defaultColWidth="11.3828125" defaultRowHeight="12.45" x14ac:dyDescent="0.3"/>
  <cols>
    <col min="1" max="1" width="23.69140625" style="57" customWidth="1"/>
    <col min="2" max="2" width="1.84375" style="52" customWidth="1"/>
    <col min="3" max="3" width="26.53515625" style="57" customWidth="1"/>
    <col min="4" max="16384" width="11.3828125" style="52"/>
  </cols>
  <sheetData>
    <row r="1" spans="1:3" x14ac:dyDescent="0.3">
      <c r="A1" s="499" t="s">
        <v>171</v>
      </c>
      <c r="B1" s="499"/>
      <c r="C1" s="499"/>
    </row>
    <row r="2" spans="1:3" x14ac:dyDescent="0.3">
      <c r="A2" s="498" t="s">
        <v>232</v>
      </c>
      <c r="B2" s="498"/>
      <c r="C2" s="498"/>
    </row>
    <row r="3" spans="1:3" x14ac:dyDescent="0.3">
      <c r="A3" s="498" t="s">
        <v>111</v>
      </c>
      <c r="B3" s="498"/>
      <c r="C3" s="498"/>
    </row>
    <row r="4" spans="1:3" x14ac:dyDescent="0.3">
      <c r="A4" s="53"/>
      <c r="B4" s="53"/>
      <c r="C4" s="53"/>
    </row>
    <row r="5" spans="1:3" ht="12.9" thickBot="1" x14ac:dyDescent="0.35">
      <c r="A5" s="53"/>
      <c r="C5" s="54"/>
    </row>
    <row r="6" spans="1:3" ht="12.9" thickBot="1" x14ac:dyDescent="0.35">
      <c r="A6" s="24" t="s">
        <v>112</v>
      </c>
      <c r="C6" s="24" t="s">
        <v>116</v>
      </c>
    </row>
    <row r="7" spans="1:3" hidden="1" x14ac:dyDescent="0.3">
      <c r="A7" s="99">
        <f>+'3.vol.'!C6</f>
        <v>42736</v>
      </c>
      <c r="C7" s="32"/>
    </row>
    <row r="8" spans="1:3" hidden="1" x14ac:dyDescent="0.3">
      <c r="A8" s="100">
        <f>+'3.vol.'!C7</f>
        <v>42767</v>
      </c>
      <c r="C8" s="36"/>
    </row>
    <row r="9" spans="1:3" hidden="1" x14ac:dyDescent="0.3">
      <c r="A9" s="100">
        <f>+'3.vol.'!C8</f>
        <v>42795</v>
      </c>
      <c r="C9" s="36"/>
    </row>
    <row r="10" spans="1:3" ht="12.9" hidden="1" thickBot="1" x14ac:dyDescent="0.35">
      <c r="A10" s="100">
        <f>+'3.vol.'!C9</f>
        <v>42826</v>
      </c>
      <c r="C10" s="36"/>
    </row>
    <row r="11" spans="1:3" ht="12.9" hidden="1" thickBot="1" x14ac:dyDescent="0.35">
      <c r="A11" s="100">
        <f>+'3.vol.'!C10</f>
        <v>42856</v>
      </c>
      <c r="C11" s="36"/>
    </row>
    <row r="12" spans="1:3" ht="12.9" hidden="1" thickBot="1" x14ac:dyDescent="0.35">
      <c r="A12" s="100">
        <f>+'3.vol.'!C11</f>
        <v>42887</v>
      </c>
      <c r="C12" s="36"/>
    </row>
    <row r="13" spans="1:3" ht="12.9" hidden="1" thickBot="1" x14ac:dyDescent="0.35">
      <c r="A13" s="100">
        <f>+'3.vol.'!C12</f>
        <v>42917</v>
      </c>
      <c r="C13" s="36"/>
    </row>
    <row r="14" spans="1:3" ht="12.9" hidden="1" thickBot="1" x14ac:dyDescent="0.35">
      <c r="A14" s="100">
        <f>+'3.vol.'!C13</f>
        <v>42948</v>
      </c>
      <c r="C14" s="36"/>
    </row>
    <row r="15" spans="1:3" ht="12.9" hidden="1" thickBot="1" x14ac:dyDescent="0.35">
      <c r="A15" s="100">
        <f>+'3.vol.'!C14</f>
        <v>42979</v>
      </c>
      <c r="C15" s="36"/>
    </row>
    <row r="16" spans="1:3" ht="12.9" hidden="1" thickBot="1" x14ac:dyDescent="0.35">
      <c r="A16" s="100">
        <f>+'3.vol.'!C15</f>
        <v>43009</v>
      </c>
      <c r="C16" s="36"/>
    </row>
    <row r="17" spans="1:6" ht="12.9" hidden="1" thickBot="1" x14ac:dyDescent="0.35">
      <c r="A17" s="100">
        <f>+'3.vol.'!C16</f>
        <v>43040</v>
      </c>
      <c r="C17" s="36"/>
    </row>
    <row r="18" spans="1:6" ht="12.9" hidden="1" thickBot="1" x14ac:dyDescent="0.35">
      <c r="A18" s="101">
        <f>+'3.vol.'!C17</f>
        <v>43070</v>
      </c>
      <c r="C18" s="39"/>
    </row>
    <row r="19" spans="1:6" x14ac:dyDescent="0.3">
      <c r="A19" s="99">
        <f>+'3.vol.'!C18</f>
        <v>43101</v>
      </c>
      <c r="C19" s="42"/>
    </row>
    <row r="20" spans="1:6" x14ac:dyDescent="0.3">
      <c r="A20" s="100">
        <f>+'3.vol.'!C19</f>
        <v>43132</v>
      </c>
      <c r="C20" s="36"/>
      <c r="F20" s="98" t="s">
        <v>121</v>
      </c>
    </row>
    <row r="21" spans="1:6" x14ac:dyDescent="0.3">
      <c r="A21" s="100">
        <f>+'3.vol.'!C20</f>
        <v>43160</v>
      </c>
      <c r="C21" s="36"/>
    </row>
    <row r="22" spans="1:6" x14ac:dyDescent="0.3">
      <c r="A22" s="100">
        <f>+'3.vol.'!C21</f>
        <v>43191</v>
      </c>
      <c r="C22" s="36"/>
    </row>
    <row r="23" spans="1:6" x14ac:dyDescent="0.3">
      <c r="A23" s="100">
        <f>+'3.vol.'!C22</f>
        <v>43221</v>
      </c>
      <c r="C23" s="36"/>
    </row>
    <row r="24" spans="1:6" ht="12.9" thickBot="1" x14ac:dyDescent="0.35">
      <c r="A24" s="100">
        <f>+'3.vol.'!C23</f>
        <v>43252</v>
      </c>
      <c r="C24" s="36"/>
      <c r="F24" s="98" t="s">
        <v>119</v>
      </c>
    </row>
    <row r="25" spans="1:6" ht="12.9" thickBot="1" x14ac:dyDescent="0.35">
      <c r="A25" s="100">
        <f>+'3.vol.'!C24</f>
        <v>43282</v>
      </c>
      <c r="C25" s="36"/>
      <c r="F25" s="149"/>
    </row>
    <row r="26" spans="1:6" x14ac:dyDescent="0.3">
      <c r="A26" s="100">
        <f>+'3.vol.'!C25</f>
        <v>43313</v>
      </c>
      <c r="C26" s="36"/>
      <c r="F26" s="98"/>
    </row>
    <row r="27" spans="1:6" ht="12.9" thickBot="1" x14ac:dyDescent="0.35">
      <c r="A27" s="100">
        <f>+'3.vol.'!C26</f>
        <v>43344</v>
      </c>
      <c r="C27" s="36"/>
      <c r="F27" s="98" t="s">
        <v>120</v>
      </c>
    </row>
    <row r="28" spans="1:6" ht="12.9" thickBot="1" x14ac:dyDescent="0.35">
      <c r="A28" s="100">
        <f>+'3.vol.'!C27</f>
        <v>43374</v>
      </c>
      <c r="C28" s="36"/>
      <c r="F28" s="150"/>
    </row>
    <row r="29" spans="1:6" x14ac:dyDescent="0.3">
      <c r="A29" s="100">
        <f>+'3.vol.'!C28</f>
        <v>43405</v>
      </c>
      <c r="C29" s="36"/>
    </row>
    <row r="30" spans="1:6" ht="12.9" thickBot="1" x14ac:dyDescent="0.35">
      <c r="A30" s="101">
        <f>+'3.vol.'!C29</f>
        <v>43435</v>
      </c>
      <c r="C30" s="45"/>
    </row>
    <row r="31" spans="1:6" x14ac:dyDescent="0.3">
      <c r="A31" s="99">
        <f>+'3.vol.'!C30</f>
        <v>43466</v>
      </c>
      <c r="C31" s="32"/>
    </row>
    <row r="32" spans="1:6" x14ac:dyDescent="0.3">
      <c r="A32" s="100">
        <f>+'3.vol.'!C31</f>
        <v>43497</v>
      </c>
      <c r="C32" s="36"/>
    </row>
    <row r="33" spans="1:3" x14ac:dyDescent="0.3">
      <c r="A33" s="100">
        <f>+'3.vol.'!C32</f>
        <v>43525</v>
      </c>
      <c r="C33" s="36"/>
    </row>
    <row r="34" spans="1:3" x14ac:dyDescent="0.3">
      <c r="A34" s="100">
        <f>+'3.vol.'!C33</f>
        <v>43556</v>
      </c>
      <c r="C34" s="36"/>
    </row>
    <row r="35" spans="1:3" x14ac:dyDescent="0.3">
      <c r="A35" s="100">
        <f>+'3.vol.'!C34</f>
        <v>43586</v>
      </c>
      <c r="C35" s="36"/>
    </row>
    <row r="36" spans="1:3" x14ac:dyDescent="0.3">
      <c r="A36" s="100">
        <f>+'3.vol.'!C35</f>
        <v>43617</v>
      </c>
      <c r="C36" s="36"/>
    </row>
    <row r="37" spans="1:3" x14ac:dyDescent="0.3">
      <c r="A37" s="100">
        <f>+'3.vol.'!C36</f>
        <v>43647</v>
      </c>
      <c r="C37" s="36"/>
    </row>
    <row r="38" spans="1:3" x14ac:dyDescent="0.3">
      <c r="A38" s="100">
        <f>+'3.vol.'!C37</f>
        <v>43678</v>
      </c>
      <c r="C38" s="36"/>
    </row>
    <row r="39" spans="1:3" x14ac:dyDescent="0.3">
      <c r="A39" s="100">
        <f>+'3.vol.'!C38</f>
        <v>43709</v>
      </c>
      <c r="C39" s="36"/>
    </row>
    <row r="40" spans="1:3" x14ac:dyDescent="0.3">
      <c r="A40" s="100">
        <f>+'3.vol.'!C39</f>
        <v>43739</v>
      </c>
      <c r="C40" s="36"/>
    </row>
    <row r="41" spans="1:3" x14ac:dyDescent="0.3">
      <c r="A41" s="100">
        <f>+'3.vol.'!C40</f>
        <v>43770</v>
      </c>
      <c r="C41" s="36"/>
    </row>
    <row r="42" spans="1:3" ht="12.9" thickBot="1" x14ac:dyDescent="0.35">
      <c r="A42" s="105">
        <f>+'3.vol.'!C41</f>
        <v>43800</v>
      </c>
      <c r="C42" s="45"/>
    </row>
    <row r="43" spans="1:3" x14ac:dyDescent="0.3">
      <c r="A43" s="99">
        <f>+'3.vol.'!C42</f>
        <v>43831</v>
      </c>
      <c r="C43" s="32"/>
    </row>
    <row r="44" spans="1:3" x14ac:dyDescent="0.3">
      <c r="A44" s="100">
        <f>+'3.vol.'!C43</f>
        <v>43862</v>
      </c>
      <c r="C44" s="36"/>
    </row>
    <row r="45" spans="1:3" x14ac:dyDescent="0.3">
      <c r="A45" s="100">
        <f>+'3.vol.'!C44</f>
        <v>43891</v>
      </c>
      <c r="C45" s="36"/>
    </row>
    <row r="46" spans="1:3" x14ac:dyDescent="0.3">
      <c r="A46" s="100">
        <f>+'3.vol.'!C45</f>
        <v>43922</v>
      </c>
      <c r="C46" s="36"/>
    </row>
    <row r="47" spans="1:3" x14ac:dyDescent="0.3">
      <c r="A47" s="100">
        <f>+'3.vol.'!C46</f>
        <v>43952</v>
      </c>
      <c r="C47" s="36"/>
    </row>
    <row r="48" spans="1:3" x14ac:dyDescent="0.3">
      <c r="A48" s="100">
        <f>+'3.vol.'!C47</f>
        <v>43983</v>
      </c>
      <c r="C48" s="36"/>
    </row>
    <row r="49" spans="1:3" x14ac:dyDescent="0.3">
      <c r="A49" s="100">
        <f>+'3.vol.'!C48</f>
        <v>44013</v>
      </c>
      <c r="C49" s="36"/>
    </row>
    <row r="50" spans="1:3" x14ac:dyDescent="0.3">
      <c r="A50" s="100">
        <f>+'3.vol.'!C49</f>
        <v>44044</v>
      </c>
      <c r="C50" s="36"/>
    </row>
    <row r="51" spans="1:3" x14ac:dyDescent="0.3">
      <c r="A51" s="100">
        <f>+'3.vol.'!C50</f>
        <v>44075</v>
      </c>
      <c r="C51" s="36"/>
    </row>
    <row r="52" spans="1:3" x14ac:dyDescent="0.3">
      <c r="A52" s="100">
        <f>+'3.vol.'!C51</f>
        <v>44105</v>
      </c>
      <c r="C52" s="36"/>
    </row>
    <row r="53" spans="1:3" x14ac:dyDescent="0.3">
      <c r="A53" s="100">
        <f>+'3.vol.'!C52</f>
        <v>44136</v>
      </c>
      <c r="C53" s="36"/>
    </row>
    <row r="54" spans="1:3" ht="12.9" thickBot="1" x14ac:dyDescent="0.35">
      <c r="A54" s="101">
        <f>+'3.vol.'!C53</f>
        <v>44166</v>
      </c>
      <c r="C54" s="39"/>
    </row>
    <row r="55" spans="1:3" ht="12.9" thickBot="1" x14ac:dyDescent="0.35">
      <c r="A55" s="46"/>
      <c r="C55" s="33"/>
    </row>
    <row r="56" spans="1:3" ht="12.9" thickBot="1" x14ac:dyDescent="0.35">
      <c r="A56" s="396" t="str">
        <f>+'3.vol.'!C55</f>
        <v>Año</v>
      </c>
      <c r="C56" s="24" t="s">
        <v>116</v>
      </c>
    </row>
    <row r="57" spans="1:3" x14ac:dyDescent="0.3">
      <c r="A57" s="397">
        <f>+'3.vol.'!C57</f>
        <v>2014</v>
      </c>
      <c r="C57" s="61"/>
    </row>
    <row r="58" spans="1:3" x14ac:dyDescent="0.3">
      <c r="A58" s="310">
        <f>+'3.vol.'!C58</f>
        <v>2015</v>
      </c>
      <c r="C58" s="63"/>
    </row>
    <row r="59" spans="1:3" ht="12.9" thickBot="1" x14ac:dyDescent="0.35">
      <c r="A59" s="311">
        <f>+'3.vol.'!C59</f>
        <v>2016</v>
      </c>
      <c r="C59" s="65"/>
    </row>
    <row r="60" spans="1:3" x14ac:dyDescent="0.3">
      <c r="A60" s="60">
        <f>+'3.vol.'!C60</f>
        <v>2017</v>
      </c>
      <c r="C60" s="61"/>
    </row>
    <row r="61" spans="1:3" x14ac:dyDescent="0.3">
      <c r="A61" s="62">
        <f>+'3.vol.'!C61</f>
        <v>2018</v>
      </c>
      <c r="C61" s="63"/>
    </row>
    <row r="62" spans="1:3" ht="12.9" thickBot="1" x14ac:dyDescent="0.35">
      <c r="A62" s="64">
        <f>+'3.vol.'!C62</f>
        <v>2019</v>
      </c>
      <c r="C62" s="65"/>
    </row>
    <row r="63" spans="1:3" hidden="1" x14ac:dyDescent="0.3">
      <c r="A63" s="103" t="str">
        <f>+'3.vol.'!C63</f>
        <v>ene-xxx 2019</v>
      </c>
      <c r="C63" s="67"/>
    </row>
    <row r="64" spans="1:3" ht="12.9" thickBot="1" x14ac:dyDescent="0.35">
      <c r="A64" s="472">
        <f>+'3.vol.'!C64</f>
        <v>2020</v>
      </c>
      <c r="C64" s="68"/>
    </row>
  </sheetData>
  <sheetProtection formatCells="0" formatColumns="0" formatRows="0"/>
  <protectedRanges>
    <protectedRange sqref="C7:C49 C60:C64" name="Rango2_1"/>
    <protectedRange sqref="C60:C64" name="Rango1_1"/>
  </protectedRanges>
  <mergeCells count="3">
    <mergeCell ref="A1:C1"/>
    <mergeCell ref="A2:C2"/>
    <mergeCell ref="A3:C3"/>
  </mergeCells>
  <phoneticPr fontId="15" type="noConversion"/>
  <printOptions horizontalCentered="1" verticalCentered="1"/>
  <pageMargins left="0.53" right="0.46" top="0.75" bottom="0.62" header="0.41" footer="0"/>
  <pageSetup paperSize="9" scale="86" orientation="portrait" horizontalDpi="300" verticalDpi="300" r:id="rId1"/>
  <headerFooter alignWithMargins="0">
    <oddHeader>&amp;C&amp;"Arial,Negrita"&amp;20CONFIDENCIAL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4"/>
  <sheetViews>
    <sheetView topLeftCell="A4" zoomScale="80" zoomScaleNormal="80" workbookViewId="0">
      <selection activeCell="J22" sqref="J22"/>
    </sheetView>
  </sheetViews>
  <sheetFormatPr baseColWidth="10" defaultColWidth="11.3828125" defaultRowHeight="12.45" x14ac:dyDescent="0.3"/>
  <cols>
    <col min="1" max="1" width="38.3046875" style="57" customWidth="1"/>
    <col min="2" max="2" width="3" style="52" customWidth="1"/>
    <col min="3" max="3" width="38.3046875" style="69" customWidth="1"/>
    <col min="4" max="8" width="11.3828125" style="52"/>
    <col min="9" max="9" width="18.53515625" style="52" customWidth="1"/>
    <col min="10" max="16384" width="11.3828125" style="52"/>
  </cols>
  <sheetData>
    <row r="1" spans="1:9" x14ac:dyDescent="0.3">
      <c r="A1" s="499" t="s">
        <v>170</v>
      </c>
      <c r="B1" s="499"/>
      <c r="C1" s="499"/>
    </row>
    <row r="2" spans="1:9" x14ac:dyDescent="0.3">
      <c r="A2" s="498" t="s">
        <v>232</v>
      </c>
      <c r="B2" s="498"/>
      <c r="C2" s="498"/>
    </row>
    <row r="3" spans="1:9" x14ac:dyDescent="0.3">
      <c r="A3" s="499" t="s">
        <v>111</v>
      </c>
      <c r="B3" s="499"/>
      <c r="C3" s="499"/>
      <c r="I3" s="312" t="s">
        <v>184</v>
      </c>
    </row>
    <row r="4" spans="1:9" ht="12.9" thickBot="1" x14ac:dyDescent="0.35">
      <c r="A4" s="53"/>
      <c r="C4" s="56"/>
      <c r="I4" s="312" t="s">
        <v>185</v>
      </c>
    </row>
    <row r="5" spans="1:9" ht="60" customHeight="1" thickBot="1" x14ac:dyDescent="0.35">
      <c r="A5" s="24" t="s">
        <v>112</v>
      </c>
      <c r="C5" s="24" t="s">
        <v>133</v>
      </c>
      <c r="I5" s="24" t="s">
        <v>133</v>
      </c>
    </row>
    <row r="6" spans="1:9" hidden="1" x14ac:dyDescent="0.3">
      <c r="A6" s="99">
        <f>+'3.vol.'!C6</f>
        <v>42736</v>
      </c>
      <c r="C6" s="272" t="str">
        <f>+I6</f>
        <v/>
      </c>
      <c r="I6" s="314" t="str">
        <f>IF('4.conf'!C7&gt;0,('4.conf'!C7/'4.conf'!$F$28)*100,"")</f>
        <v/>
      </c>
    </row>
    <row r="7" spans="1:9" hidden="1" x14ac:dyDescent="0.3">
      <c r="A7" s="100">
        <f>+'3.vol.'!C7</f>
        <v>42767</v>
      </c>
      <c r="C7" s="270" t="str">
        <f t="shared" ref="C7:C53" si="0">+I7</f>
        <v/>
      </c>
      <c r="I7" s="315" t="str">
        <f>IF('4.conf'!C8&gt;0,('4.conf'!C8/'4.conf'!$F$28)*100,"")</f>
        <v/>
      </c>
    </row>
    <row r="8" spans="1:9" hidden="1" x14ac:dyDescent="0.3">
      <c r="A8" s="100">
        <f>+'3.vol.'!C8</f>
        <v>42795</v>
      </c>
      <c r="C8" s="270" t="str">
        <f t="shared" si="0"/>
        <v/>
      </c>
      <c r="I8" s="315" t="str">
        <f>IF('4.conf'!C9&gt;0,('4.conf'!C9/'4.conf'!$F$28)*100,"")</f>
        <v/>
      </c>
    </row>
    <row r="9" spans="1:9" hidden="1" x14ac:dyDescent="0.3">
      <c r="A9" s="100">
        <f>+'3.vol.'!C9</f>
        <v>42826</v>
      </c>
      <c r="C9" s="270" t="str">
        <f t="shared" si="0"/>
        <v/>
      </c>
      <c r="I9" s="315" t="str">
        <f>IF('4.conf'!C10&gt;0,('4.conf'!C10/'4.conf'!$F$28)*100,"")</f>
        <v/>
      </c>
    </row>
    <row r="10" spans="1:9" hidden="1" x14ac:dyDescent="0.3">
      <c r="A10" s="100">
        <f>+'3.vol.'!C10</f>
        <v>42856</v>
      </c>
      <c r="C10" s="270" t="str">
        <f t="shared" si="0"/>
        <v/>
      </c>
      <c r="I10" s="315" t="str">
        <f>IF('4.conf'!C11&gt;0,('4.conf'!C11/'4.conf'!$F$28)*100,"")</f>
        <v/>
      </c>
    </row>
    <row r="11" spans="1:9" hidden="1" x14ac:dyDescent="0.3">
      <c r="A11" s="100">
        <f>+'3.vol.'!C11</f>
        <v>42887</v>
      </c>
      <c r="C11" s="270" t="str">
        <f t="shared" si="0"/>
        <v/>
      </c>
      <c r="I11" s="315" t="str">
        <f>IF('4.conf'!C12&gt;0,('4.conf'!C12/'4.conf'!$F$28)*100,"")</f>
        <v/>
      </c>
    </row>
    <row r="12" spans="1:9" hidden="1" x14ac:dyDescent="0.3">
      <c r="A12" s="100">
        <f>+'3.vol.'!C12</f>
        <v>42917</v>
      </c>
      <c r="C12" s="270" t="str">
        <f t="shared" si="0"/>
        <v/>
      </c>
      <c r="I12" s="315" t="str">
        <f>IF('4.conf'!C13&gt;0,('4.conf'!C13/'4.conf'!$F$28)*100,"")</f>
        <v/>
      </c>
    </row>
    <row r="13" spans="1:9" hidden="1" x14ac:dyDescent="0.3">
      <c r="A13" s="100">
        <f>+'3.vol.'!C13</f>
        <v>42948</v>
      </c>
      <c r="C13" s="270" t="str">
        <f t="shared" si="0"/>
        <v/>
      </c>
      <c r="I13" s="315" t="str">
        <f>IF('4.conf'!C14&gt;0,('4.conf'!C14/'4.conf'!$F$28)*100,"")</f>
        <v/>
      </c>
    </row>
    <row r="14" spans="1:9" hidden="1" x14ac:dyDescent="0.3">
      <c r="A14" s="100">
        <f>+'3.vol.'!C14</f>
        <v>42979</v>
      </c>
      <c r="C14" s="270" t="str">
        <f t="shared" si="0"/>
        <v/>
      </c>
      <c r="I14" s="315" t="str">
        <f>IF('4.conf'!C15&gt;0,('4.conf'!C15/'4.conf'!$F$28)*100,"")</f>
        <v/>
      </c>
    </row>
    <row r="15" spans="1:9" hidden="1" x14ac:dyDescent="0.3">
      <c r="A15" s="100">
        <f>+'3.vol.'!C15</f>
        <v>43009</v>
      </c>
      <c r="C15" s="270" t="str">
        <f t="shared" si="0"/>
        <v/>
      </c>
      <c r="I15" s="315" t="str">
        <f>IF('4.conf'!C16&gt;0,('4.conf'!C16/'4.conf'!$F$28)*100,"")</f>
        <v/>
      </c>
    </row>
    <row r="16" spans="1:9" hidden="1" x14ac:dyDescent="0.3">
      <c r="A16" s="100">
        <f>+'3.vol.'!C16</f>
        <v>43040</v>
      </c>
      <c r="C16" s="270" t="str">
        <f t="shared" si="0"/>
        <v/>
      </c>
      <c r="I16" s="315" t="str">
        <f>IF('4.conf'!C17&gt;0,('4.conf'!C17/'4.conf'!$F$28)*100,"")</f>
        <v/>
      </c>
    </row>
    <row r="17" spans="1:9" ht="12.9" hidden="1" thickBot="1" x14ac:dyDescent="0.35">
      <c r="A17" s="101">
        <f>+'3.vol.'!C17</f>
        <v>43070</v>
      </c>
      <c r="C17" s="271" t="str">
        <f t="shared" si="0"/>
        <v/>
      </c>
      <c r="I17" s="316" t="str">
        <f>IF('4.conf'!C18&gt;0,('4.conf'!C18/'4.conf'!$F$28)*100,"")</f>
        <v/>
      </c>
    </row>
    <row r="18" spans="1:9" x14ac:dyDescent="0.3">
      <c r="A18" s="99">
        <f>+'3.vol.'!C18</f>
        <v>43101</v>
      </c>
      <c r="C18" s="272" t="str">
        <f t="shared" si="0"/>
        <v/>
      </c>
      <c r="I18" s="314" t="str">
        <f>IF('4.conf'!C19&gt;0,('4.conf'!C19/'4.conf'!$F$28)*100,"")</f>
        <v/>
      </c>
    </row>
    <row r="19" spans="1:9" ht="12.9" thickBot="1" x14ac:dyDescent="0.35">
      <c r="A19" s="100">
        <f>+'3.vol.'!C19</f>
        <v>43132</v>
      </c>
      <c r="C19" s="270" t="str">
        <f t="shared" si="0"/>
        <v/>
      </c>
      <c r="I19" s="315" t="str">
        <f>IF('4.conf'!C20&gt;0,('4.conf'!C20/'4.conf'!$F$28)*100,"")</f>
        <v/>
      </c>
    </row>
    <row r="20" spans="1:9" ht="12.9" thickBot="1" x14ac:dyDescent="0.35">
      <c r="A20" s="100">
        <f>+'3.vol.'!C20</f>
        <v>43160</v>
      </c>
      <c r="C20" s="270" t="str">
        <f t="shared" si="0"/>
        <v/>
      </c>
      <c r="E20" s="500"/>
      <c r="F20" s="501"/>
      <c r="G20" s="104"/>
      <c r="I20" s="315" t="str">
        <f>IF('4.conf'!C21&gt;0,('4.conf'!C21/'4.conf'!$F$28)*100,"")</f>
        <v/>
      </c>
    </row>
    <row r="21" spans="1:9" ht="12.9" thickBot="1" x14ac:dyDescent="0.35">
      <c r="A21" s="100">
        <f>+'3.vol.'!C21</f>
        <v>43191</v>
      </c>
      <c r="C21" s="270" t="str">
        <f t="shared" si="0"/>
        <v/>
      </c>
      <c r="F21" s="500" t="s">
        <v>125</v>
      </c>
      <c r="G21" s="501"/>
      <c r="I21" s="315" t="str">
        <f>IF('4.conf'!C22&gt;0,('4.conf'!C22/'4.conf'!$F$28)*100,"")</f>
        <v/>
      </c>
    </row>
    <row r="22" spans="1:9" x14ac:dyDescent="0.3">
      <c r="A22" s="100">
        <f>+'3.vol.'!C22</f>
        <v>43221</v>
      </c>
      <c r="C22" s="270" t="str">
        <f t="shared" si="0"/>
        <v/>
      </c>
      <c r="F22" s="313"/>
      <c r="G22" s="313"/>
      <c r="I22" s="315" t="str">
        <f>IF('4.conf'!C23&gt;0,('4.conf'!C23/'4.conf'!$F$28)*100,"")</f>
        <v/>
      </c>
    </row>
    <row r="23" spans="1:9" x14ac:dyDescent="0.3">
      <c r="A23" s="100">
        <f>+'3.vol.'!C23</f>
        <v>43252</v>
      </c>
      <c r="C23" s="270" t="str">
        <f t="shared" si="0"/>
        <v/>
      </c>
      <c r="E23" s="98"/>
      <c r="I23" s="315" t="str">
        <f>IF('4.conf'!C24&gt;0,('4.conf'!C24/'4.conf'!$F$28)*100,"")</f>
        <v/>
      </c>
    </row>
    <row r="24" spans="1:9" x14ac:dyDescent="0.3">
      <c r="A24" s="100">
        <f>+'3.vol.'!C24</f>
        <v>43282</v>
      </c>
      <c r="C24" s="270" t="str">
        <f t="shared" si="0"/>
        <v/>
      </c>
      <c r="E24" s="98"/>
      <c r="G24" s="98"/>
      <c r="I24" s="315" t="str">
        <f>IF('4.conf'!C25&gt;0,('4.conf'!C25/'4.conf'!$F$28)*100,"")</f>
        <v/>
      </c>
    </row>
    <row r="25" spans="1:9" x14ac:dyDescent="0.3">
      <c r="A25" s="100">
        <f>+'3.vol.'!C25</f>
        <v>43313</v>
      </c>
      <c r="C25" s="270" t="str">
        <f t="shared" si="0"/>
        <v/>
      </c>
      <c r="E25" s="98"/>
      <c r="F25" s="98" t="s">
        <v>122</v>
      </c>
      <c r="I25" s="315" t="str">
        <f>IF('4.conf'!C26&gt;0,('4.conf'!C26/'4.conf'!$F$28)*100,"")</f>
        <v/>
      </c>
    </row>
    <row r="26" spans="1:9" x14ac:dyDescent="0.3">
      <c r="A26" s="100">
        <f>+'3.vol.'!C26</f>
        <v>43344</v>
      </c>
      <c r="C26" s="270" t="str">
        <f t="shared" si="0"/>
        <v/>
      </c>
      <c r="E26" s="98"/>
      <c r="F26" s="98" t="s">
        <v>123</v>
      </c>
      <c r="I26" s="315" t="str">
        <f>IF('4.conf'!C27&gt;0,('4.conf'!C27/'4.conf'!$F$28)*100,"")</f>
        <v/>
      </c>
    </row>
    <row r="27" spans="1:9" x14ac:dyDescent="0.3">
      <c r="A27" s="100">
        <f>+'3.vol.'!C27</f>
        <v>43374</v>
      </c>
      <c r="C27" s="270" t="str">
        <f t="shared" si="0"/>
        <v/>
      </c>
      <c r="F27" s="98" t="s">
        <v>124</v>
      </c>
      <c r="I27" s="315" t="str">
        <f>IF('4.conf'!C28&gt;0,('4.conf'!C28/'4.conf'!$F$28)*100,"")</f>
        <v/>
      </c>
    </row>
    <row r="28" spans="1:9" x14ac:dyDescent="0.3">
      <c r="A28" s="100">
        <f>+'3.vol.'!C28</f>
        <v>43405</v>
      </c>
      <c r="C28" s="270" t="str">
        <f t="shared" si="0"/>
        <v/>
      </c>
      <c r="F28" s="98" t="s">
        <v>186</v>
      </c>
      <c r="I28" s="315" t="str">
        <f>IF('4.conf'!C29&gt;0,('4.conf'!C29/'4.conf'!$F$28)*100,"")</f>
        <v/>
      </c>
    </row>
    <row r="29" spans="1:9" ht="12.9" thickBot="1" x14ac:dyDescent="0.35">
      <c r="A29" s="101">
        <f>+'3.vol.'!C29</f>
        <v>43435</v>
      </c>
      <c r="C29" s="273" t="str">
        <f t="shared" si="0"/>
        <v/>
      </c>
      <c r="I29" s="317" t="str">
        <f>IF('4.conf'!C30&gt;0,('4.conf'!C30/'4.conf'!$F$28)*100,"")</f>
        <v/>
      </c>
    </row>
    <row r="30" spans="1:9" x14ac:dyDescent="0.3">
      <c r="A30" s="99">
        <f>+'3.vol.'!C30</f>
        <v>43466</v>
      </c>
      <c r="C30" s="274" t="str">
        <f t="shared" si="0"/>
        <v/>
      </c>
      <c r="I30" s="318" t="str">
        <f>IF('4.conf'!C31&gt;0,('4.conf'!C31/'4.conf'!$F$28)*100,"")</f>
        <v/>
      </c>
    </row>
    <row r="31" spans="1:9" x14ac:dyDescent="0.3">
      <c r="A31" s="100">
        <f>+'3.vol.'!C31</f>
        <v>43497</v>
      </c>
      <c r="C31" s="270" t="str">
        <f t="shared" si="0"/>
        <v/>
      </c>
      <c r="I31" s="315" t="str">
        <f>IF('4.conf'!C32&gt;0,('4.conf'!C32/'4.conf'!$F$28)*100,"")</f>
        <v/>
      </c>
    </row>
    <row r="32" spans="1:9" x14ac:dyDescent="0.3">
      <c r="A32" s="100">
        <f>+'3.vol.'!C32</f>
        <v>43525</v>
      </c>
      <c r="C32" s="270" t="str">
        <f t="shared" si="0"/>
        <v/>
      </c>
      <c r="I32" s="315" t="str">
        <f>IF('4.conf'!C33&gt;0,('4.conf'!C33/'4.conf'!$F$28)*100,"")</f>
        <v/>
      </c>
    </row>
    <row r="33" spans="1:9" x14ac:dyDescent="0.3">
      <c r="A33" s="100">
        <f>+'3.vol.'!C33</f>
        <v>43556</v>
      </c>
      <c r="C33" s="270" t="str">
        <f t="shared" si="0"/>
        <v/>
      </c>
      <c r="I33" s="315" t="str">
        <f>IF('4.conf'!C34&gt;0,('4.conf'!C34/'4.conf'!$F$28)*100,"")</f>
        <v/>
      </c>
    </row>
    <row r="34" spans="1:9" x14ac:dyDescent="0.3">
      <c r="A34" s="100">
        <f>+'3.vol.'!C34</f>
        <v>43586</v>
      </c>
      <c r="C34" s="270" t="str">
        <f t="shared" si="0"/>
        <v/>
      </c>
      <c r="I34" s="315" t="str">
        <f>IF('4.conf'!C35&gt;0,('4.conf'!C35/'4.conf'!$F$28)*100,"")</f>
        <v/>
      </c>
    </row>
    <row r="35" spans="1:9" x14ac:dyDescent="0.3">
      <c r="A35" s="100">
        <f>+'3.vol.'!C35</f>
        <v>43617</v>
      </c>
      <c r="C35" s="270" t="str">
        <f t="shared" si="0"/>
        <v/>
      </c>
      <c r="I35" s="315" t="str">
        <f>IF('4.conf'!C36&gt;0,('4.conf'!C36/'4.conf'!$F$28)*100,"")</f>
        <v/>
      </c>
    </row>
    <row r="36" spans="1:9" x14ac:dyDescent="0.3">
      <c r="A36" s="100">
        <f>+'3.vol.'!C36</f>
        <v>43647</v>
      </c>
      <c r="C36" s="270" t="str">
        <f t="shared" si="0"/>
        <v/>
      </c>
      <c r="I36" s="315" t="str">
        <f>IF('4.conf'!C37&gt;0,('4.conf'!C37/'4.conf'!$F$28)*100,"")</f>
        <v/>
      </c>
    </row>
    <row r="37" spans="1:9" x14ac:dyDescent="0.3">
      <c r="A37" s="100">
        <f>+'3.vol.'!C37</f>
        <v>43678</v>
      </c>
      <c r="C37" s="270" t="str">
        <f t="shared" si="0"/>
        <v/>
      </c>
      <c r="I37" s="315" t="str">
        <f>IF('4.conf'!C38&gt;0,('4.conf'!C38/'4.conf'!$F$28)*100,"")</f>
        <v/>
      </c>
    </row>
    <row r="38" spans="1:9" x14ac:dyDescent="0.3">
      <c r="A38" s="100">
        <f>+'3.vol.'!C38</f>
        <v>43709</v>
      </c>
      <c r="C38" s="270" t="str">
        <f t="shared" si="0"/>
        <v/>
      </c>
      <c r="I38" s="315" t="str">
        <f>IF('4.conf'!C39&gt;0,('4.conf'!C39/'4.conf'!$F$28)*100,"")</f>
        <v/>
      </c>
    </row>
    <row r="39" spans="1:9" x14ac:dyDescent="0.3">
      <c r="A39" s="100">
        <f>+'3.vol.'!C39</f>
        <v>43739</v>
      </c>
      <c r="C39" s="270" t="str">
        <f t="shared" si="0"/>
        <v/>
      </c>
      <c r="I39" s="315" t="str">
        <f>IF('4.conf'!C40&gt;0,('4.conf'!C40/'4.conf'!$F$28)*100,"")</f>
        <v/>
      </c>
    </row>
    <row r="40" spans="1:9" x14ac:dyDescent="0.3">
      <c r="A40" s="100">
        <f>+'3.vol.'!C40</f>
        <v>43770</v>
      </c>
      <c r="C40" s="270" t="str">
        <f t="shared" si="0"/>
        <v/>
      </c>
      <c r="I40" s="315" t="str">
        <f>IF('4.conf'!C41&gt;0,('4.conf'!C41/'4.conf'!$F$28)*100,"")</f>
        <v/>
      </c>
    </row>
    <row r="41" spans="1:9" ht="12.9" thickBot="1" x14ac:dyDescent="0.35">
      <c r="A41" s="105">
        <f>+'3.vol.'!C41</f>
        <v>43800</v>
      </c>
      <c r="C41" s="273" t="str">
        <f t="shared" si="0"/>
        <v/>
      </c>
      <c r="I41" s="317" t="str">
        <f>IF('4.conf'!C42&gt;0,('4.conf'!C42/'4.conf'!$F$28)*100,"")</f>
        <v/>
      </c>
    </row>
    <row r="42" spans="1:9" x14ac:dyDescent="0.3">
      <c r="A42" s="99">
        <f>+'3.vol.'!C42</f>
        <v>43831</v>
      </c>
      <c r="C42" s="274" t="str">
        <f t="shared" si="0"/>
        <v/>
      </c>
      <c r="I42" s="318" t="str">
        <f>IF('4.conf'!C43&gt;0,('4.conf'!C43/'4.conf'!$F$28)*100,"")</f>
        <v/>
      </c>
    </row>
    <row r="43" spans="1:9" x14ac:dyDescent="0.3">
      <c r="A43" s="100">
        <f>+'3.vol.'!C43</f>
        <v>43862</v>
      </c>
      <c r="C43" s="270" t="str">
        <f t="shared" si="0"/>
        <v/>
      </c>
      <c r="I43" s="315" t="str">
        <f>IF('4.conf'!C44&gt;0,('4.conf'!C44/'4.conf'!$F$28)*100,"")</f>
        <v/>
      </c>
    </row>
    <row r="44" spans="1:9" x14ac:dyDescent="0.3">
      <c r="A44" s="100">
        <f>+'3.vol.'!C44</f>
        <v>43891</v>
      </c>
      <c r="C44" s="270" t="str">
        <f t="shared" si="0"/>
        <v/>
      </c>
      <c r="I44" s="315" t="str">
        <f>IF('4.conf'!C45&gt;0,('4.conf'!C45/'4.conf'!$F$28)*100,"")</f>
        <v/>
      </c>
    </row>
    <row r="45" spans="1:9" x14ac:dyDescent="0.3">
      <c r="A45" s="100">
        <f>+'3.vol.'!C45</f>
        <v>43922</v>
      </c>
      <c r="C45" s="270" t="str">
        <f t="shared" si="0"/>
        <v/>
      </c>
      <c r="I45" s="315" t="str">
        <f>IF('4.conf'!C46&gt;0,('4.conf'!C46/'4.conf'!$F$28)*100,"")</f>
        <v/>
      </c>
    </row>
    <row r="46" spans="1:9" x14ac:dyDescent="0.3">
      <c r="A46" s="100">
        <f>+'3.vol.'!C46</f>
        <v>43952</v>
      </c>
      <c r="C46" s="270" t="str">
        <f t="shared" si="0"/>
        <v/>
      </c>
      <c r="I46" s="315" t="str">
        <f>IF('4.conf'!C47&gt;0,('4.conf'!C47/'4.conf'!$F$28)*100,"")</f>
        <v/>
      </c>
    </row>
    <row r="47" spans="1:9" x14ac:dyDescent="0.3">
      <c r="A47" s="100">
        <f>+'3.vol.'!C47</f>
        <v>43983</v>
      </c>
      <c r="C47" s="270" t="str">
        <f t="shared" si="0"/>
        <v/>
      </c>
      <c r="I47" s="315" t="str">
        <f>IF('4.conf'!C48&gt;0,('4.conf'!C48/'4.conf'!$F$28)*100,"")</f>
        <v/>
      </c>
    </row>
    <row r="48" spans="1:9" x14ac:dyDescent="0.3">
      <c r="A48" s="100">
        <f>+'3.vol.'!C48</f>
        <v>44013</v>
      </c>
      <c r="C48" s="270" t="str">
        <f t="shared" si="0"/>
        <v/>
      </c>
      <c r="I48" s="315" t="str">
        <f>IF('4.conf'!C49&gt;0,('4.conf'!C49/'4.conf'!$F$28)*100,"")</f>
        <v/>
      </c>
    </row>
    <row r="49" spans="1:9" x14ac:dyDescent="0.3">
      <c r="A49" s="100">
        <f>+'3.vol.'!C49</f>
        <v>44044</v>
      </c>
      <c r="C49" s="270" t="str">
        <f t="shared" si="0"/>
        <v/>
      </c>
      <c r="I49" s="315" t="str">
        <f>IF('4.conf'!C50&gt;0,('4.conf'!C50/'4.conf'!$F$28)*100,"")</f>
        <v/>
      </c>
    </row>
    <row r="50" spans="1:9" x14ac:dyDescent="0.3">
      <c r="A50" s="100">
        <f>+'3.vol.'!C50</f>
        <v>44075</v>
      </c>
      <c r="C50" s="270" t="str">
        <f t="shared" si="0"/>
        <v/>
      </c>
      <c r="I50" s="315" t="str">
        <f>IF('4.conf'!C51&gt;0,('4.conf'!C51/'4.conf'!$F$28)*100,"")</f>
        <v/>
      </c>
    </row>
    <row r="51" spans="1:9" x14ac:dyDescent="0.3">
      <c r="A51" s="100">
        <f>+'3.vol.'!C51</f>
        <v>44105</v>
      </c>
      <c r="C51" s="270" t="str">
        <f t="shared" si="0"/>
        <v/>
      </c>
      <c r="I51" s="315" t="str">
        <f>IF('4.conf'!C52&gt;0,('4.conf'!C52/'4.conf'!$F$28)*100,"")</f>
        <v/>
      </c>
    </row>
    <row r="52" spans="1:9" x14ac:dyDescent="0.3">
      <c r="A52" s="100">
        <f>+'3.vol.'!C52</f>
        <v>44136</v>
      </c>
      <c r="C52" s="270" t="str">
        <f t="shared" si="0"/>
        <v/>
      </c>
      <c r="I52" s="315" t="str">
        <f>IF('4.conf'!C53&gt;0,('4.conf'!C53/'4.conf'!$F$28)*100,"")</f>
        <v/>
      </c>
    </row>
    <row r="53" spans="1:9" ht="12.9" thickBot="1" x14ac:dyDescent="0.35">
      <c r="A53" s="101">
        <f>+'3.vol.'!C53</f>
        <v>44166</v>
      </c>
      <c r="C53" s="271" t="str">
        <f t="shared" si="0"/>
        <v/>
      </c>
      <c r="I53" s="316" t="str">
        <f>IF('4.conf'!C54&gt;0,('4.conf'!C54/'4.conf'!$F$28)*100,"")</f>
        <v/>
      </c>
    </row>
    <row r="54" spans="1:9" ht="12.9" thickBot="1" x14ac:dyDescent="0.35">
      <c r="A54" s="46"/>
      <c r="C54" s="49"/>
    </row>
    <row r="55" spans="1:9" ht="57.75" customHeight="1" thickBot="1" x14ac:dyDescent="0.35">
      <c r="A55" s="70" t="str">
        <f>+'3.vol.'!C55</f>
        <v>Año</v>
      </c>
      <c r="C55" s="24" t="str">
        <f t="shared" ref="C55:C63" si="1">+I55</f>
        <v>EXPORTACIONES US$ FOB   RESÚMEN PÚBLICO</v>
      </c>
      <c r="I55" s="24" t="str">
        <f>+I5</f>
        <v>EXPORTACIONES US$ FOB   RESÚMEN PÚBLICO</v>
      </c>
    </row>
    <row r="56" spans="1:9" x14ac:dyDescent="0.3">
      <c r="A56" s="398">
        <f>+'3.vol.'!C57</f>
        <v>2014</v>
      </c>
      <c r="C56" s="275" t="str">
        <f t="shared" si="1"/>
        <v/>
      </c>
      <c r="I56" s="319" t="str">
        <f>IF('4.conf'!C57&gt;0,('4.conf'!C57/'4.conf'!$F$28)*100,"")</f>
        <v/>
      </c>
    </row>
    <row r="57" spans="1:9" x14ac:dyDescent="0.3">
      <c r="A57" s="310">
        <f>+'3.vol.'!C58</f>
        <v>2015</v>
      </c>
      <c r="C57" s="276" t="str">
        <f t="shared" si="1"/>
        <v/>
      </c>
      <c r="I57" s="320" t="str">
        <f>IF('4.conf'!C58&gt;0,('4.conf'!C58/'4.conf'!$F$28)*100,"")</f>
        <v/>
      </c>
    </row>
    <row r="58" spans="1:9" ht="12.9" thickBot="1" x14ac:dyDescent="0.35">
      <c r="A58" s="311">
        <f>+'3.vol.'!C59</f>
        <v>2016</v>
      </c>
      <c r="C58" s="277" t="str">
        <f t="shared" si="1"/>
        <v/>
      </c>
      <c r="I58" s="321" t="str">
        <f>IF('4.conf'!C59&gt;0,('4.conf'!C59/'4.conf'!$F$28)*100,"")</f>
        <v/>
      </c>
    </row>
    <row r="59" spans="1:9" x14ac:dyDescent="0.3">
      <c r="A59" s="60">
        <f>+'3.vol.'!C60</f>
        <v>2017</v>
      </c>
      <c r="C59" s="275" t="str">
        <f t="shared" si="1"/>
        <v/>
      </c>
      <c r="I59" s="319" t="str">
        <f>IF('4.conf'!C60&gt;0,('4.conf'!C60/'4.conf'!$F$28)*100,"")</f>
        <v/>
      </c>
    </row>
    <row r="60" spans="1:9" x14ac:dyDescent="0.3">
      <c r="A60" s="62">
        <f>+'3.vol.'!C61</f>
        <v>2018</v>
      </c>
      <c r="C60" s="276" t="str">
        <f t="shared" si="1"/>
        <v/>
      </c>
      <c r="I60" s="320" t="str">
        <f>IF('4.conf'!C61&gt;0,('4.conf'!C61/'4.conf'!$F$28)*100,"")</f>
        <v/>
      </c>
    </row>
    <row r="61" spans="1:9" ht="12.9" thickBot="1" x14ac:dyDescent="0.35">
      <c r="A61" s="64">
        <f>+'3.vol.'!C62</f>
        <v>2019</v>
      </c>
      <c r="C61" s="277" t="str">
        <f t="shared" si="1"/>
        <v/>
      </c>
      <c r="I61" s="321" t="str">
        <f>IF('4.conf'!C62&gt;0,('4.conf'!C62/'4.conf'!$F$28)*100,"")</f>
        <v/>
      </c>
    </row>
    <row r="62" spans="1:9" s="55" customFormat="1" hidden="1" x14ac:dyDescent="0.3">
      <c r="A62" s="461" t="str">
        <f>+'3.vol.'!C63</f>
        <v>ene-xxx 2019</v>
      </c>
      <c r="C62" s="278" t="str">
        <f t="shared" si="1"/>
        <v/>
      </c>
      <c r="I62" s="474" t="str">
        <f>IF('4.conf'!C63&gt;0,('4.conf'!C63/'4.conf'!$F$28)*100,"")</f>
        <v/>
      </c>
    </row>
    <row r="63" spans="1:9" ht="12.9" thickBot="1" x14ac:dyDescent="0.35">
      <c r="A63" s="472">
        <f>+'3.vol.'!C64</f>
        <v>2020</v>
      </c>
      <c r="C63" s="279" t="str">
        <f t="shared" si="1"/>
        <v/>
      </c>
      <c r="I63" s="322" t="str">
        <f>IF('4.conf'!C64&gt;0,('4.conf'!C64/'4.conf'!$F$28)*100,"")</f>
        <v/>
      </c>
    </row>
    <row r="64" spans="1:9" x14ac:dyDescent="0.3">
      <c r="I64" s="52" t="str">
        <f>IF('4.conf'!C65&gt;0,('4.conf'!C65/'4.conf'!$F$28)*100,"")</f>
        <v/>
      </c>
    </row>
  </sheetData>
  <sheetProtection formatCells="0" formatColumns="0" formatRows="0"/>
  <protectedRanges>
    <protectedRange sqref="C6:C53 C56:C63" name="Rango2_1"/>
    <protectedRange sqref="C56:C63" name="Rango1_1"/>
  </protectedRanges>
  <mergeCells count="5">
    <mergeCell ref="E20:F20"/>
    <mergeCell ref="A1:C1"/>
    <mergeCell ref="A2:C2"/>
    <mergeCell ref="A3:C3"/>
    <mergeCell ref="F21:G21"/>
  </mergeCells>
  <phoneticPr fontId="15" type="noConversion"/>
  <printOptions horizontalCentered="1" verticalCentered="1"/>
  <pageMargins left="0.27559055118110237" right="0.23622047244094491" top="0.15748031496062992" bottom="0.27559055118110237" header="0" footer="0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13"/>
  <sheetViews>
    <sheetView showGridLines="0" zoomScale="80" zoomScaleNormal="80" workbookViewId="0"/>
  </sheetViews>
  <sheetFormatPr baseColWidth="10" defaultColWidth="11.3828125" defaultRowHeight="12.45" x14ac:dyDescent="0.3"/>
  <cols>
    <col min="1" max="1" width="20.53515625" style="52" customWidth="1"/>
    <col min="2" max="2" width="36.53515625" style="52" customWidth="1"/>
    <col min="3" max="3" width="19" style="52" customWidth="1"/>
    <col min="4" max="16384" width="11.3828125" style="52"/>
  </cols>
  <sheetData>
    <row r="1" spans="1:2" s="142" customFormat="1" x14ac:dyDescent="0.3">
      <c r="A1" s="121" t="s">
        <v>130</v>
      </c>
      <c r="B1" s="121"/>
    </row>
    <row r="2" spans="1:2" s="142" customFormat="1" x14ac:dyDescent="0.3">
      <c r="A2" s="419" t="s">
        <v>234</v>
      </c>
      <c r="B2" s="121"/>
    </row>
    <row r="3" spans="1:2" ht="12.9" thickBot="1" x14ac:dyDescent="0.35"/>
    <row r="4" spans="1:2" ht="12.9" thickBot="1" x14ac:dyDescent="0.35">
      <c r="A4" s="137" t="s">
        <v>12</v>
      </c>
      <c r="B4" s="476" t="s">
        <v>233</v>
      </c>
    </row>
    <row r="5" spans="1:2" x14ac:dyDescent="0.3">
      <c r="A5" s="326">
        <f>'3.vol.'!C57</f>
        <v>2014</v>
      </c>
      <c r="B5" s="323"/>
    </row>
    <row r="6" spans="1:2" x14ac:dyDescent="0.3">
      <c r="A6" s="327">
        <f>'3.vol.'!C58</f>
        <v>2015</v>
      </c>
      <c r="B6" s="324"/>
    </row>
    <row r="7" spans="1:2" ht="12.9" thickBot="1" x14ac:dyDescent="0.35">
      <c r="A7" s="328">
        <f>'3.vol.'!C59</f>
        <v>2016</v>
      </c>
      <c r="B7" s="325"/>
    </row>
    <row r="8" spans="1:2" x14ac:dyDescent="0.3">
      <c r="A8" s="305">
        <f>'3.vol.'!C60</f>
        <v>2017</v>
      </c>
      <c r="B8" s="143"/>
    </row>
    <row r="9" spans="1:2" x14ac:dyDescent="0.3">
      <c r="A9" s="140">
        <f>'3.vol.'!C61</f>
        <v>2018</v>
      </c>
      <c r="B9" s="144"/>
    </row>
    <row r="10" spans="1:2" x14ac:dyDescent="0.3">
      <c r="A10" s="145">
        <f>'3.vol.'!C62</f>
        <v>2019</v>
      </c>
      <c r="B10" s="146"/>
    </row>
    <row r="11" spans="1:2" hidden="1" x14ac:dyDescent="0.3">
      <c r="A11" s="147" t="str">
        <f>'3.vol.'!C63</f>
        <v>ene-xxx 2019</v>
      </c>
      <c r="B11" s="143"/>
    </row>
    <row r="12" spans="1:2" ht="12.9" thickBot="1" x14ac:dyDescent="0.35">
      <c r="A12" s="475">
        <f>'3.vol.'!C64</f>
        <v>2020</v>
      </c>
      <c r="B12" s="148"/>
    </row>
    <row r="13" spans="1:2" x14ac:dyDescent="0.3">
      <c r="A13" s="141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" footer="0"/>
  <pageSetup paperSize="9" scale="14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21</vt:i4>
      </vt:variant>
    </vt:vector>
  </HeadingPairs>
  <TitlesOfParts>
    <vt:vector size="45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coproductos</vt:lpstr>
      <vt:lpstr>8.a.... Costos</vt:lpstr>
      <vt:lpstr>9.adicional costos</vt:lpstr>
      <vt:lpstr>10-precios</vt:lpstr>
      <vt:lpstr>11- impo </vt:lpstr>
      <vt:lpstr>12-Reventa</vt:lpstr>
      <vt:lpstr>13.-costos nac</vt:lpstr>
      <vt:lpstr>14 existencias</vt:lpstr>
      <vt:lpstr>15-impo semi </vt:lpstr>
      <vt:lpstr>15-pr internac</vt:lpstr>
      <vt:lpstr>11-Máx. Prod.</vt:lpstr>
      <vt:lpstr>14-horas trabajadas</vt:lpstr>
      <vt:lpstr>'1.modelos'!Área_de_impresión</vt:lpstr>
      <vt:lpstr>'10-precios'!Área_de_impresión</vt:lpstr>
      <vt:lpstr>'11- impo '!Área_de_impresión</vt:lpstr>
      <vt:lpstr>'11-Máx. Prod.'!Área_de_impresión</vt:lpstr>
      <vt:lpstr>'12-Reventa'!Área_de_impresión</vt:lpstr>
      <vt:lpstr>'13.-costos nac'!Área_de_impresión</vt:lpstr>
      <vt:lpstr>'14 existencias'!Área_de_impresión</vt:lpstr>
      <vt:lpstr>'14-horas trabajadas'!Área_de_impresión</vt:lpstr>
      <vt:lpstr>'15-impo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'7.costos totales coproductos'!Área_de_impresión</vt:lpstr>
      <vt:lpstr>'8.a.... Costos'!Área_de_impresión</vt:lpstr>
      <vt:lpstr>'9.adicional 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2021-01-11T18:22:49Z</cp:lastPrinted>
  <dcterms:created xsi:type="dcterms:W3CDTF">1996-10-10T17:31:07Z</dcterms:created>
  <dcterms:modified xsi:type="dcterms:W3CDTF">2021-01-11T18:23:28Z</dcterms:modified>
</cp:coreProperties>
</file>