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20_BICICLETAS\040 Cuestionarios\10 Modelo Enviado\Productores\"/>
    </mc:Choice>
  </mc:AlternateContent>
  <bookViews>
    <workbookView xWindow="240" yWindow="45" windowWidth="9135" windowHeight="4965" tabRatio="684" activeTab="4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8.a.... Costos" sheetId="36" r:id="rId13"/>
    <sheet name="8.b.... Costos (2)" sheetId="54" r:id="rId14"/>
    <sheet name="9.adicional costos" sheetId="51" r:id="rId15"/>
    <sheet name="9.adicional costos (2)" sheetId="55" r:id="rId16"/>
    <sheet name="-10.a-10.b-precios" sheetId="38" r:id="rId17"/>
    <sheet name="-10.a-10.b-precios (2)" sheetId="56" r:id="rId18"/>
    <sheet name="11- impo " sheetId="40" r:id="rId19"/>
    <sheet name="12Reventa" sheetId="41" r:id="rId20"/>
    <sheet name="13 existencias" sheetId="42" r:id="rId21"/>
    <sheet name="-14.a-tercermercado" sheetId="57" r:id="rId22"/>
    <sheet name="-14.b-tercer mercado" sheetId="58" r:id="rId23"/>
    <sheet name="11-Máx. Prod." sheetId="14" state="hidden" r:id="rId24"/>
    <sheet name="14-horas trabajadas" sheetId="23" state="hidden" r:id="rId25"/>
  </sheets>
  <externalReferences>
    <externalReference r:id="rId26"/>
    <externalReference r:id="rId27"/>
    <externalReference r:id="rId28"/>
  </externalReferences>
  <definedNames>
    <definedName name="al">[2]PARAMETROS!$C$5</definedName>
    <definedName name="año1">'[3]0a_Parámetros'!$H$7</definedName>
    <definedName name="_xlnm.Print_Area" localSheetId="2">'1.modelos'!$A$1:$K$43</definedName>
    <definedName name="_xlnm.Print_Area" localSheetId="16">'-10.a-10.b-precios'!$A$1:$F$68</definedName>
    <definedName name="_xlnm.Print_Area" localSheetId="17">'-10.a-10.b-precios (2)'!$B$1:$F$68</definedName>
    <definedName name="_xlnm.Print_Area" localSheetId="18">'11- impo '!$A$1:$F$70</definedName>
    <definedName name="_xlnm.Print_Area" localSheetId="23">'11-Máx. Prod.'!$A$1:$B$5</definedName>
    <definedName name="_xlnm.Print_Area" localSheetId="19">'12Reventa'!$A$1:$L$69</definedName>
    <definedName name="_xlnm.Print_Area" localSheetId="20">'13 existencias'!$A$1:$G$19</definedName>
    <definedName name="_xlnm.Print_Area" localSheetId="21">'-14.a-tercermercado'!$B$1:$F$72</definedName>
    <definedName name="_xlnm.Print_Area" localSheetId="22">'-14.b-tercer mercado'!$B$1:$F$70</definedName>
    <definedName name="_xlnm.Print_Area" localSheetId="24">'14-horas trabajadas'!$A$1:$D$10</definedName>
    <definedName name="_xlnm.Print_Area" localSheetId="3">'2. prod.  nac.'!$A$1:$D$19</definedName>
    <definedName name="_xlnm.Print_Area" localSheetId="4">'3.vol.'!$C$1:$N$70</definedName>
    <definedName name="_xlnm.Print_Area" localSheetId="5">'4.$'!$A$1:$F$67</definedName>
    <definedName name="_xlnm.Print_Area" localSheetId="6">'4.conf'!$A$1:$J$68</definedName>
    <definedName name="_xlnm.Print_Area" localSheetId="7">'4.RES PUB'!$A$1:$H$69</definedName>
    <definedName name="_xlnm.Print_Area" localSheetId="8">'5capprod'!$A$1:$C$18</definedName>
    <definedName name="_xlnm.Print_Area" localSheetId="10">'6-empleo '!$B$1:$K$20</definedName>
    <definedName name="_xlnm.Print_Area" localSheetId="11">'7.costos totales '!$A$1:$I$47</definedName>
    <definedName name="_xlnm.Print_Area" localSheetId="12">'8.a.... Costos'!$A$2:$P$63</definedName>
    <definedName name="_xlnm.Print_Area" localSheetId="13">'8.b.... Costos (2)'!$A$2:$Q$63</definedName>
    <definedName name="_xlnm.Print_Area" localSheetId="14">'9.adicional costos'!$A$1:$K$27</definedName>
    <definedName name="_xlnm.Print_Area" localSheetId="15">'9.adicional costos (2)'!$A$1:$K$26</definedName>
    <definedName name="_xlnm.Print_Area" localSheetId="1">anexo!$C$10</definedName>
    <definedName name="_xlnm.Print_Area" localSheetId="9">Ejemplo!$A$1:$H$45</definedName>
  </definedNames>
  <calcPr calcId="162913" calcMode="manual"/>
</workbook>
</file>

<file path=xl/calcChain.xml><?xml version="1.0" encoding="utf-8"?>
<calcChain xmlns="http://schemas.openxmlformats.org/spreadsheetml/2006/main">
  <c r="B3" i="57" l="1"/>
  <c r="B3" i="58"/>
  <c r="B64" i="58"/>
  <c r="B63" i="58"/>
  <c r="B62" i="58"/>
  <c r="B61" i="58"/>
  <c r="B60" i="58"/>
  <c r="B59" i="58"/>
  <c r="B58" i="58"/>
  <c r="B56" i="58"/>
  <c r="B55" i="58"/>
  <c r="B54" i="58"/>
  <c r="B53" i="58"/>
  <c r="B52" i="58"/>
  <c r="B51" i="58"/>
  <c r="B50" i="58"/>
  <c r="B49" i="58"/>
  <c r="B48" i="58"/>
  <c r="B47" i="58"/>
  <c r="B46" i="58"/>
  <c r="B45" i="58"/>
  <c r="B44" i="58"/>
  <c r="B43" i="58"/>
  <c r="B42" i="58"/>
  <c r="B41" i="58"/>
  <c r="B40" i="58"/>
  <c r="B39" i="58"/>
  <c r="B38" i="58"/>
  <c r="B37" i="58"/>
  <c r="B36" i="58"/>
  <c r="B35" i="58"/>
  <c r="B34" i="58"/>
  <c r="B33" i="58"/>
  <c r="B32" i="58"/>
  <c r="B31" i="58"/>
  <c r="B30" i="58"/>
  <c r="B29" i="58"/>
  <c r="B28" i="58"/>
  <c r="B27" i="58"/>
  <c r="B26" i="58"/>
  <c r="B25" i="58"/>
  <c r="B24" i="58"/>
  <c r="B23" i="58"/>
  <c r="B22" i="58"/>
  <c r="B21" i="58"/>
  <c r="B20" i="58"/>
  <c r="B19" i="58"/>
  <c r="B18" i="58"/>
  <c r="B17" i="58"/>
  <c r="B16" i="58"/>
  <c r="B15" i="58"/>
  <c r="B14" i="58"/>
  <c r="B13" i="58"/>
  <c r="B12" i="58"/>
  <c r="B11" i="58"/>
  <c r="B10" i="58"/>
  <c r="B9" i="58"/>
  <c r="B64" i="57"/>
  <c r="B63" i="57"/>
  <c r="B62" i="57"/>
  <c r="B61" i="57"/>
  <c r="B60" i="57"/>
  <c r="B59" i="57"/>
  <c r="B58" i="57"/>
  <c r="B56" i="57"/>
  <c r="B55" i="57"/>
  <c r="B54" i="57"/>
  <c r="B53" i="57"/>
  <c r="B52" i="57"/>
  <c r="B51" i="57"/>
  <c r="B50" i="57"/>
  <c r="B49" i="57"/>
  <c r="B48" i="57"/>
  <c r="B47" i="57"/>
  <c r="B46" i="57"/>
  <c r="B45" i="57"/>
  <c r="B44" i="57"/>
  <c r="B43" i="57"/>
  <c r="B42" i="57"/>
  <c r="B41" i="57"/>
  <c r="B40" i="57"/>
  <c r="B39" i="57"/>
  <c r="B38" i="57"/>
  <c r="B37" i="57"/>
  <c r="B36" i="57"/>
  <c r="B35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B9" i="57"/>
  <c r="A63" i="41"/>
  <c r="A62" i="40"/>
  <c r="B64" i="56"/>
  <c r="B63" i="56"/>
  <c r="B62" i="56"/>
  <c r="B61" i="56"/>
  <c r="B60" i="56"/>
  <c r="B59" i="56"/>
  <c r="B58" i="56"/>
  <c r="B56" i="56"/>
  <c r="B55" i="56"/>
  <c r="B54" i="56"/>
  <c r="B53" i="56"/>
  <c r="B52" i="56"/>
  <c r="B51" i="56"/>
  <c r="B50" i="56"/>
  <c r="B49" i="56"/>
  <c r="B48" i="56"/>
  <c r="B47" i="56"/>
  <c r="B46" i="56"/>
  <c r="B45" i="56"/>
  <c r="B44" i="56"/>
  <c r="B43" i="56"/>
  <c r="B42" i="56"/>
  <c r="B41" i="56"/>
  <c r="B40" i="56"/>
  <c r="B39" i="56"/>
  <c r="B38" i="56"/>
  <c r="B37" i="56"/>
  <c r="B36" i="56"/>
  <c r="B35" i="56"/>
  <c r="B34" i="56"/>
  <c r="B33" i="56"/>
  <c r="B32" i="56"/>
  <c r="B31" i="56"/>
  <c r="B30" i="56"/>
  <c r="B29" i="56"/>
  <c r="B28" i="56"/>
  <c r="B27" i="56"/>
  <c r="B26" i="56"/>
  <c r="B25" i="56"/>
  <c r="B24" i="56"/>
  <c r="B23" i="56"/>
  <c r="B22" i="56"/>
  <c r="B21" i="56"/>
  <c r="B20" i="56"/>
  <c r="B19" i="56"/>
  <c r="B18" i="56"/>
  <c r="B17" i="56"/>
  <c r="B16" i="56"/>
  <c r="B15" i="56"/>
  <c r="B14" i="56"/>
  <c r="B13" i="56"/>
  <c r="B12" i="56"/>
  <c r="B11" i="56"/>
  <c r="B10" i="56"/>
  <c r="B9" i="56"/>
  <c r="B63" i="38"/>
  <c r="A3" i="55"/>
  <c r="A4" i="54"/>
  <c r="B12" i="34"/>
  <c r="A11" i="32"/>
  <c r="I62" i="46"/>
  <c r="C62" i="46"/>
  <c r="A62" i="46"/>
  <c r="A63" i="47"/>
  <c r="A63" i="52"/>
  <c r="A62" i="52"/>
  <c r="A61" i="52"/>
  <c r="A13" i="28"/>
  <c r="B9" i="34"/>
  <c r="B8" i="34"/>
  <c r="B7" i="34"/>
  <c r="A8" i="32"/>
  <c r="A7" i="32"/>
  <c r="A6" i="32"/>
  <c r="I66" i="46"/>
  <c r="I65" i="46"/>
  <c r="I64" i="46"/>
  <c r="I63" i="46"/>
  <c r="C63" i="46"/>
  <c r="I61" i="46"/>
  <c r="I60" i="46"/>
  <c r="C60" i="46"/>
  <c r="I59" i="46"/>
  <c r="I58" i="46"/>
  <c r="C58" i="46"/>
  <c r="I57" i="46"/>
  <c r="C57" i="46"/>
  <c r="I54" i="46"/>
  <c r="C54" i="46"/>
  <c r="I53" i="46"/>
  <c r="C53" i="46"/>
  <c r="I52" i="46"/>
  <c r="C52" i="46"/>
  <c r="I51" i="46"/>
  <c r="C51" i="46"/>
  <c r="I50" i="46"/>
  <c r="C50" i="46"/>
  <c r="I49" i="46"/>
  <c r="C49" i="46"/>
  <c r="I48" i="46"/>
  <c r="C48" i="46"/>
  <c r="I47" i="46"/>
  <c r="C47" i="46"/>
  <c r="I46" i="46"/>
  <c r="C46" i="46"/>
  <c r="I45" i="46"/>
  <c r="C45" i="46"/>
  <c r="I44" i="46"/>
  <c r="C44" i="46"/>
  <c r="I43" i="46"/>
  <c r="C43" i="46"/>
  <c r="I42" i="46"/>
  <c r="C42" i="46"/>
  <c r="I41" i="46"/>
  <c r="C41" i="46"/>
  <c r="I40" i="46"/>
  <c r="C40" i="46"/>
  <c r="I39" i="46"/>
  <c r="C39" i="46"/>
  <c r="I38" i="46"/>
  <c r="C38" i="46"/>
  <c r="I37" i="46"/>
  <c r="C37" i="46"/>
  <c r="I36" i="46"/>
  <c r="C36" i="46"/>
  <c r="I35" i="46"/>
  <c r="C35" i="46"/>
  <c r="I34" i="46"/>
  <c r="C34" i="46"/>
  <c r="I33" i="46"/>
  <c r="C33" i="46"/>
  <c r="I32" i="46"/>
  <c r="C32" i="46"/>
  <c r="I31" i="46"/>
  <c r="C31" i="46"/>
  <c r="I30" i="46"/>
  <c r="C30" i="46"/>
  <c r="I29" i="46"/>
  <c r="C29" i="46"/>
  <c r="I28" i="46"/>
  <c r="C28" i="46"/>
  <c r="I27" i="46"/>
  <c r="C27" i="46"/>
  <c r="I26" i="46"/>
  <c r="C26" i="46"/>
  <c r="I25" i="46"/>
  <c r="C25" i="46"/>
  <c r="I24" i="46"/>
  <c r="C24" i="46"/>
  <c r="I23" i="46"/>
  <c r="C23" i="46"/>
  <c r="I22" i="46"/>
  <c r="C22" i="46"/>
  <c r="I21" i="46"/>
  <c r="C21" i="46"/>
  <c r="I20" i="46"/>
  <c r="C20" i="46"/>
  <c r="I19" i="46"/>
  <c r="C19" i="46"/>
  <c r="I18" i="46"/>
  <c r="C18" i="46"/>
  <c r="I17" i="46"/>
  <c r="C17" i="46"/>
  <c r="I16" i="46"/>
  <c r="C16" i="46"/>
  <c r="I15" i="46"/>
  <c r="C15" i="46"/>
  <c r="I14" i="46"/>
  <c r="C14" i="46"/>
  <c r="I13" i="46"/>
  <c r="C13" i="46"/>
  <c r="I12" i="46"/>
  <c r="C12" i="46"/>
  <c r="I11" i="46"/>
  <c r="C11" i="46"/>
  <c r="I10" i="46"/>
  <c r="C10" i="46"/>
  <c r="I9" i="46"/>
  <c r="C9" i="46"/>
  <c r="I8" i="46"/>
  <c r="C8" i="46"/>
  <c r="I7" i="46"/>
  <c r="C7" i="46"/>
  <c r="C64" i="46"/>
  <c r="C61" i="46"/>
  <c r="C65" i="46"/>
  <c r="C59" i="46"/>
  <c r="I56" i="46"/>
  <c r="C56" i="46"/>
  <c r="A59" i="46"/>
  <c r="B60" i="38"/>
  <c r="A59" i="40"/>
  <c r="A58" i="46"/>
  <c r="B59" i="38"/>
  <c r="A58" i="40"/>
  <c r="A57" i="46"/>
  <c r="B58" i="38"/>
  <c r="A57" i="40"/>
  <c r="A60" i="47"/>
  <c r="A59" i="47"/>
  <c r="A58" i="47"/>
  <c r="A59" i="52"/>
  <c r="A58" i="52"/>
  <c r="A57" i="52"/>
  <c r="A10" i="28"/>
  <c r="A9" i="28"/>
  <c r="A8" i="28"/>
  <c r="A11" i="28"/>
  <c r="F16" i="33"/>
  <c r="B15" i="34"/>
  <c r="B14" i="34"/>
  <c r="B13" i="34"/>
  <c r="B11" i="34"/>
  <c r="B10" i="34"/>
  <c r="A14" i="32"/>
  <c r="A13" i="32"/>
  <c r="A12" i="32"/>
  <c r="A10" i="32"/>
  <c r="A9" i="32"/>
  <c r="A65" i="46"/>
  <c r="B67" i="58"/>
  <c r="A66" i="47"/>
  <c r="A65" i="52"/>
  <c r="A64" i="52"/>
  <c r="A60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A16" i="28"/>
  <c r="A14" i="28"/>
  <c r="A12" i="28"/>
  <c r="E56" i="52"/>
  <c r="C56" i="52"/>
  <c r="A64" i="46"/>
  <c r="B66" i="58"/>
  <c r="A63" i="46"/>
  <c r="B64" i="38"/>
  <c r="A63" i="40"/>
  <c r="A61" i="46"/>
  <c r="B62" i="38"/>
  <c r="A61" i="40"/>
  <c r="A60" i="46"/>
  <c r="B61" i="38"/>
  <c r="A60" i="40"/>
  <c r="A65" i="47"/>
  <c r="A64" i="47"/>
  <c r="A62" i="47"/>
  <c r="A61" i="47"/>
  <c r="A54" i="46"/>
  <c r="A55" i="47"/>
  <c r="A53" i="46"/>
  <c r="A54" i="47"/>
  <c r="A52" i="46"/>
  <c r="A53" i="47"/>
  <c r="A51" i="46"/>
  <c r="A52" i="47"/>
  <c r="A50" i="46"/>
  <c r="A51" i="47"/>
  <c r="A49" i="46"/>
  <c r="A50" i="47"/>
  <c r="A48" i="46"/>
  <c r="A49" i="47"/>
  <c r="A47" i="46"/>
  <c r="A48" i="47"/>
  <c r="A46" i="46"/>
  <c r="A47" i="47"/>
  <c r="A45" i="46"/>
  <c r="A46" i="47"/>
  <c r="A44" i="46"/>
  <c r="A45" i="47"/>
  <c r="A43" i="46"/>
  <c r="A44" i="47"/>
  <c r="A42" i="46"/>
  <c r="A43" i="47"/>
  <c r="A41" i="46"/>
  <c r="A42" i="47"/>
  <c r="A40" i="46"/>
  <c r="A41" i="47"/>
  <c r="A39" i="46"/>
  <c r="A40" i="47"/>
  <c r="A38" i="46"/>
  <c r="A39" i="47"/>
  <c r="A37" i="46"/>
  <c r="A38" i="47"/>
  <c r="A36" i="46"/>
  <c r="A37" i="47"/>
  <c r="A35" i="46"/>
  <c r="A36" i="47"/>
  <c r="A34" i="46"/>
  <c r="A35" i="47"/>
  <c r="A33" i="46"/>
  <c r="A34" i="47"/>
  <c r="A32" i="46"/>
  <c r="A33" i="47"/>
  <c r="A31" i="46"/>
  <c r="A32" i="47"/>
  <c r="A30" i="46"/>
  <c r="A31" i="47"/>
  <c r="A29" i="46"/>
  <c r="A30" i="47"/>
  <c r="A28" i="46"/>
  <c r="A29" i="47"/>
  <c r="A27" i="46"/>
  <c r="A28" i="47"/>
  <c r="A26" i="46"/>
  <c r="A27" i="47"/>
  <c r="A25" i="46"/>
  <c r="A26" i="47"/>
  <c r="A24" i="46"/>
  <c r="A25" i="47"/>
  <c r="A23" i="46"/>
  <c r="A24" i="47"/>
  <c r="A22" i="46"/>
  <c r="A23" i="47"/>
  <c r="A21" i="46"/>
  <c r="A22" i="47"/>
  <c r="A20" i="46"/>
  <c r="A21" i="47"/>
  <c r="A19" i="46"/>
  <c r="A20" i="47"/>
  <c r="A18" i="46"/>
  <c r="A19" i="47"/>
  <c r="A17" i="46"/>
  <c r="A18" i="47"/>
  <c r="A16" i="46"/>
  <c r="A17" i="47"/>
  <c r="A15" i="46"/>
  <c r="A16" i="47"/>
  <c r="A14" i="46"/>
  <c r="A15" i="47"/>
  <c r="A13" i="46"/>
  <c r="A14" i="47"/>
  <c r="A12" i="46"/>
  <c r="A13" i="47"/>
  <c r="A11" i="46"/>
  <c r="A12" i="47"/>
  <c r="A10" i="46"/>
  <c r="A11" i="47"/>
  <c r="A9" i="46"/>
  <c r="A10" i="47"/>
  <c r="A8" i="46"/>
  <c r="A9" i="47"/>
  <c r="A7" i="46"/>
  <c r="A8" i="47"/>
  <c r="A56" i="46"/>
  <c r="A3" i="51"/>
  <c r="A4" i="36"/>
  <c r="A3" i="32"/>
  <c r="A3" i="47"/>
  <c r="A3" i="46"/>
  <c r="C3" i="45"/>
  <c r="A3" i="28"/>
  <c r="J56" i="45"/>
  <c r="I56" i="45"/>
  <c r="H56" i="45"/>
  <c r="G56" i="45"/>
  <c r="F56" i="45"/>
  <c r="E56" i="45"/>
  <c r="B50" i="38"/>
  <c r="A49" i="40"/>
  <c r="A50" i="41"/>
  <c r="B51" i="38"/>
  <c r="A50" i="40"/>
  <c r="A51" i="41"/>
  <c r="B52" i="38"/>
  <c r="A51" i="40"/>
  <c r="A52" i="41"/>
  <c r="B53" i="38"/>
  <c r="A52" i="40"/>
  <c r="A53" i="41"/>
  <c r="B54" i="38"/>
  <c r="A53" i="40"/>
  <c r="A54" i="41"/>
  <c r="B55" i="38"/>
  <c r="A54" i="40"/>
  <c r="A55" i="41"/>
  <c r="B56" i="38"/>
  <c r="A55" i="40"/>
  <c r="A56" i="41"/>
  <c r="B47" i="38"/>
  <c r="A46" i="40"/>
  <c r="A47" i="41"/>
  <c r="B49" i="38"/>
  <c r="A48" i="40"/>
  <c r="A49" i="41"/>
  <c r="B48" i="38"/>
  <c r="A47" i="40"/>
  <c r="A48" i="41"/>
  <c r="B46" i="38"/>
  <c r="A45" i="40"/>
  <c r="A46" i="41"/>
  <c r="B45" i="38"/>
  <c r="A44" i="40"/>
  <c r="A45" i="41"/>
  <c r="B44" i="38"/>
  <c r="A43" i="40"/>
  <c r="A44" i="41"/>
  <c r="B43" i="38"/>
  <c r="A42" i="40"/>
  <c r="A43" i="41"/>
  <c r="B42" i="38"/>
  <c r="A41" i="40"/>
  <c r="A42" i="41"/>
  <c r="B41" i="38"/>
  <c r="A40" i="40"/>
  <c r="A41" i="41"/>
  <c r="B40" i="38"/>
  <c r="A39" i="40"/>
  <c r="A40" i="41"/>
  <c r="B39" i="38"/>
  <c r="A38" i="40"/>
  <c r="A39" i="41"/>
  <c r="B38" i="38"/>
  <c r="A37" i="40"/>
  <c r="A38" i="41"/>
  <c r="B37" i="38"/>
  <c r="A36" i="40"/>
  <c r="A37" i="41"/>
  <c r="B36" i="38"/>
  <c r="A35" i="40"/>
  <c r="A36" i="41"/>
  <c r="B35" i="38"/>
  <c r="A34" i="40"/>
  <c r="A35" i="41"/>
  <c r="B34" i="38"/>
  <c r="A33" i="40"/>
  <c r="A34" i="41"/>
  <c r="B33" i="38"/>
  <c r="A32" i="40"/>
  <c r="A33" i="41"/>
  <c r="B32" i="38"/>
  <c r="A31" i="40"/>
  <c r="A32" i="41"/>
  <c r="B31" i="38"/>
  <c r="A30" i="40"/>
  <c r="A31" i="41"/>
  <c r="B30" i="38"/>
  <c r="A29" i="40"/>
  <c r="A30" i="41"/>
  <c r="B29" i="38"/>
  <c r="A28" i="40"/>
  <c r="A29" i="41"/>
  <c r="B28" i="38"/>
  <c r="A27" i="40"/>
  <c r="A28" i="41"/>
  <c r="B27" i="38"/>
  <c r="A26" i="40"/>
  <c r="A27" i="41"/>
  <c r="B26" i="38"/>
  <c r="A25" i="40"/>
  <c r="A26" i="41"/>
  <c r="B25" i="38"/>
  <c r="A24" i="40"/>
  <c r="A25" i="41"/>
  <c r="B24" i="38"/>
  <c r="A23" i="40"/>
  <c r="A24" i="41"/>
  <c r="B23" i="38"/>
  <c r="A22" i="40"/>
  <c r="A23" i="41"/>
  <c r="B22" i="38"/>
  <c r="A21" i="40"/>
  <c r="A22" i="41"/>
  <c r="B21" i="38"/>
  <c r="A20" i="40"/>
  <c r="A21" i="41"/>
  <c r="B20" i="38"/>
  <c r="A19" i="40"/>
  <c r="A20" i="41"/>
  <c r="B19" i="38"/>
  <c r="A18" i="40"/>
  <c r="A19" i="41"/>
  <c r="B18" i="38"/>
  <c r="A17" i="40"/>
  <c r="A18" i="41"/>
  <c r="B17" i="38"/>
  <c r="A16" i="40"/>
  <c r="A17" i="41"/>
  <c r="B16" i="38"/>
  <c r="A15" i="40"/>
  <c r="A16" i="41"/>
  <c r="B15" i="38"/>
  <c r="A14" i="40"/>
  <c r="A15" i="41"/>
  <c r="B14" i="38"/>
  <c r="A13" i="40"/>
  <c r="A14" i="41"/>
  <c r="B13" i="38"/>
  <c r="A12" i="40"/>
  <c r="A13" i="41"/>
  <c r="B12" i="38"/>
  <c r="A11" i="40"/>
  <c r="A12" i="41"/>
  <c r="B11" i="38"/>
  <c r="A10" i="40"/>
  <c r="A11" i="41"/>
  <c r="B10" i="38"/>
  <c r="A9" i="40"/>
  <c r="A10" i="41"/>
  <c r="B9" i="38"/>
  <c r="A8" i="40"/>
  <c r="A9" i="41"/>
  <c r="B5" i="32"/>
  <c r="A3" i="40"/>
  <c r="A3" i="41"/>
  <c r="D22" i="33"/>
  <c r="C22" i="33"/>
  <c r="B22" i="33"/>
  <c r="E22" i="33"/>
  <c r="A61" i="41"/>
  <c r="A64" i="41"/>
  <c r="A58" i="41"/>
  <c r="A59" i="41"/>
  <c r="A60" i="41"/>
  <c r="A62" i="41"/>
  <c r="B66" i="38"/>
  <c r="A65" i="40"/>
  <c r="A66" i="41"/>
  <c r="B67" i="38"/>
  <c r="A66" i="40"/>
  <c r="A67" i="41"/>
  <c r="B66" i="57"/>
  <c r="B66" i="56"/>
  <c r="B67" i="57"/>
  <c r="B67" i="56"/>
</calcChain>
</file>

<file path=xl/sharedStrings.xml><?xml version="1.0" encoding="utf-8"?>
<sst xmlns="http://schemas.openxmlformats.org/spreadsheetml/2006/main" count="571" uniqueCount="235">
  <si>
    <t>ANEXO ESTADÍSTICO</t>
  </si>
  <si>
    <t>Cuadro N° 1</t>
  </si>
  <si>
    <t>Producto</t>
  </si>
  <si>
    <t>RANKING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</si>
  <si>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</si>
  <si>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</si>
  <si>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</si>
  <si>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</si>
  <si>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</si>
  <si>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</si>
  <si>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</si>
  <si>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</si>
  <si>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</si>
  <si>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</si>
  <si>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</si>
  <si>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</si>
  <si>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Valores ($)</t>
  </si>
  <si>
    <t>Valor FOB</t>
  </si>
  <si>
    <t>Existencias de</t>
  </si>
  <si>
    <t>Producción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</si>
  <si>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</si>
  <si>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</si>
  <si>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</si>
  <si>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</si>
  <si>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</si>
  <si>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</si>
  <si>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</si>
  <si>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</si>
  <si>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</si>
  <si>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</si>
  <si>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</si>
  <si>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</si>
  <si>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</si>
  <si>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</si>
  <si>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</si>
  <si>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</si>
  <si>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</si>
  <si>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</si>
  <si>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</si>
  <si>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</si>
  <si>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</si>
  <si>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</si>
  <si>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</si>
  <si>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</si>
  <si>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</si>
  <si>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</si>
  <si>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</si>
  <si>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</si>
  <si>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</si>
  <si>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</si>
  <si>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</si>
  <si>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</si>
  <si>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</si>
  <si>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</si>
  <si>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</si>
  <si>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</si>
  <si>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</si>
  <si>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</si>
  <si>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</si>
  <si>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</si>
  <si>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</si>
  <si>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</si>
  <si>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</si>
  <si>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</si>
  <si>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</si>
  <si>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</si>
  <si>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</si>
  <si>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</si>
  <si>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</si>
  <si>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</si>
  <si>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</si>
  <si>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</si>
  <si>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</si>
  <si>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</si>
  <si>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</si>
  <si>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</si>
  <si>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</si>
  <si>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</si>
  <si>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</si>
  <si>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</si>
  <si>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</si>
  <si>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</si>
  <si>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</si>
  <si>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</si>
  <si>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</si>
  <si>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Unidades</t>
  </si>
  <si>
    <t>(Total)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</si>
  <si>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</si>
  <si>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</si>
  <si>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</si>
  <si>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</si>
  <si>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</si>
  <si>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</si>
  <si>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</si>
  <si>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</si>
  <si>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</si>
  <si>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indicar tipo/modelo/artículo, etc.</t>
  </si>
  <si>
    <t>Valor CIF</t>
  </si>
  <si>
    <t>*Cuando se expresa el precio del insumo, aclarar a qué unidad de medida está referida (ej. $/Kg; $/m, etc)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</si>
  <si>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</si>
  <si>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</si>
  <si>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</si>
  <si>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</si>
  <si>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</si>
  <si>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</si>
  <si>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</si>
  <si>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</si>
  <si>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</si>
  <si>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</si>
  <si>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%</t>
  </si>
  <si>
    <t>TOTAL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</si>
  <si>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</si>
  <si>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En valores</t>
  </si>
  <si>
    <t>PERÍODO</t>
  </si>
  <si>
    <t>Exportaciones</t>
  </si>
  <si>
    <t>Producción Contratada a Terceros</t>
  </si>
  <si>
    <t>Producción para Terceros</t>
  </si>
  <si>
    <t xml:space="preserve">Exportaciones de </t>
  </si>
  <si>
    <t>US$ FOB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</si>
  <si>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</si>
  <si>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</si>
  <si>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</si>
  <si>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</si>
  <si>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</si>
  <si>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</si>
  <si>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</si>
  <si>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</si>
  <si>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</si>
  <si>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</si>
  <si>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</si>
  <si>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</si>
  <si>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</si>
  <si>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</si>
  <si>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</rPr>
      <t xml:space="preserve"> </t>
    </r>
  </si>
  <si>
    <t>Cuadro N° 12</t>
  </si>
  <si>
    <t>EXPORTACIONES US$ FOB   RESÚMEN PÚBLICO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</si>
  <si>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</si>
  <si>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</si>
  <si>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</si>
  <si>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</si>
  <si>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</si>
  <si>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</si>
  <si>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</si>
  <si>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</si>
  <si>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</si>
  <si>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</si>
  <si>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Cuadro N° 7</t>
  </si>
  <si>
    <t>Nota: Esta información debe ser consistente con el resto de la información suministrada en el cuestionario, en especial en el Cuadro Nº 8.</t>
  </si>
  <si>
    <t>en pesos</t>
  </si>
  <si>
    <t>Agregue todas las filas que le resulten necesarias.</t>
  </si>
  <si>
    <t>comunes de fábrica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</si>
  <si>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</si>
  <si>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</si>
  <si>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</si>
  <si>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</si>
  <si>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</si>
  <si>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</si>
  <si>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</si>
  <si>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por unidad de medida</t>
  </si>
  <si>
    <t xml:space="preserve">Información adicional sobre la Estructura de Costos de </t>
  </si>
  <si>
    <t>unidad de medida del insumo</t>
  </si>
  <si>
    <r>
      <t xml:space="preserve">cantidad por </t>
    </r>
    <r>
      <rPr>
        <i/>
        <sz val="10"/>
        <rFont val="Arial"/>
        <family val="2"/>
      </rPr>
      <t>unidad de medida</t>
    </r>
    <r>
      <rPr>
        <sz val="10"/>
        <rFont val="Arial"/>
      </rPr>
      <t xml:space="preserve"> de </t>
    </r>
    <r>
      <rPr>
        <i/>
        <sz val="10"/>
        <rFont val="Arial"/>
        <family val="2"/>
      </rPr>
      <t>producto / art.represent</t>
    </r>
  </si>
  <si>
    <t xml:space="preserve">Insumos nacionales </t>
  </si>
  <si>
    <t>Insumos importados</t>
  </si>
  <si>
    <t>Cuadro Nº 10.a</t>
  </si>
  <si>
    <t>Existencias al cierre de cada período</t>
  </si>
  <si>
    <t>….° tipo</t>
  </si>
  <si>
    <t>Otros (Resto)</t>
  </si>
  <si>
    <t>Beneficio Fiscal</t>
  </si>
  <si>
    <t>Exportaciones de</t>
  </si>
  <si>
    <t>Ventas de</t>
  </si>
  <si>
    <t>Cuadro Nº 4.1</t>
  </si>
  <si>
    <t>Cuadro Nº 4.2.b</t>
  </si>
  <si>
    <t>Cuadro Nº 4.2.a</t>
  </si>
  <si>
    <t>Origenes no objeto de medidas</t>
  </si>
  <si>
    <t>(vendidos al mercado interno)</t>
  </si>
  <si>
    <t>* En caso de existir más de un despacho por mes, completar estos datos en una hoja separada o insertar las filas necesarias.</t>
  </si>
  <si>
    <t>Supongamos que la capacidad de la etapa que limita la producción fue utilizada en 2016</t>
  </si>
  <si>
    <t>Mix de producción de 2016</t>
  </si>
  <si>
    <t>Mix 2016</t>
  </si>
  <si>
    <t xml:space="preserve">Si en el año 2017 la capacidad de producción, debido a inversiones que se hayan realizado se </t>
  </si>
  <si>
    <t>eleva en un 50%, las unidades totales pasan a ser 1800 de acuerdo al mix vigente en 2016</t>
  </si>
  <si>
    <t>promedio 2017</t>
  </si>
  <si>
    <t>promedio 2018</t>
  </si>
  <si>
    <t>CONTROLES CNCE</t>
  </si>
  <si>
    <t>(muestran el resumen público del cuadro confidencial)</t>
  </si>
  <si>
    <t>LA HOJA SIGUIENTE</t>
  </si>
  <si>
    <t>promedio 2013</t>
  </si>
  <si>
    <t>promedio 2014</t>
  </si>
  <si>
    <t>promedio 2015</t>
  </si>
  <si>
    <t>Masa salarial (en pesos)</t>
  </si>
  <si>
    <t>administración y comercialización</t>
  </si>
  <si>
    <t>4</t>
  </si>
  <si>
    <t>Bicicletas</t>
  </si>
  <si>
    <t>Características técnicas, físicas, etc. (rodado, cantidad de cambios, tipo de bicicleta, etc.)</t>
  </si>
  <si>
    <t>ene-abr 2020</t>
  </si>
  <si>
    <t>ene-abr 19</t>
  </si>
  <si>
    <t>En unidades</t>
  </si>
  <si>
    <t>Rodado 26 con cambios</t>
  </si>
  <si>
    <t>en pesos por unidad</t>
  </si>
  <si>
    <t>indicar tipo/modelo/artículo, etc.:………………………………….</t>
  </si>
  <si>
    <t>por unidad</t>
  </si>
  <si>
    <t>promedio 2019</t>
  </si>
  <si>
    <t>promedio ene-abr 2020</t>
  </si>
  <si>
    <t>Cuadro N° 8.a</t>
  </si>
  <si>
    <t>Rodado 26 sin cambios</t>
  </si>
  <si>
    <t>Cuadro N° 8.b</t>
  </si>
  <si>
    <r>
      <t xml:space="preserve">cantidad por </t>
    </r>
    <r>
      <rPr>
        <i/>
        <sz val="10"/>
        <rFont val="Arial"/>
        <family val="2"/>
      </rPr>
      <t>bicicleta</t>
    </r>
  </si>
  <si>
    <t>Cuadro N° 9.a</t>
  </si>
  <si>
    <t>Cuadro N° 9.b</t>
  </si>
  <si>
    <t>Bicicletas rodado 26 con cambios</t>
  </si>
  <si>
    <t xml:space="preserve">en pesos por unidad </t>
  </si>
  <si>
    <t>Facturado</t>
  </si>
  <si>
    <t>(Unidades)</t>
  </si>
  <si>
    <t>Bicicletas rodado 26 sin cambios</t>
  </si>
  <si>
    <t>Cuadro Nº 10.b</t>
  </si>
  <si>
    <t>(1) Debe comletar un cuadro por caada origen desde el que reaizó importaciones</t>
  </si>
  <si>
    <r>
      <t xml:space="preserve">(en </t>
    </r>
    <r>
      <rPr>
        <b/>
        <i/>
        <u/>
        <sz val="10"/>
        <rFont val="Arial"/>
        <family val="2"/>
      </rPr>
      <t>unidades</t>
    </r>
    <r>
      <rPr>
        <b/>
        <sz val="10"/>
        <rFont val="Arial"/>
        <family val="2"/>
      </rPr>
      <t xml:space="preserve"> y valores de primera venta)</t>
    </r>
  </si>
  <si>
    <t>China</t>
  </si>
  <si>
    <t>Taipei Chino</t>
  </si>
  <si>
    <t>Bicicletas importadas de todos los orígenes</t>
  </si>
  <si>
    <t>Tercer mercado: ……………………………..</t>
  </si>
  <si>
    <t>Costos Totales del conjunto de todos las</t>
  </si>
  <si>
    <t>Cuadro N° 13</t>
  </si>
  <si>
    <t>Cuadro Nº 14.b</t>
  </si>
  <si>
    <t>Cuadro Nº 14.a</t>
  </si>
  <si>
    <t>Producción, Ventas, Exportaciones y Existencias de</t>
  </si>
  <si>
    <t>Diferencias de Inventario (1)</t>
  </si>
  <si>
    <t>(1) Detalle las razones de las mismas</t>
  </si>
  <si>
    <t>ene-abr 2019</t>
  </si>
  <si>
    <t>(1)   Insumos o componentes  o partes y piezas o subconjuntos. Proporcionar la información de los principales insumos utilizados en el proceso de producción (aquellos que repesenten -en conjunto- al menos un 80% del total de insumos nacionales/importados). Agregue las filas que sean necesarias.</t>
  </si>
  <si>
    <t>Precio de exportación de China a un tercer mercado</t>
  </si>
  <si>
    <t>Precio de exportación de Taipei Chino a un tercer mercado</t>
  </si>
  <si>
    <t>Tipo de bicicleta (1):…………..</t>
  </si>
  <si>
    <t>(1) Complete un Cuadro para las bicicletas rodado 26 con cambios y otro para rodado 26 sin cambios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</si>
</sst>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_ * #,##0.00_ ;_ * \-#,##0.00_ ;_ * &quot;-&quot;??_ ;_ @_ "/>
    <numFmt numFmtId="177" formatCode="#,##0_ \ \ ;______@_ \ \ \ "/>
    <numFmt numFmtId="178" formatCode="_-* #,##0.00\ [$€]_-;\-* #,##0.00\ [$€]_-;_-* &quot;-&quot;??\ [$€]_-;_-@_-"/>
  </numFmts>
  <fonts count="20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7">
    <xf numFmtId="0" fontId="0" fillId="0" borderId="0"/>
    <xf numFmtId="178" fontId="3" fillId="0" borderId="0" applyFont="0" applyFill="0" applyBorder="0" applyAlignment="0" applyProtection="0"/>
    <xf numFmtId="0" fontId="3" fillId="0" borderId="1"/>
    <xf numFmtId="172" fontId="3" fillId="0" borderId="0" applyFont="0" applyFill="0" applyBorder="0" applyAlignment="0" applyProtection="0"/>
    <xf numFmtId="0" fontId="3" fillId="0" borderId="0"/>
    <xf numFmtId="0" fontId="3" fillId="0" borderId="2" applyBorder="0"/>
    <xf numFmtId="9" fontId="3" fillId="0" borderId="0" applyFont="0" applyFill="0" applyBorder="0" applyAlignment="0" applyProtection="0"/>
  </cellStyleXfs>
  <cellXfs count="496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Protection="1">
      <protection locked="0"/>
    </xf>
    <xf numFmtId="3" fontId="10" fillId="0" borderId="21" xfId="3" quotePrefix="1" applyNumberFormat="1" applyFont="1" applyFill="1" applyBorder="1" applyAlignment="1" applyProtection="1">
      <alignment horizontal="right"/>
      <protection locked="0"/>
    </xf>
    <xf numFmtId="3" fontId="10" fillId="0" borderId="22" xfId="3" quotePrefix="1" applyNumberFormat="1" applyFont="1" applyFill="1" applyBorder="1" applyAlignment="1" applyProtection="1">
      <alignment horizontal="right"/>
      <protection locked="0"/>
    </xf>
    <xf numFmtId="3" fontId="10" fillId="0" borderId="2" xfId="3" quotePrefix="1" applyNumberFormat="1" applyFont="1" applyFill="1" applyBorder="1" applyAlignment="1" applyProtection="1">
      <alignment horizontal="right"/>
      <protection locked="0"/>
    </xf>
    <xf numFmtId="3" fontId="10" fillId="0" borderId="0" xfId="3" quotePrefix="1" applyNumberFormat="1" applyFont="1" applyFill="1" applyBorder="1" applyAlignment="1" applyProtection="1">
      <alignment horizontal="right"/>
      <protection locked="0"/>
    </xf>
    <xf numFmtId="3" fontId="10" fillId="0" borderId="23" xfId="3" quotePrefix="1" applyNumberFormat="1" applyFont="1" applyFill="1" applyBorder="1" applyAlignment="1" applyProtection="1">
      <alignment horizontal="right"/>
      <protection locked="0"/>
    </xf>
    <xf numFmtId="3" fontId="10" fillId="0" borderId="3" xfId="3" quotePrefix="1" applyNumberFormat="1" applyFont="1" applyFill="1" applyBorder="1" applyAlignment="1" applyProtection="1">
      <alignment horizontal="right"/>
      <protection locked="0"/>
    </xf>
    <xf numFmtId="3" fontId="10" fillId="0" borderId="11" xfId="3" quotePrefix="1" applyNumberFormat="1" applyFont="1" applyFill="1" applyBorder="1" applyAlignment="1" applyProtection="1">
      <alignment horizontal="right"/>
      <protection locked="0"/>
    </xf>
    <xf numFmtId="3" fontId="10" fillId="0" borderId="24" xfId="3" quotePrefix="1" applyNumberFormat="1" applyFont="1" applyFill="1" applyBorder="1" applyAlignment="1" applyProtection="1">
      <alignment horizontal="right"/>
      <protection locked="0"/>
    </xf>
    <xf numFmtId="3" fontId="10" fillId="0" borderId="7" xfId="3" quotePrefix="1" applyNumberFormat="1" applyFont="1" applyFill="1" applyBorder="1" applyAlignment="1" applyProtection="1">
      <alignment horizontal="right"/>
      <protection locked="0"/>
    </xf>
    <xf numFmtId="3" fontId="10" fillId="0" borderId="12" xfId="3" quotePrefix="1" applyNumberFormat="1" applyFont="1" applyFill="1" applyBorder="1" applyAlignment="1" applyProtection="1">
      <alignment horizontal="right"/>
      <protection locked="0"/>
    </xf>
    <xf numFmtId="3" fontId="10" fillId="0" borderId="25" xfId="3" quotePrefix="1" applyNumberFormat="1" applyFont="1" applyFill="1" applyBorder="1" applyAlignment="1" applyProtection="1">
      <alignment horizontal="right"/>
      <protection locked="0"/>
    </xf>
    <xf numFmtId="3" fontId="10" fillId="0" borderId="16" xfId="3" quotePrefix="1" applyNumberFormat="1" applyFont="1" applyFill="1" applyBorder="1" applyAlignment="1" applyProtection="1">
      <alignment horizontal="right"/>
      <protection locked="0"/>
    </xf>
    <xf numFmtId="3" fontId="10" fillId="0" borderId="15" xfId="3" quotePrefix="1" applyNumberFormat="1" applyFont="1" applyFill="1" applyBorder="1" applyAlignment="1" applyProtection="1">
      <alignment horizontal="right"/>
      <protection locked="0"/>
    </xf>
    <xf numFmtId="3" fontId="10" fillId="0" borderId="26" xfId="3" quotePrefix="1" applyNumberFormat="1" applyFont="1" applyFill="1" applyBorder="1" applyAlignment="1" applyProtection="1">
      <alignment horizontal="right"/>
      <protection locked="0"/>
    </xf>
    <xf numFmtId="3" fontId="10" fillId="0" borderId="27" xfId="3" quotePrefix="1" applyNumberFormat="1" applyFont="1" applyFill="1" applyBorder="1" applyAlignment="1" applyProtection="1">
      <alignment horizontal="right"/>
      <protection locked="0"/>
    </xf>
    <xf numFmtId="3" fontId="10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77" fontId="10" fillId="0" borderId="0" xfId="3" quotePrefix="1" applyNumberFormat="1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3" fontId="10" fillId="0" borderId="0" xfId="3" quotePrefix="1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3" fontId="10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0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0" fillId="0" borderId="12" xfId="0" applyNumberFormat="1" applyFont="1" applyBorder="1" applyAlignment="1" applyProtection="1">
      <alignment horizontal="center"/>
      <protection locked="0"/>
    </xf>
    <xf numFmtId="3" fontId="10" fillId="0" borderId="29" xfId="0" applyNumberFormat="1" applyFont="1" applyBorder="1" applyAlignment="1" applyProtection="1">
      <alignment horizontal="center"/>
      <protection locked="0"/>
    </xf>
    <xf numFmtId="0" fontId="10" fillId="0" borderId="12" xfId="0" quotePrefix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3" fontId="10" fillId="2" borderId="0" xfId="0" quotePrefix="1" applyNumberFormat="1" applyFont="1" applyFill="1" applyBorder="1" applyAlignment="1" applyProtection="1">
      <alignment horizontal="center"/>
      <protection locked="0"/>
    </xf>
    <xf numFmtId="0" fontId="10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0" fillId="0" borderId="21" xfId="0" applyNumberFormat="1" applyFont="1" applyBorder="1" applyAlignment="1" applyProtection="1">
      <alignment horizontal="center"/>
      <protection locked="0"/>
    </xf>
    <xf numFmtId="3" fontId="10" fillId="0" borderId="2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3" fontId="10" fillId="0" borderId="23" xfId="0" applyNumberFormat="1" applyFont="1" applyBorder="1" applyAlignment="1" applyProtection="1">
      <alignment horizontal="center"/>
      <protection locked="0"/>
    </xf>
    <xf numFmtId="3" fontId="10" fillId="0" borderId="3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3" fontId="10" fillId="0" borderId="26" xfId="0" applyNumberFormat="1" applyFont="1" applyBorder="1" applyAlignment="1" applyProtection="1">
      <alignment horizontal="center"/>
      <protection locked="0"/>
    </xf>
    <xf numFmtId="3" fontId="10" fillId="0" borderId="27" xfId="0" applyNumberFormat="1" applyFont="1" applyBorder="1" applyAlignment="1" applyProtection="1">
      <alignment horizontal="center"/>
      <protection locked="0"/>
    </xf>
    <xf numFmtId="3" fontId="10" fillId="0" borderId="28" xfId="0" applyNumberFormat="1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3" fontId="10" fillId="0" borderId="4" xfId="0" applyNumberFormat="1" applyFont="1" applyBorder="1" applyAlignment="1" applyProtection="1">
      <alignment horizontal="center"/>
      <protection locked="0"/>
    </xf>
    <xf numFmtId="3" fontId="10" fillId="0" borderId="31" xfId="0" applyNumberFormat="1" applyFont="1" applyBorder="1" applyAlignment="1" applyProtection="1">
      <alignment horizontal="center"/>
      <protection locked="0"/>
    </xf>
    <xf numFmtId="3" fontId="10" fillId="0" borderId="14" xfId="0" applyNumberFormat="1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3" fontId="10" fillId="0" borderId="24" xfId="0" applyNumberFormat="1" applyFont="1" applyBorder="1" applyAlignment="1" applyProtection="1">
      <alignment horizontal="center"/>
      <protection locked="0"/>
    </xf>
    <xf numFmtId="3" fontId="10" fillId="0" borderId="7" xfId="0" quotePrefix="1" applyNumberFormat="1" applyFont="1" applyFill="1" applyBorder="1" applyAlignment="1" applyProtection="1">
      <alignment horizontal="center"/>
      <protection locked="0"/>
    </xf>
    <xf numFmtId="0" fontId="10" fillId="0" borderId="7" xfId="0" quotePrefix="1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3" fontId="10" fillId="0" borderId="0" xfId="0" applyNumberFormat="1" applyFont="1" applyProtection="1">
      <protection locked="0"/>
    </xf>
    <xf numFmtId="0" fontId="16" fillId="0" borderId="0" xfId="0" applyFont="1" applyProtection="1"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3" fontId="10" fillId="0" borderId="33" xfId="3" quotePrefix="1" applyNumberFormat="1" applyFont="1" applyFill="1" applyBorder="1" applyAlignment="1" applyProtection="1">
      <alignment horizontal="right"/>
      <protection locked="0"/>
    </xf>
    <xf numFmtId="3" fontId="10" fillId="0" borderId="5" xfId="3" quotePrefix="1" applyNumberFormat="1" applyFont="1" applyFill="1" applyBorder="1" applyAlignment="1" applyProtection="1">
      <alignment horizontal="right"/>
      <protection locked="0"/>
    </xf>
    <xf numFmtId="0" fontId="0" fillId="0" borderId="34" xfId="0" applyBorder="1" applyProtection="1">
      <protection locked="0"/>
    </xf>
    <xf numFmtId="0" fontId="16" fillId="0" borderId="35" xfId="0" applyFont="1" applyBorder="1" applyProtection="1">
      <protection locked="0"/>
    </xf>
    <xf numFmtId="0" fontId="16" fillId="0" borderId="36" xfId="0" applyFont="1" applyBorder="1" applyProtection="1"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6" fillId="0" borderId="37" xfId="0" applyFont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16" fillId="0" borderId="40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0" xfId="0" applyAlignment="1" applyProtection="1">
      <protection locked="0"/>
    </xf>
    <xf numFmtId="0" fontId="7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3" fillId="0" borderId="14" xfId="0" applyFont="1" applyBorder="1" applyProtection="1">
      <protection locked="0"/>
    </xf>
    <xf numFmtId="0" fontId="13" fillId="0" borderId="29" xfId="0" applyFont="1" applyBorder="1" applyProtection="1">
      <protection locked="0"/>
    </xf>
    <xf numFmtId="0" fontId="13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6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10" fillId="0" borderId="44" xfId="0" applyFont="1" applyBorder="1" applyProtection="1">
      <protection locked="0"/>
    </xf>
    <xf numFmtId="0" fontId="10" fillId="0" borderId="45" xfId="0" applyFont="1" applyBorder="1" applyProtection="1">
      <protection locked="0"/>
    </xf>
    <xf numFmtId="0" fontId="10" fillId="0" borderId="46" xfId="0" applyFont="1" applyBorder="1" applyProtection="1">
      <protection locked="0"/>
    </xf>
    <xf numFmtId="0" fontId="10" fillId="0" borderId="47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0" borderId="48" xfId="0" applyFont="1" applyBorder="1" applyProtection="1">
      <protection locked="0"/>
    </xf>
    <xf numFmtId="0" fontId="10" fillId="0" borderId="43" xfId="0" applyFont="1" applyBorder="1" applyProtection="1"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10" fillId="0" borderId="49" xfId="0" applyFont="1" applyBorder="1" applyProtection="1">
      <protection locked="0"/>
    </xf>
    <xf numFmtId="0" fontId="10" fillId="0" borderId="50" xfId="0" applyFont="1" applyBorder="1" applyProtection="1">
      <protection locked="0"/>
    </xf>
    <xf numFmtId="17" fontId="16" fillId="0" borderId="9" xfId="0" applyNumberFormat="1" applyFont="1" applyBorder="1" applyAlignment="1" applyProtection="1">
      <alignment horizontal="center"/>
      <protection locked="0"/>
    </xf>
    <xf numFmtId="3" fontId="16" fillId="0" borderId="9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3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4" fillId="0" borderId="28" xfId="0" applyNumberFormat="1" applyFont="1" applyFill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1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1" fontId="10" fillId="0" borderId="11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Protection="1">
      <protection locked="0"/>
    </xf>
    <xf numFmtId="1" fontId="10" fillId="0" borderId="12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Protection="1"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17" fontId="10" fillId="0" borderId="2" xfId="0" applyNumberFormat="1" applyFont="1" applyBorder="1" applyAlignment="1" applyProtection="1">
      <alignment horizontal="center"/>
      <protection locked="0"/>
    </xf>
    <xf numFmtId="17" fontId="10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3" fillId="0" borderId="0" xfId="5" applyBorder="1" applyProtection="1">
      <protection locked="0"/>
    </xf>
    <xf numFmtId="0" fontId="11" fillId="0" borderId="0" xfId="5" applyFont="1" applyFill="1" applyBorder="1" applyProtection="1">
      <protection locked="0"/>
    </xf>
    <xf numFmtId="0" fontId="11" fillId="0" borderId="0" xfId="5" applyFont="1" applyBorder="1" applyProtection="1">
      <protection locked="0"/>
    </xf>
    <xf numFmtId="0" fontId="8" fillId="0" borderId="0" xfId="5" applyFont="1" applyFill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center"/>
      <protection locked="0"/>
    </xf>
    <xf numFmtId="0" fontId="1" fillId="0" borderId="8" xfId="5" applyFont="1" applyBorder="1" applyProtection="1">
      <protection locked="0"/>
    </xf>
    <xf numFmtId="0" fontId="1" fillId="0" borderId="8" xfId="5" applyFont="1" applyBorder="1" applyAlignment="1" applyProtection="1">
      <alignment horizontal="center"/>
      <protection locked="0"/>
    </xf>
    <xf numFmtId="0" fontId="1" fillId="0" borderId="0" xfId="5" applyFont="1" applyBorder="1" applyProtection="1">
      <protection locked="0"/>
    </xf>
    <xf numFmtId="0" fontId="1" fillId="0" borderId="2" xfId="5" applyFont="1" applyBorder="1" applyAlignment="1" applyProtection="1">
      <alignment horizontal="left"/>
      <protection locked="0"/>
    </xf>
    <xf numFmtId="0" fontId="3" fillId="0" borderId="22" xfId="5" applyBorder="1" applyAlignment="1" applyProtection="1">
      <alignment horizontal="center"/>
      <protection locked="0"/>
    </xf>
    <xf numFmtId="9" fontId="3" fillId="0" borderId="33" xfId="6" applyBorder="1" applyAlignment="1" applyProtection="1">
      <alignment horizontal="center"/>
      <protection locked="0"/>
    </xf>
    <xf numFmtId="0" fontId="3" fillId="0" borderId="2" xfId="5" applyBorder="1" applyProtection="1">
      <protection locked="0"/>
    </xf>
    <xf numFmtId="0" fontId="1" fillId="0" borderId="11" xfId="5" applyFont="1" applyBorder="1" applyProtection="1">
      <protection locked="0"/>
    </xf>
    <xf numFmtId="0" fontId="3" fillId="0" borderId="3" xfId="5" applyBorder="1" applyAlignment="1" applyProtection="1">
      <alignment horizontal="center"/>
      <protection locked="0"/>
    </xf>
    <xf numFmtId="9" fontId="3" fillId="0" borderId="5" xfId="6" applyBorder="1" applyAlignment="1" applyProtection="1">
      <alignment horizontal="center"/>
      <protection locked="0"/>
    </xf>
    <xf numFmtId="0" fontId="3" fillId="0" borderId="11" xfId="5" applyBorder="1" applyProtection="1">
      <protection locked="0"/>
    </xf>
    <xf numFmtId="0" fontId="1" fillId="0" borderId="12" xfId="5" applyFont="1" applyBorder="1" applyProtection="1">
      <protection locked="0"/>
    </xf>
    <xf numFmtId="0" fontId="3" fillId="0" borderId="7" xfId="5" applyBorder="1" applyAlignment="1" applyProtection="1">
      <alignment horizontal="center"/>
      <protection locked="0"/>
    </xf>
    <xf numFmtId="0" fontId="3" fillId="0" borderId="12" xfId="5" applyBorder="1" applyProtection="1">
      <protection locked="0"/>
    </xf>
    <xf numFmtId="0" fontId="3" fillId="0" borderId="0" xfId="5" applyBorder="1" applyAlignment="1" applyProtection="1">
      <alignment horizontal="center"/>
      <protection locked="0"/>
    </xf>
    <xf numFmtId="9" fontId="3" fillId="0" borderId="0" xfId="6" applyAlignment="1" applyProtection="1">
      <alignment horizontal="center"/>
      <protection locked="0"/>
    </xf>
    <xf numFmtId="0" fontId="1" fillId="0" borderId="9" xfId="5" applyFont="1" applyBorder="1" applyAlignment="1" applyProtection="1">
      <alignment horizontal="left"/>
      <protection locked="0"/>
    </xf>
    <xf numFmtId="0" fontId="3" fillId="0" borderId="20" xfId="5" applyBorder="1" applyAlignment="1" applyProtection="1">
      <alignment horizontal="center"/>
      <protection locked="0"/>
    </xf>
    <xf numFmtId="9" fontId="3" fillId="0" borderId="13" xfId="6" applyBorder="1" applyAlignment="1" applyProtection="1">
      <alignment horizontal="center"/>
      <protection locked="0"/>
    </xf>
    <xf numFmtId="0" fontId="3" fillId="0" borderId="21" xfId="5" applyBorder="1" applyAlignment="1" applyProtection="1">
      <alignment horizontal="center"/>
      <protection locked="0"/>
    </xf>
    <xf numFmtId="0" fontId="1" fillId="0" borderId="11" xfId="5" applyFont="1" applyBorder="1" applyAlignment="1" applyProtection="1">
      <alignment horizontal="left"/>
      <protection locked="0"/>
    </xf>
    <xf numFmtId="0" fontId="3" fillId="0" borderId="23" xfId="5" applyBorder="1" applyAlignment="1" applyProtection="1">
      <alignment horizontal="center"/>
      <protection locked="0"/>
    </xf>
    <xf numFmtId="0" fontId="3" fillId="0" borderId="24" xfId="5" applyBorder="1" applyAlignment="1" applyProtection="1">
      <alignment horizontal="center"/>
      <protection locked="0"/>
    </xf>
    <xf numFmtId="9" fontId="3" fillId="0" borderId="0" xfId="6" applyBorder="1" applyAlignment="1" applyProtection="1">
      <alignment horizontal="center"/>
      <protection locked="0"/>
    </xf>
    <xf numFmtId="0" fontId="1" fillId="0" borderId="28" xfId="5" applyFont="1" applyBorder="1" applyProtection="1">
      <protection locked="0"/>
    </xf>
    <xf numFmtId="0" fontId="3" fillId="0" borderId="26" xfId="5" applyBorder="1" applyAlignment="1" applyProtection="1">
      <alignment horizontal="center"/>
      <protection locked="0"/>
    </xf>
    <xf numFmtId="9" fontId="3" fillId="0" borderId="51" xfId="6" applyBorder="1" applyAlignment="1" applyProtection="1">
      <alignment horizontal="center"/>
      <protection locked="0"/>
    </xf>
    <xf numFmtId="0" fontId="3" fillId="0" borderId="27" xfId="5" applyBorder="1" applyAlignment="1" applyProtection="1">
      <alignment horizontal="center"/>
      <protection locked="0"/>
    </xf>
    <xf numFmtId="0" fontId="1" fillId="0" borderId="28" xfId="5" applyFont="1" applyBorder="1" applyAlignment="1" applyProtection="1">
      <alignment horizontal="left"/>
      <protection locked="0"/>
    </xf>
    <xf numFmtId="0" fontId="1" fillId="0" borderId="12" xfId="5" applyFont="1" applyBorder="1" applyAlignment="1" applyProtection="1">
      <alignment horizontal="left"/>
      <protection locked="0"/>
    </xf>
    <xf numFmtId="0" fontId="3" fillId="0" borderId="0" xfId="5" applyFont="1" applyBorder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Continuous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9" fontId="1" fillId="0" borderId="38" xfId="6" applyFont="1" applyBorder="1" applyAlignment="1" applyProtection="1">
      <alignment horizontal="center"/>
      <protection locked="0"/>
    </xf>
    <xf numFmtId="9" fontId="1" fillId="0" borderId="39" xfId="6" applyFont="1" applyBorder="1" applyAlignment="1" applyProtection="1">
      <alignment horizontal="center"/>
      <protection locked="0"/>
    </xf>
    <xf numFmtId="9" fontId="3" fillId="0" borderId="0" xfId="6" applyBorder="1" applyProtection="1">
      <protection locked="0"/>
    </xf>
    <xf numFmtId="3" fontId="10" fillId="0" borderId="11" xfId="3" applyNumberFormat="1" applyFont="1" applyFill="1" applyBorder="1" applyAlignment="1" applyProtection="1">
      <alignment horizontal="right"/>
      <protection locked="0"/>
    </xf>
    <xf numFmtId="4" fontId="10" fillId="0" borderId="11" xfId="3" quotePrefix="1" applyNumberFormat="1" applyFont="1" applyFill="1" applyBorder="1" applyAlignment="1" applyProtection="1">
      <alignment horizontal="center"/>
      <protection locked="0"/>
    </xf>
    <xf numFmtId="4" fontId="10" fillId="0" borderId="12" xfId="3" quotePrefix="1" applyNumberFormat="1" applyFont="1" applyFill="1" applyBorder="1" applyAlignment="1" applyProtection="1">
      <alignment horizontal="center"/>
      <protection locked="0"/>
    </xf>
    <xf numFmtId="4" fontId="10" fillId="0" borderId="15" xfId="3" quotePrefix="1" applyNumberFormat="1" applyFont="1" applyFill="1" applyBorder="1" applyAlignment="1" applyProtection="1">
      <alignment horizontal="center"/>
      <protection locked="0"/>
    </xf>
    <xf numFmtId="4" fontId="10" fillId="0" borderId="28" xfId="3" quotePrefix="1" applyNumberFormat="1" applyFont="1" applyFill="1" applyBorder="1" applyAlignment="1" applyProtection="1">
      <alignment horizontal="center"/>
      <protection locked="0"/>
    </xf>
    <xf numFmtId="4" fontId="10" fillId="0" borderId="2" xfId="3" quotePrefix="1" applyNumberFormat="1" applyFont="1" applyFill="1" applyBorder="1" applyAlignment="1" applyProtection="1">
      <alignment horizontal="center"/>
      <protection locked="0"/>
    </xf>
    <xf numFmtId="4" fontId="10" fillId="0" borderId="2" xfId="0" applyNumberFormat="1" applyFont="1" applyFill="1" applyBorder="1" applyAlignment="1" applyProtection="1">
      <alignment horizontal="center"/>
      <protection locked="0"/>
    </xf>
    <xf numFmtId="4" fontId="10" fillId="0" borderId="11" xfId="0" applyNumberFormat="1" applyFont="1" applyFill="1" applyBorder="1" applyAlignment="1" applyProtection="1">
      <alignment horizontal="center"/>
      <protection locked="0"/>
    </xf>
    <xf numFmtId="4" fontId="10" fillId="0" borderId="12" xfId="0" applyNumberFormat="1" applyFont="1" applyFill="1" applyBorder="1" applyAlignment="1" applyProtection="1">
      <alignment horizontal="center"/>
      <protection locked="0"/>
    </xf>
    <xf numFmtId="4" fontId="10" fillId="0" borderId="29" xfId="0" applyNumberFormat="1" applyFont="1" applyFill="1" applyBorder="1" applyAlignment="1" applyProtection="1">
      <alignment horizontal="center"/>
      <protection locked="0"/>
    </xf>
    <xf numFmtId="4" fontId="10" fillId="0" borderId="12" xfId="0" quotePrefix="1" applyNumberFormat="1" applyFont="1" applyFill="1" applyBorder="1" applyAlignment="1" applyProtection="1">
      <alignment horizontal="center"/>
      <protection locked="0"/>
    </xf>
    <xf numFmtId="3" fontId="10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quotePrefix="1" applyFont="1" applyFill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52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53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1" fillId="4" borderId="8" xfId="5" applyFont="1" applyFill="1" applyBorder="1" applyProtection="1">
      <protection locked="0"/>
    </xf>
    <xf numFmtId="0" fontId="1" fillId="0" borderId="35" xfId="5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37" xfId="5" applyFont="1" applyBorder="1" applyAlignment="1" applyProtection="1">
      <alignment vertical="center"/>
      <protection locked="0"/>
    </xf>
    <xf numFmtId="0" fontId="0" fillId="4" borderId="8" xfId="0" applyFill="1" applyBorder="1" applyAlignment="1">
      <alignment horizontal="center" vertical="center" wrapText="1"/>
    </xf>
    <xf numFmtId="0" fontId="10" fillId="0" borderId="40" xfId="0" applyFont="1" applyBorder="1" applyProtection="1">
      <protection locked="0"/>
    </xf>
    <xf numFmtId="0" fontId="10" fillId="0" borderId="41" xfId="0" applyFont="1" applyBorder="1" applyProtection="1">
      <protection locked="0"/>
    </xf>
    <xf numFmtId="0" fontId="10" fillId="0" borderId="42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10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" fontId="4" fillId="0" borderId="59" xfId="0" applyNumberFormat="1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/>
      <protection locked="0"/>
    </xf>
    <xf numFmtId="4" fontId="3" fillId="5" borderId="15" xfId="3" quotePrefix="1" applyNumberFormat="1" applyFont="1" applyFill="1" applyBorder="1" applyAlignment="1" applyProtection="1">
      <alignment horizontal="center"/>
    </xf>
    <xf numFmtId="4" fontId="3" fillId="5" borderId="11" xfId="3" quotePrefix="1" applyNumberFormat="1" applyFont="1" applyFill="1" applyBorder="1" applyAlignment="1" applyProtection="1">
      <alignment horizontal="center"/>
    </xf>
    <xf numFmtId="4" fontId="3" fillId="5" borderId="12" xfId="3" quotePrefix="1" applyNumberFormat="1" applyFont="1" applyFill="1" applyBorder="1" applyAlignment="1" applyProtection="1">
      <alignment horizontal="center"/>
    </xf>
    <xf numFmtId="4" fontId="3" fillId="5" borderId="28" xfId="3" quotePrefix="1" applyNumberFormat="1" applyFont="1" applyFill="1" applyBorder="1" applyAlignment="1" applyProtection="1">
      <alignment horizontal="center"/>
    </xf>
    <xf numFmtId="4" fontId="3" fillId="5" borderId="2" xfId="3" quotePrefix="1" applyNumberFormat="1" applyFont="1" applyFill="1" applyBorder="1" applyAlignment="1" applyProtection="1">
      <alignment horizontal="center"/>
    </xf>
    <xf numFmtId="4" fontId="3" fillId="6" borderId="2" xfId="0" applyNumberFormat="1" applyFont="1" applyFill="1" applyBorder="1" applyAlignment="1" applyProtection="1">
      <alignment horizontal="center"/>
    </xf>
    <xf numFmtId="4" fontId="3" fillId="6" borderId="11" xfId="0" applyNumberFormat="1" applyFont="1" applyFill="1" applyBorder="1" applyAlignment="1" applyProtection="1">
      <alignment horizontal="center"/>
    </xf>
    <xf numFmtId="4" fontId="3" fillId="6" borderId="12" xfId="0" applyNumberFormat="1" applyFont="1" applyFill="1" applyBorder="1" applyAlignment="1" applyProtection="1">
      <alignment horizontal="center"/>
    </xf>
    <xf numFmtId="4" fontId="3" fillId="6" borderId="29" xfId="0" applyNumberFormat="1" applyFont="1" applyFill="1" applyBorder="1" applyAlignment="1" applyProtection="1">
      <alignment horizontal="center"/>
    </xf>
    <xf numFmtId="4" fontId="3" fillId="6" borderId="12" xfId="0" quotePrefix="1" applyNumberFormat="1" applyFont="1" applyFill="1" applyBorder="1" applyAlignment="1" applyProtection="1">
      <alignment horizontal="center"/>
    </xf>
    <xf numFmtId="0" fontId="10" fillId="0" borderId="60" xfId="0" applyFont="1" applyBorder="1" applyProtection="1">
      <protection locked="0"/>
    </xf>
    <xf numFmtId="0" fontId="10" fillId="0" borderId="61" xfId="0" applyFont="1" applyBorder="1" applyProtection="1">
      <protection locked="0"/>
    </xf>
    <xf numFmtId="0" fontId="10" fillId="0" borderId="62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63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65" xfId="0" applyBorder="1" applyProtection="1"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7" borderId="0" xfId="0" applyFont="1" applyFill="1" applyAlignment="1" applyProtection="1">
      <alignment horizontal="centerContinuous"/>
      <protection locked="0"/>
    </xf>
    <xf numFmtId="0" fontId="0" fillId="7" borderId="0" xfId="0" applyFill="1" applyAlignment="1" applyProtection="1">
      <alignment horizontal="centerContinuous"/>
      <protection locked="0"/>
    </xf>
    <xf numFmtId="0" fontId="4" fillId="7" borderId="0" xfId="0" applyFont="1" applyFill="1" applyAlignment="1" applyProtection="1">
      <alignment horizontal="centerContinuous"/>
      <protection locked="0"/>
    </xf>
    <xf numFmtId="0" fontId="10" fillId="7" borderId="0" xfId="0" applyFont="1" applyFill="1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Continuous" wrapText="1"/>
      <protection locked="0"/>
    </xf>
    <xf numFmtId="0" fontId="10" fillId="8" borderId="0" xfId="0" applyFont="1" applyFill="1" applyProtection="1">
      <protection locked="0"/>
    </xf>
    <xf numFmtId="17" fontId="4" fillId="8" borderId="11" xfId="0" applyNumberFormat="1" applyFont="1" applyFill="1" applyBorder="1" applyAlignment="1" applyProtection="1">
      <alignment horizontal="center"/>
      <protection locked="0"/>
    </xf>
    <xf numFmtId="177" fontId="10" fillId="8" borderId="0" xfId="3" quotePrefix="1" applyNumberFormat="1" applyFont="1" applyFill="1" applyBorder="1" applyAlignment="1" applyProtection="1">
      <protection locked="0"/>
    </xf>
    <xf numFmtId="3" fontId="10" fillId="8" borderId="23" xfId="3" quotePrefix="1" applyNumberFormat="1" applyFont="1" applyFill="1" applyBorder="1" applyAlignment="1" applyProtection="1">
      <alignment horizontal="right"/>
      <protection locked="0"/>
    </xf>
    <xf numFmtId="3" fontId="10" fillId="8" borderId="3" xfId="3" quotePrefix="1" applyNumberFormat="1" applyFont="1" applyFill="1" applyBorder="1" applyAlignment="1" applyProtection="1">
      <alignment horizontal="right"/>
      <protection locked="0"/>
    </xf>
    <xf numFmtId="3" fontId="10" fillId="8" borderId="5" xfId="3" quotePrefix="1" applyNumberFormat="1" applyFont="1" applyFill="1" applyBorder="1" applyAlignment="1" applyProtection="1">
      <alignment horizontal="right"/>
      <protection locked="0"/>
    </xf>
    <xf numFmtId="3" fontId="10" fillId="8" borderId="11" xfId="3" quotePrefix="1" applyNumberFormat="1" applyFont="1" applyFill="1" applyBorder="1" applyAlignment="1" applyProtection="1">
      <alignment horizontal="right"/>
      <protection locked="0"/>
    </xf>
    <xf numFmtId="3" fontId="10" fillId="8" borderId="0" xfId="3" quotePrefix="1" applyNumberFormat="1" applyFont="1" applyFill="1" applyBorder="1" applyAlignment="1" applyProtection="1">
      <alignment horizontal="right"/>
      <protection locked="0"/>
    </xf>
    <xf numFmtId="0" fontId="0" fillId="8" borderId="0" xfId="0" applyFill="1" applyProtection="1">
      <protection locked="0"/>
    </xf>
    <xf numFmtId="17" fontId="4" fillId="8" borderId="12" xfId="0" applyNumberFormat="1" applyFont="1" applyFill="1" applyBorder="1" applyAlignment="1" applyProtection="1">
      <alignment horizontal="center"/>
      <protection locked="0"/>
    </xf>
    <xf numFmtId="3" fontId="10" fillId="8" borderId="24" xfId="3" quotePrefix="1" applyNumberFormat="1" applyFont="1" applyFill="1" applyBorder="1" applyAlignment="1" applyProtection="1">
      <alignment horizontal="right"/>
      <protection locked="0"/>
    </xf>
    <xf numFmtId="3" fontId="10" fillId="8" borderId="7" xfId="3" quotePrefix="1" applyNumberFormat="1" applyFont="1" applyFill="1" applyBorder="1" applyAlignment="1" applyProtection="1">
      <alignment horizontal="right"/>
      <protection locked="0"/>
    </xf>
    <xf numFmtId="3" fontId="10" fillId="8" borderId="6" xfId="3" quotePrefix="1" applyNumberFormat="1" applyFont="1" applyFill="1" applyBorder="1" applyAlignment="1" applyProtection="1">
      <alignment horizontal="right"/>
      <protection locked="0"/>
    </xf>
    <xf numFmtId="3" fontId="10" fillId="8" borderId="12" xfId="3" quotePrefix="1" applyNumberFormat="1" applyFont="1" applyFill="1" applyBorder="1" applyAlignment="1" applyProtection="1">
      <alignment horizontal="right"/>
      <protection locked="0"/>
    </xf>
    <xf numFmtId="0" fontId="4" fillId="7" borderId="0" xfId="0" applyFont="1" applyFill="1" applyAlignment="1" applyProtection="1">
      <protection locked="0"/>
    </xf>
    <xf numFmtId="0" fontId="10" fillId="7" borderId="0" xfId="0" applyFont="1" applyFill="1" applyBorder="1" applyProtection="1">
      <protection locked="0"/>
    </xf>
    <xf numFmtId="17" fontId="4" fillId="9" borderId="11" xfId="0" applyNumberFormat="1" applyFont="1" applyFill="1" applyBorder="1" applyAlignment="1" applyProtection="1">
      <alignment horizontal="center"/>
      <protection locked="0"/>
    </xf>
    <xf numFmtId="0" fontId="0" fillId="9" borderId="0" xfId="0" applyFill="1" applyProtection="1">
      <protection locked="0"/>
    </xf>
    <xf numFmtId="3" fontId="10" fillId="9" borderId="11" xfId="3" quotePrefix="1" applyNumberFormat="1" applyFont="1" applyFill="1" applyBorder="1" applyAlignment="1" applyProtection="1">
      <alignment horizontal="right"/>
      <protection locked="0"/>
    </xf>
    <xf numFmtId="3" fontId="10" fillId="9" borderId="0" xfId="3" quotePrefix="1" applyNumberFormat="1" applyFont="1" applyFill="1" applyBorder="1" applyAlignment="1" applyProtection="1">
      <alignment horizontal="right"/>
      <protection locked="0"/>
    </xf>
    <xf numFmtId="0" fontId="10" fillId="9" borderId="0" xfId="0" applyFont="1" applyFill="1" applyProtection="1">
      <protection locked="0"/>
    </xf>
    <xf numFmtId="17" fontId="4" fillId="9" borderId="12" xfId="0" applyNumberFormat="1" applyFont="1" applyFill="1" applyBorder="1" applyAlignment="1" applyProtection="1">
      <alignment horizontal="center"/>
      <protection locked="0"/>
    </xf>
    <xf numFmtId="3" fontId="10" fillId="9" borderId="12" xfId="3" quotePrefix="1" applyNumberFormat="1" applyFont="1" applyFill="1" applyBorder="1" applyAlignment="1" applyProtection="1">
      <alignment horizontal="right"/>
      <protection locked="0"/>
    </xf>
    <xf numFmtId="4" fontId="10" fillId="8" borderId="11" xfId="3" quotePrefix="1" applyNumberFormat="1" applyFont="1" applyFill="1" applyBorder="1" applyAlignment="1" applyProtection="1">
      <alignment horizontal="center"/>
      <protection locked="0"/>
    </xf>
    <xf numFmtId="4" fontId="3" fillId="8" borderId="11" xfId="3" quotePrefix="1" applyNumberFormat="1" applyFont="1" applyFill="1" applyBorder="1" applyAlignment="1" applyProtection="1">
      <alignment horizontal="center"/>
    </xf>
    <xf numFmtId="4" fontId="10" fillId="8" borderId="12" xfId="3" quotePrefix="1" applyNumberFormat="1" applyFont="1" applyFill="1" applyBorder="1" applyAlignment="1" applyProtection="1">
      <alignment horizontal="center"/>
      <protection locked="0"/>
    </xf>
    <xf numFmtId="4" fontId="3" fillId="8" borderId="12" xfId="3" quotePrefix="1" applyNumberFormat="1" applyFont="1" applyFill="1" applyBorder="1" applyAlignment="1" applyProtection="1">
      <alignment horizontal="center"/>
    </xf>
    <xf numFmtId="0" fontId="0" fillId="7" borderId="0" xfId="0" applyFill="1" applyProtection="1">
      <protection locked="0"/>
    </xf>
    <xf numFmtId="0" fontId="4" fillId="7" borderId="14" xfId="0" applyFont="1" applyFill="1" applyBorder="1" applyAlignment="1" applyProtection="1">
      <alignment horizontal="center"/>
      <protection locked="0"/>
    </xf>
    <xf numFmtId="0" fontId="5" fillId="7" borderId="0" xfId="0" applyFont="1" applyFill="1" applyAlignment="1" applyProtection="1">
      <alignment horizontal="centerContinuous"/>
      <protection locked="0"/>
    </xf>
    <xf numFmtId="0" fontId="3" fillId="7" borderId="0" xfId="0" applyFont="1" applyFill="1" applyProtection="1">
      <protection locked="0"/>
    </xf>
    <xf numFmtId="0" fontId="19" fillId="7" borderId="9" xfId="0" applyFont="1" applyFill="1" applyBorder="1" applyAlignment="1" applyProtection="1">
      <alignment horizontal="center"/>
      <protection locked="0"/>
    </xf>
    <xf numFmtId="0" fontId="4" fillId="7" borderId="42" xfId="0" applyFont="1" applyFill="1" applyBorder="1" applyAlignment="1" applyProtection="1">
      <alignment horizontal="center" vertical="center" wrapText="1"/>
      <protection locked="0"/>
    </xf>
    <xf numFmtId="0" fontId="4" fillId="7" borderId="0" xfId="5" applyFont="1" applyFill="1" applyBorder="1" applyAlignment="1" applyProtection="1">
      <alignment horizontal="left"/>
      <protection locked="0"/>
    </xf>
    <xf numFmtId="0" fontId="5" fillId="7" borderId="0" xfId="5" applyFont="1" applyFill="1" applyBorder="1" applyAlignment="1" applyProtection="1">
      <alignment horizontal="left"/>
      <protection locked="0"/>
    </xf>
    <xf numFmtId="0" fontId="1" fillId="7" borderId="8" xfId="5" applyFont="1" applyFill="1" applyBorder="1" applyAlignment="1" applyProtection="1">
      <alignment horizontal="center"/>
      <protection locked="0"/>
    </xf>
    <xf numFmtId="0" fontId="13" fillId="7" borderId="0" xfId="5" applyFont="1" applyFill="1" applyBorder="1" applyAlignment="1" applyProtection="1">
      <alignment horizontal="left"/>
      <protection locked="0"/>
    </xf>
    <xf numFmtId="0" fontId="0" fillId="7" borderId="0" xfId="0" applyFill="1"/>
    <xf numFmtId="0" fontId="8" fillId="7" borderId="0" xfId="5" applyFont="1" applyFill="1" applyBorder="1" applyAlignment="1" applyProtection="1">
      <alignment horizontal="left"/>
      <protection locked="0"/>
    </xf>
    <xf numFmtId="0" fontId="3" fillId="7" borderId="8" xfId="0" applyFont="1" applyFill="1" applyBorder="1" applyAlignment="1">
      <alignment horizontal="center" vertical="center" wrapText="1"/>
    </xf>
    <xf numFmtId="0" fontId="1" fillId="7" borderId="0" xfId="0" applyFont="1" applyFill="1" applyProtection="1">
      <protection locked="0"/>
    </xf>
    <xf numFmtId="0" fontId="0" fillId="8" borderId="11" xfId="0" applyFill="1" applyBorder="1" applyProtection="1">
      <protection locked="0"/>
    </xf>
    <xf numFmtId="0" fontId="0" fillId="8" borderId="11" xfId="0" applyFill="1" applyBorder="1" applyAlignment="1" applyProtection="1">
      <alignment horizontal="center"/>
      <protection locked="0"/>
    </xf>
    <xf numFmtId="0" fontId="0" fillId="8" borderId="12" xfId="0" applyFill="1" applyBorder="1" applyProtection="1">
      <protection locked="0"/>
    </xf>
    <xf numFmtId="0" fontId="0" fillId="8" borderId="12" xfId="0" applyFill="1" applyBorder="1" applyAlignment="1" applyProtection="1">
      <alignment horizontal="center"/>
      <protection locked="0"/>
    </xf>
    <xf numFmtId="0" fontId="0" fillId="8" borderId="0" xfId="0" applyFill="1" applyBorder="1" applyProtection="1">
      <protection locked="0"/>
    </xf>
    <xf numFmtId="0" fontId="0" fillId="10" borderId="0" xfId="0" applyFill="1" applyAlignment="1" applyProtection="1">
      <alignment horizontal="centerContinuous"/>
      <protection locked="0"/>
    </xf>
    <xf numFmtId="0" fontId="0" fillId="8" borderId="34" xfId="0" applyFill="1" applyBorder="1" applyProtection="1">
      <protection locked="0"/>
    </xf>
    <xf numFmtId="0" fontId="0" fillId="8" borderId="53" xfId="0" applyFill="1" applyBorder="1" applyProtection="1">
      <protection locked="0"/>
    </xf>
    <xf numFmtId="0" fontId="9" fillId="7" borderId="0" xfId="0" applyFont="1" applyFill="1" applyAlignment="1" applyProtection="1">
      <alignment horizontal="centerContinuous"/>
      <protection locked="0"/>
    </xf>
    <xf numFmtId="0" fontId="0" fillId="7" borderId="0" xfId="0" applyFill="1" applyBorder="1" applyAlignment="1" applyProtection="1">
      <alignment horizontal="centerContinuous"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4" fillId="7" borderId="66" xfId="0" applyFont="1" applyFill="1" applyBorder="1" applyAlignment="1" applyProtection="1">
      <alignment horizontal="left"/>
      <protection locked="0"/>
    </xf>
    <xf numFmtId="0" fontId="4" fillId="7" borderId="67" xfId="0" applyFont="1" applyFill="1" applyBorder="1" applyAlignment="1" applyProtection="1">
      <alignment horizontal="centerContinuous"/>
      <protection locked="0"/>
    </xf>
    <xf numFmtId="0" fontId="4" fillId="7" borderId="29" xfId="0" applyFont="1" applyFill="1" applyBorder="1" applyAlignment="1" applyProtection="1">
      <alignment horizontal="center"/>
      <protection locked="0"/>
    </xf>
    <xf numFmtId="0" fontId="4" fillId="7" borderId="10" xfId="0" applyFont="1" applyFill="1" applyBorder="1" applyAlignment="1" applyProtection="1">
      <alignment horizontal="center"/>
      <protection locked="0"/>
    </xf>
    <xf numFmtId="0" fontId="4" fillId="7" borderId="39" xfId="0" applyFont="1" applyFill="1" applyBorder="1" applyAlignment="1" applyProtection="1">
      <alignment horizontal="center"/>
      <protection locked="0"/>
    </xf>
    <xf numFmtId="0" fontId="4" fillId="7" borderId="68" xfId="0" applyFont="1" applyFill="1" applyBorder="1" applyAlignment="1" applyProtection="1">
      <alignment horizontal="center"/>
      <protection locked="0"/>
    </xf>
    <xf numFmtId="0" fontId="4" fillId="7" borderId="0" xfId="0" applyFont="1" applyFill="1" applyProtection="1">
      <protection locked="0"/>
    </xf>
    <xf numFmtId="0" fontId="4" fillId="7" borderId="9" xfId="0" applyFont="1" applyFill="1" applyBorder="1" applyAlignment="1" applyProtection="1">
      <alignment horizontal="centerContinuous"/>
      <protection locked="0"/>
    </xf>
    <xf numFmtId="0" fontId="13" fillId="7" borderId="41" xfId="0" applyFont="1" applyFill="1" applyBorder="1" applyAlignment="1" applyProtection="1">
      <alignment horizontal="centerContinuous"/>
      <protection locked="0"/>
    </xf>
    <xf numFmtId="0" fontId="13" fillId="7" borderId="42" xfId="0" applyFont="1" applyFill="1" applyBorder="1" applyAlignment="1" applyProtection="1">
      <alignment horizontal="centerContinuous"/>
      <protection locked="0"/>
    </xf>
    <xf numFmtId="0" fontId="4" fillId="7" borderId="40" xfId="0" applyFont="1" applyFill="1" applyBorder="1" applyAlignment="1" applyProtection="1">
      <alignment horizontal="centerContinuous"/>
      <protection locked="0"/>
    </xf>
    <xf numFmtId="0" fontId="4" fillId="7" borderId="19" xfId="0" applyFont="1" applyFill="1" applyBorder="1" applyProtection="1">
      <protection locked="0"/>
    </xf>
    <xf numFmtId="0" fontId="4" fillId="7" borderId="20" xfId="0" applyFont="1" applyFill="1" applyBorder="1" applyProtection="1">
      <protection locked="0"/>
    </xf>
    <xf numFmtId="0" fontId="4" fillId="7" borderId="13" xfId="0" applyFont="1" applyFill="1" applyBorder="1" applyProtection="1">
      <protection locked="0"/>
    </xf>
    <xf numFmtId="0" fontId="5" fillId="10" borderId="0" xfId="0" applyFont="1" applyFill="1" applyAlignment="1" applyProtection="1">
      <alignment horizontal="centerContinuous"/>
      <protection locked="0"/>
    </xf>
    <xf numFmtId="0" fontId="5" fillId="7" borderId="0" xfId="0" applyFont="1" applyFill="1" applyAlignment="1" applyProtection="1">
      <protection locked="0"/>
    </xf>
    <xf numFmtId="0" fontId="4" fillId="0" borderId="0" xfId="0" applyFont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7" borderId="14" xfId="0" applyFont="1" applyFill="1" applyBorder="1" applyAlignment="1" applyProtection="1">
      <alignment horizontal="center" vertical="center" wrapText="1"/>
      <protection locked="0"/>
    </xf>
    <xf numFmtId="0" fontId="4" fillId="7" borderId="43" xfId="0" applyFont="1" applyFill="1" applyBorder="1" applyAlignment="1" applyProtection="1">
      <alignment horizontal="center"/>
      <protection locked="0"/>
    </xf>
    <xf numFmtId="0" fontId="4" fillId="7" borderId="50" xfId="0" applyFont="1" applyFill="1" applyBorder="1" applyAlignment="1" applyProtection="1">
      <alignment horizontal="center"/>
      <protection locked="0"/>
    </xf>
    <xf numFmtId="1" fontId="4" fillId="7" borderId="2" xfId="0" applyNumberFormat="1" applyFont="1" applyFill="1" applyBorder="1" applyAlignment="1" applyProtection="1">
      <alignment horizontal="center"/>
      <protection locked="0"/>
    </xf>
    <xf numFmtId="1" fontId="4" fillId="7" borderId="12" xfId="0" applyNumberFormat="1" applyFont="1" applyFill="1" applyBorder="1" applyAlignment="1" applyProtection="1">
      <alignment horizontal="center"/>
      <protection locked="0"/>
    </xf>
    <xf numFmtId="17" fontId="4" fillId="7" borderId="2" xfId="0" applyNumberFormat="1" applyFont="1" applyFill="1" applyBorder="1" applyAlignment="1" applyProtection="1">
      <alignment horizontal="center"/>
      <protection locked="0"/>
    </xf>
    <xf numFmtId="2" fontId="4" fillId="7" borderId="12" xfId="0" applyNumberFormat="1" applyFont="1" applyFill="1" applyBorder="1" applyAlignment="1" applyProtection="1">
      <alignment horizontal="center"/>
      <protection locked="0"/>
    </xf>
    <xf numFmtId="0" fontId="4" fillId="7" borderId="48" xfId="0" applyFont="1" applyFill="1" applyBorder="1" applyAlignment="1" applyProtection="1">
      <alignment horizontal="center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17" fontId="4" fillId="7" borderId="12" xfId="0" applyNumberFormat="1" applyFont="1" applyFill="1" applyBorder="1" applyAlignment="1" applyProtection="1">
      <alignment horizontal="center"/>
      <protection locked="0"/>
    </xf>
    <xf numFmtId="14" fontId="4" fillId="7" borderId="2" xfId="0" applyNumberFormat="1" applyFont="1" applyFill="1" applyBorder="1" applyAlignment="1" applyProtection="1">
      <alignment horizontal="center"/>
      <protection locked="0"/>
    </xf>
    <xf numFmtId="14" fontId="4" fillId="7" borderId="12" xfId="0" applyNumberFormat="1" applyFont="1" applyFill="1" applyBorder="1" applyAlignment="1" applyProtection="1">
      <alignment horizontal="center"/>
      <protection locked="0"/>
    </xf>
    <xf numFmtId="0" fontId="10" fillId="2" borderId="41" xfId="0" applyFont="1" applyFill="1" applyBorder="1" applyAlignment="1" applyProtection="1">
      <alignment horizontal="center"/>
      <protection locked="0"/>
    </xf>
    <xf numFmtId="1" fontId="4" fillId="0" borderId="66" xfId="0" applyNumberFormat="1" applyFont="1" applyFill="1" applyBorder="1" applyAlignment="1" applyProtection="1">
      <alignment horizontal="center"/>
      <protection locked="0"/>
    </xf>
    <xf numFmtId="0" fontId="16" fillId="0" borderId="40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10" fillId="0" borderId="11" xfId="0" applyFont="1" applyBorder="1" applyAlignment="1" applyProtection="1">
      <alignment horizontal="right"/>
      <protection locked="0"/>
    </xf>
    <xf numFmtId="0" fontId="10" fillId="0" borderId="12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right"/>
      <protection locked="0"/>
    </xf>
    <xf numFmtId="0" fontId="10" fillId="0" borderId="34" xfId="0" applyFont="1" applyBorder="1" applyAlignment="1" applyProtection="1">
      <alignment horizontal="right"/>
      <protection locked="0"/>
    </xf>
    <xf numFmtId="0" fontId="10" fillId="0" borderId="53" xfId="0" applyFont="1" applyBorder="1" applyAlignment="1" applyProtection="1">
      <alignment horizontal="right"/>
      <protection locked="0"/>
    </xf>
    <xf numFmtId="0" fontId="10" fillId="0" borderId="52" xfId="0" applyFont="1" applyBorder="1" applyAlignment="1" applyProtection="1">
      <alignment horizontal="right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70" xfId="0" applyFont="1" applyBorder="1" applyAlignment="1" applyProtection="1">
      <alignment horizontal="center"/>
      <protection locked="0"/>
    </xf>
    <xf numFmtId="0" fontId="10" fillId="0" borderId="67" xfId="0" applyFont="1" applyBorder="1" applyAlignment="1" applyProtection="1">
      <alignment horizontal="right"/>
      <protection locked="0"/>
    </xf>
    <xf numFmtId="0" fontId="10" fillId="0" borderId="69" xfId="0" applyFont="1" applyBorder="1" applyAlignment="1" applyProtection="1">
      <alignment horizontal="right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10" fillId="0" borderId="71" xfId="0" applyFont="1" applyBorder="1" applyAlignment="1" applyProtection="1">
      <alignment horizontal="right"/>
      <protection locked="0"/>
    </xf>
    <xf numFmtId="0" fontId="5" fillId="7" borderId="0" xfId="0" applyFont="1" applyFill="1" applyAlignment="1" applyProtection="1">
      <alignment horizontal="center"/>
      <protection locked="0"/>
    </xf>
    <xf numFmtId="0" fontId="18" fillId="7" borderId="0" xfId="0" applyFont="1" applyFill="1" applyAlignment="1" applyProtection="1">
      <alignment horizontal="center"/>
      <protection locked="0"/>
    </xf>
    <xf numFmtId="0" fontId="4" fillId="7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6" fillId="0" borderId="72" xfId="0" applyFont="1" applyBorder="1" applyAlignment="1" applyProtection="1">
      <alignment horizontal="center"/>
      <protection locked="0"/>
    </xf>
    <xf numFmtId="0" fontId="16" fillId="0" borderId="73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 wrapText="1"/>
      <protection locked="0"/>
    </xf>
    <xf numFmtId="0" fontId="4" fillId="0" borderId="41" xfId="0" applyFont="1" applyBorder="1" applyAlignment="1" applyProtection="1">
      <alignment horizontal="center" wrapText="1"/>
      <protection locked="0"/>
    </xf>
    <xf numFmtId="0" fontId="4" fillId="0" borderId="42" xfId="0" applyFont="1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7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0" fillId="0" borderId="0" xfId="5" applyFont="1" applyBorder="1" applyAlignment="1" applyProtection="1">
      <alignment wrapText="1"/>
      <protection locked="0"/>
    </xf>
    <xf numFmtId="0" fontId="4" fillId="0" borderId="40" xfId="5" applyFont="1" applyFill="1" applyBorder="1" applyAlignment="1" applyProtection="1">
      <alignment horizontal="center"/>
      <protection locked="0"/>
    </xf>
    <xf numFmtId="0" fontId="4" fillId="0" borderId="42" xfId="5" applyFont="1" applyFill="1" applyBorder="1" applyAlignment="1" applyProtection="1">
      <alignment horizontal="center"/>
      <protection locked="0"/>
    </xf>
    <xf numFmtId="0" fontId="5" fillId="7" borderId="40" xfId="5" applyFont="1" applyFill="1" applyBorder="1" applyAlignment="1" applyProtection="1">
      <alignment horizontal="center"/>
      <protection locked="0"/>
    </xf>
    <xf numFmtId="0" fontId="5" fillId="7" borderId="42" xfId="5" applyFont="1" applyFill="1" applyBorder="1" applyAlignment="1" applyProtection="1">
      <alignment horizontal="center"/>
      <protection locked="0"/>
    </xf>
    <xf numFmtId="0" fontId="1" fillId="0" borderId="14" xfId="5" applyFont="1" applyBorder="1" applyAlignment="1" applyProtection="1">
      <alignment horizontal="center" vertical="center" wrapText="1"/>
      <protection locked="0"/>
    </xf>
    <xf numFmtId="0" fontId="1" fillId="0" borderId="8" xfId="5" applyFont="1" applyBorder="1" applyAlignment="1" applyProtection="1">
      <alignment horizontal="center" vertical="center" wrapText="1"/>
      <protection locked="0"/>
    </xf>
    <xf numFmtId="0" fontId="4" fillId="0" borderId="14" xfId="5" applyFont="1" applyBorder="1" applyAlignment="1" applyProtection="1">
      <alignment horizontal="center" vertical="center" wrapText="1"/>
      <protection locked="0"/>
    </xf>
    <xf numFmtId="0" fontId="4" fillId="0" borderId="8" xfId="5" applyFont="1" applyBorder="1" applyAlignment="1" applyProtection="1">
      <alignment horizontal="center" vertical="center" wrapText="1"/>
      <protection locked="0"/>
    </xf>
    <xf numFmtId="0" fontId="4" fillId="7" borderId="52" xfId="0" applyFont="1" applyFill="1" applyBorder="1" applyAlignment="1" applyProtection="1">
      <alignment horizontal="center"/>
      <protection locked="0"/>
    </xf>
    <xf numFmtId="0" fontId="4" fillId="7" borderId="67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7">
    <cellStyle name="Euro" xfId="1"/>
    <cellStyle name="julio" xfId="2"/>
    <cellStyle name="Millares_Para cuestionario" xfId="3"/>
    <cellStyle name="Normal" xfId="0" builtinId="0"/>
    <cellStyle name="Normal 2" xfId="4"/>
    <cellStyle name="Normal_9- Costos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68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119" name="AutoShape 1"/>
        <xdr:cNvSpPr>
          <a:spLocks noChangeArrowheads="1"/>
        </xdr:cNvSpPr>
      </xdr:nvSpPr>
      <xdr:spPr bwMode="auto">
        <a:xfrm rot="1316310">
          <a:off x="44862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5</xdr:row>
      <xdr:rowOff>390525</xdr:rowOff>
    </xdr:from>
    <xdr:to>
      <xdr:col>6</xdr:col>
      <xdr:colOff>371475</xdr:colOff>
      <xdr:row>6</xdr:row>
      <xdr:rowOff>142875</xdr:rowOff>
    </xdr:to>
    <xdr:sp macro="" textlink="">
      <xdr:nvSpPr>
        <xdr:cNvPr id="1099" name="AutoShape 4"/>
        <xdr:cNvSpPr>
          <a:spLocks noChangeArrowheads="1"/>
        </xdr:cNvSpPr>
      </xdr:nvSpPr>
      <xdr:spPr bwMode="auto">
        <a:xfrm rot="1545154">
          <a:off x="6067425" y="1228725"/>
          <a:ext cx="0" cy="514350"/>
        </a:xfrm>
        <a:prstGeom prst="curvedDownArrow">
          <a:avLst>
            <a:gd name="adj1" fmla="val -2147483648"/>
            <a:gd name="adj2" fmla="val -2147483648"/>
            <a:gd name="adj3" fmla="val -2147483648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uctores/No%20Participantes%20en%20Investig/cuest%20productor%20que%20no%20participo%20en%20investi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anexo"/>
      <sheetName val="1-tipos prod"/>
      <sheetName val="2. prod.  nac."/>
      <sheetName val="3-producción"/>
      <sheetName val="4. autocons, facon"/>
      <sheetName val="5. % produ en ventas"/>
      <sheetName val="6.a ventas"/>
      <sheetName val="6.b. vtas. "/>
      <sheetName val="7-exportación "/>
      <sheetName val="7-expo conf"/>
      <sheetName val="8  existencias"/>
      <sheetName val="9-10capprod"/>
      <sheetName val="Ejemplo (2)"/>
      <sheetName val="11-empleo "/>
      <sheetName val="12-salarios "/>
      <sheetName val="13a.b.c.d.- Costos"/>
      <sheetName val="14.costos totales"/>
      <sheetName val="-15.a-15.b-precios"/>
      <sheetName val="16. pr y cost por canales"/>
      <sheetName val="17- impo "/>
      <sheetName val="18 Reventa"/>
      <sheetName val="19 existenci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unidades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/>
  </sheetViews>
  <sheetFormatPr baseColWidth="10" defaultRowHeight="12.75" x14ac:dyDescent="0.2"/>
  <cols>
    <col min="1" max="1" width="12.28515625" style="51" bestFit="1" customWidth="1"/>
    <col min="2" max="4" width="11.42578125" style="51"/>
    <col min="5" max="5" width="12.140625" style="51" customWidth="1"/>
    <col min="6" max="6" width="11.5703125" style="51" customWidth="1"/>
    <col min="7" max="7" width="11.42578125" style="51"/>
    <col min="8" max="8" width="12.140625" style="51" customWidth="1"/>
    <col min="9" max="16384" width="11.42578125" style="51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05" t="s">
        <v>136</v>
      </c>
      <c r="B3" s="106"/>
      <c r="C3" s="106"/>
      <c r="D3" s="106"/>
      <c r="E3" s="107" t="s">
        <v>192</v>
      </c>
    </row>
    <row r="4" spans="1:8" ht="15" customHeight="1" thickBot="1" x14ac:dyDescent="0.25">
      <c r="A4" s="108" t="s">
        <v>137</v>
      </c>
      <c r="B4" s="109"/>
      <c r="C4" s="109"/>
      <c r="D4" s="109"/>
      <c r="E4" s="110"/>
    </row>
    <row r="5" spans="1:8" ht="15" customHeight="1" thickBot="1" x14ac:dyDescent="0.25"/>
    <row r="6" spans="1:8" ht="15" customHeight="1" thickBot="1" x14ac:dyDescent="0.25">
      <c r="A6" s="111" t="s">
        <v>138</v>
      </c>
      <c r="B6" s="112"/>
      <c r="C6" s="112"/>
      <c r="D6" s="112"/>
      <c r="E6" s="113"/>
    </row>
    <row r="7" spans="1:8" ht="15" customHeight="1" thickBot="1" x14ac:dyDescent="0.25"/>
    <row r="8" spans="1:8" ht="15" customHeight="1" thickBot="1" x14ac:dyDescent="0.25">
      <c r="A8" s="111" t="s">
        <v>139</v>
      </c>
      <c r="B8" s="112"/>
      <c r="C8" s="112"/>
      <c r="D8" s="112"/>
      <c r="E8" s="112"/>
      <c r="F8" s="112"/>
      <c r="G8" s="112"/>
      <c r="H8" s="113"/>
    </row>
    <row r="9" spans="1:8" ht="15" customHeight="1" thickBot="1" x14ac:dyDescent="0.25"/>
    <row r="10" spans="1:8" ht="41.25" customHeight="1" thickBot="1" x14ac:dyDescent="0.25">
      <c r="A10" s="429" t="s">
        <v>140</v>
      </c>
      <c r="B10" s="430"/>
      <c r="C10" s="430"/>
      <c r="D10" s="430"/>
      <c r="E10" s="430"/>
      <c r="F10" s="430"/>
      <c r="G10" s="430"/>
      <c r="H10" s="431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14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4" type="noConversion"/>
  <printOptions horizontalCentered="1" verticalCentered="1"/>
  <pageMargins left="0.11811023622047245" right="0.11811023622047245" top="0.94488188976377963" bottom="0.74803149606299213" header="0.31496062992125984" footer="0.31496062992125984"/>
  <pageSetup paperSize="9" orientation="landscape" verticalDpi="0" r:id="rId1"/>
  <headerFooter>
    <oddHeader>&amp;R2020 - Año del General Manuel Belgrano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/>
  </sheetViews>
  <sheetFormatPr baseColWidth="10" defaultRowHeight="12.75" x14ac:dyDescent="0.2"/>
  <cols>
    <col min="1" max="1" width="11.42578125" style="51"/>
    <col min="2" max="2" width="14.7109375" style="51" customWidth="1"/>
    <col min="3" max="5" width="11.42578125" style="51"/>
    <col min="6" max="6" width="13.7109375" style="51" customWidth="1"/>
    <col min="7" max="7" width="11.7109375" style="51" customWidth="1"/>
    <col min="8" max="16384" width="11.42578125" style="51"/>
  </cols>
  <sheetData>
    <row r="2" spans="1:6" x14ac:dyDescent="0.2">
      <c r="A2" s="256" t="s">
        <v>22</v>
      </c>
    </row>
    <row r="4" spans="1:6" x14ac:dyDescent="0.2">
      <c r="A4" s="257" t="s">
        <v>23</v>
      </c>
    </row>
    <row r="5" spans="1:6" x14ac:dyDescent="0.2">
      <c r="A5" s="51" t="s">
        <v>24</v>
      </c>
    </row>
    <row r="6" spans="1:6" x14ac:dyDescent="0.2">
      <c r="A6" s="51" t="s">
        <v>25</v>
      </c>
    </row>
    <row r="8" spans="1:6" x14ac:dyDescent="0.2">
      <c r="A8" s="51" t="s">
        <v>177</v>
      </c>
    </row>
    <row r="9" spans="1:6" x14ac:dyDescent="0.2">
      <c r="A9" s="51" t="s">
        <v>26</v>
      </c>
    </row>
    <row r="11" spans="1:6" x14ac:dyDescent="0.2">
      <c r="A11" s="51" t="s">
        <v>27</v>
      </c>
    </row>
    <row r="12" spans="1:6" x14ac:dyDescent="0.2">
      <c r="A12" s="51" t="s">
        <v>28</v>
      </c>
    </row>
    <row r="14" spans="1:6" ht="13.5" thickBot="1" x14ac:dyDescent="0.25">
      <c r="C14" s="258" t="s">
        <v>29</v>
      </c>
      <c r="D14" s="117"/>
    </row>
    <row r="15" spans="1:6" x14ac:dyDescent="0.2">
      <c r="A15" s="259" t="s">
        <v>30</v>
      </c>
      <c r="B15" s="260" t="s">
        <v>31</v>
      </c>
      <c r="C15" s="260" t="s">
        <v>32</v>
      </c>
      <c r="D15" s="260" t="s">
        <v>33</v>
      </c>
      <c r="E15" s="261" t="s">
        <v>34</v>
      </c>
      <c r="F15" s="262" t="s">
        <v>12</v>
      </c>
    </row>
    <row r="16" spans="1:6" ht="13.5" thickBot="1" x14ac:dyDescent="0.25">
      <c r="A16" s="186">
        <v>2016</v>
      </c>
      <c r="B16" s="187">
        <v>384</v>
      </c>
      <c r="C16" s="187">
        <v>430</v>
      </c>
      <c r="D16" s="187">
        <v>96</v>
      </c>
      <c r="E16" s="263">
        <v>50</v>
      </c>
      <c r="F16" s="158">
        <f>SUM(B16:E16)</f>
        <v>960</v>
      </c>
    </row>
    <row r="18" spans="1:5" x14ac:dyDescent="0.2">
      <c r="A18" s="51" t="s">
        <v>35</v>
      </c>
    </row>
    <row r="20" spans="1:5" ht="13.5" thickBot="1" x14ac:dyDescent="0.25">
      <c r="A20" s="51" t="s">
        <v>178</v>
      </c>
    </row>
    <row r="21" spans="1:5" x14ac:dyDescent="0.2">
      <c r="A21" s="264" t="s">
        <v>36</v>
      </c>
      <c r="B21" s="265" t="s">
        <v>31</v>
      </c>
      <c r="C21" s="265" t="s">
        <v>32</v>
      </c>
      <c r="D21" s="265" t="s">
        <v>33</v>
      </c>
      <c r="E21" s="266" t="s">
        <v>34</v>
      </c>
    </row>
    <row r="22" spans="1:5" ht="13.5" thickBot="1" x14ac:dyDescent="0.25">
      <c r="A22" s="267" t="s">
        <v>179</v>
      </c>
      <c r="B22" s="268">
        <f>+B16/$F$16</f>
        <v>0.4</v>
      </c>
      <c r="C22" s="268">
        <f>+C16/$F$16</f>
        <v>0.44791666666666669</v>
      </c>
      <c r="D22" s="268">
        <f>+D16/$F$16</f>
        <v>0.1</v>
      </c>
      <c r="E22" s="269">
        <f>+E16/$F$16</f>
        <v>5.2083333333333336E-2</v>
      </c>
    </row>
    <row r="24" spans="1:5" x14ac:dyDescent="0.2">
      <c r="A24" s="51" t="s">
        <v>37</v>
      </c>
    </row>
    <row r="26" spans="1:5" x14ac:dyDescent="0.2">
      <c r="A26" s="51" t="s">
        <v>38</v>
      </c>
    </row>
    <row r="27" spans="1:5" x14ac:dyDescent="0.2">
      <c r="A27" s="51" t="s">
        <v>39</v>
      </c>
    </row>
    <row r="28" spans="1:5" x14ac:dyDescent="0.2">
      <c r="A28" s="51" t="s">
        <v>40</v>
      </c>
    </row>
    <row r="29" spans="1:5" x14ac:dyDescent="0.2">
      <c r="A29" s="51" t="s">
        <v>41</v>
      </c>
    </row>
    <row r="31" spans="1:5" x14ac:dyDescent="0.2">
      <c r="A31" s="51" t="s">
        <v>42</v>
      </c>
    </row>
    <row r="32" spans="1:5" x14ac:dyDescent="0.2">
      <c r="A32" s="51" t="s">
        <v>43</v>
      </c>
    </row>
    <row r="34" spans="1:1" x14ac:dyDescent="0.2">
      <c r="A34" s="51" t="s">
        <v>180</v>
      </c>
    </row>
    <row r="35" spans="1:1" x14ac:dyDescent="0.2">
      <c r="A35" s="51" t="s">
        <v>181</v>
      </c>
    </row>
    <row r="36" spans="1:1" x14ac:dyDescent="0.2">
      <c r="A36" s="51" t="s">
        <v>44</v>
      </c>
    </row>
    <row r="38" spans="1:1" x14ac:dyDescent="0.2">
      <c r="A38" s="51" t="s">
        <v>45</v>
      </c>
    </row>
    <row r="39" spans="1:1" x14ac:dyDescent="0.2">
      <c r="A39" s="51" t="s">
        <v>46</v>
      </c>
    </row>
    <row r="40" spans="1:1" x14ac:dyDescent="0.2">
      <c r="A40" s="51" t="s">
        <v>47</v>
      </c>
    </row>
    <row r="41" spans="1:1" x14ac:dyDescent="0.2">
      <c r="A41" s="51" t="s">
        <v>48</v>
      </c>
    </row>
    <row r="50" spans="1:4" x14ac:dyDescent="0.2">
      <c r="A50" s="165"/>
      <c r="B50" s="270"/>
      <c r="C50" s="270"/>
      <c r="D50" s="270"/>
    </row>
    <row r="51" spans="1:4" x14ac:dyDescent="0.2">
      <c r="A51" s="165"/>
      <c r="B51" s="270"/>
      <c r="C51" s="270"/>
      <c r="D51" s="270"/>
    </row>
  </sheetData>
  <phoneticPr fontId="0" type="noConversion"/>
  <printOptions horizontalCentered="1" verticalCentered="1" gridLinesSet="0"/>
  <pageMargins left="0.11811023622047245" right="0.11811023622047245" top="0.94488188976377963" bottom="0.74803149606299213" header="0.31496062992125984" footer="0.31496062992125984"/>
  <pageSetup paperSize="9" orientation="portrait" verticalDpi="300" r:id="rId1"/>
  <headerFooter>
    <oddHeader>&amp;R2020 - Año del General Manuel Belgrano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J15"/>
  <sheetViews>
    <sheetView showGridLines="0" zoomScale="75" workbookViewId="0"/>
  </sheetViews>
  <sheetFormatPr baseColWidth="10" defaultRowHeight="12.75" x14ac:dyDescent="0.2"/>
  <cols>
    <col min="1" max="1" width="6.85546875" style="51" customWidth="1"/>
    <col min="2" max="2" width="15.7109375" style="51" customWidth="1"/>
    <col min="3" max="8" width="22.42578125" style="51" customWidth="1"/>
    <col min="9" max="9" width="22.42578125" style="51" bestFit="1" customWidth="1"/>
    <col min="10" max="10" width="26.140625" style="51" customWidth="1"/>
    <col min="11" max="16384" width="11.42578125" style="51"/>
  </cols>
  <sheetData>
    <row r="1" spans="2:10" x14ac:dyDescent="0.2">
      <c r="B1" s="458" t="s">
        <v>130</v>
      </c>
      <c r="C1" s="458"/>
      <c r="D1" s="458"/>
      <c r="E1" s="458"/>
      <c r="F1" s="458"/>
      <c r="G1" s="458"/>
      <c r="H1" s="458"/>
    </row>
    <row r="2" spans="2:10" x14ac:dyDescent="0.2">
      <c r="B2" s="458" t="s">
        <v>129</v>
      </c>
      <c r="C2" s="458"/>
      <c r="D2" s="458"/>
      <c r="E2" s="458"/>
      <c r="F2" s="458"/>
      <c r="G2" s="458"/>
      <c r="H2" s="458"/>
    </row>
    <row r="3" spans="2:10" ht="13.5" thickBot="1" x14ac:dyDescent="0.25">
      <c r="B3" s="116"/>
      <c r="C3" s="251"/>
      <c r="D3" s="251"/>
      <c r="E3" s="251"/>
      <c r="F3" s="251"/>
    </row>
    <row r="4" spans="2:10" ht="13.5" thickBot="1" x14ac:dyDescent="0.25">
      <c r="B4" s="455" t="s">
        <v>11</v>
      </c>
      <c r="C4" s="459" t="s">
        <v>128</v>
      </c>
      <c r="D4" s="451"/>
      <c r="E4" s="451"/>
      <c r="F4" s="452"/>
      <c r="G4" s="459" t="s">
        <v>190</v>
      </c>
      <c r="H4" s="451"/>
      <c r="I4" s="451"/>
      <c r="J4" s="452"/>
    </row>
    <row r="5" spans="2:10" ht="15.75" customHeight="1" thickBot="1" x14ac:dyDescent="0.25">
      <c r="B5" s="456"/>
      <c r="C5" s="451" t="s">
        <v>131</v>
      </c>
      <c r="D5" s="451"/>
      <c r="E5" s="452"/>
      <c r="F5" s="453" t="s">
        <v>191</v>
      </c>
      <c r="G5" s="451" t="s">
        <v>131</v>
      </c>
      <c r="H5" s="451"/>
      <c r="I5" s="452"/>
      <c r="J5" s="453" t="s">
        <v>191</v>
      </c>
    </row>
    <row r="6" spans="2:10" ht="20.25" customHeight="1" thickBot="1" x14ac:dyDescent="0.25">
      <c r="B6" s="457"/>
      <c r="C6" s="377" t="s">
        <v>193</v>
      </c>
      <c r="D6" s="57" t="s">
        <v>51</v>
      </c>
      <c r="E6" s="57" t="s">
        <v>150</v>
      </c>
      <c r="F6" s="454"/>
      <c r="G6" s="377" t="s">
        <v>193</v>
      </c>
      <c r="H6" s="57" t="s">
        <v>51</v>
      </c>
      <c r="I6" s="57" t="s">
        <v>150</v>
      </c>
      <c r="J6" s="454"/>
    </row>
    <row r="7" spans="2:10" x14ac:dyDescent="0.2">
      <c r="B7" s="337">
        <f>'3.vol.'!C58</f>
        <v>2013</v>
      </c>
      <c r="C7" s="334"/>
      <c r="D7" s="291"/>
      <c r="E7" s="253"/>
      <c r="F7" s="152"/>
      <c r="G7" s="334"/>
      <c r="H7" s="291"/>
      <c r="I7" s="253"/>
      <c r="J7" s="152"/>
    </row>
    <row r="8" spans="2:10" x14ac:dyDescent="0.2">
      <c r="B8" s="338">
        <f>'3.vol.'!C59</f>
        <v>2014</v>
      </c>
      <c r="C8" s="335"/>
      <c r="D8" s="292"/>
      <c r="E8" s="122"/>
      <c r="F8" s="127"/>
      <c r="G8" s="335"/>
      <c r="H8" s="292"/>
      <c r="I8" s="122"/>
      <c r="J8" s="127"/>
    </row>
    <row r="9" spans="2:10" ht="13.5" thickBot="1" x14ac:dyDescent="0.25">
      <c r="B9" s="339">
        <f>'3.vol.'!C60</f>
        <v>2015</v>
      </c>
      <c r="C9" s="336"/>
      <c r="D9" s="293"/>
      <c r="E9" s="123"/>
      <c r="F9" s="157"/>
      <c r="G9" s="336"/>
      <c r="H9" s="293"/>
      <c r="I9" s="123"/>
      <c r="J9" s="157"/>
    </row>
    <row r="10" spans="2:10" x14ac:dyDescent="0.2">
      <c r="B10" s="309">
        <f>'3.vol.'!C61</f>
        <v>2016</v>
      </c>
      <c r="C10" s="252"/>
      <c r="D10" s="291"/>
      <c r="E10" s="253"/>
      <c r="F10" s="152"/>
      <c r="G10" s="252"/>
      <c r="H10" s="291"/>
      <c r="I10" s="253"/>
      <c r="J10" s="152"/>
    </row>
    <row r="11" spans="2:10" x14ac:dyDescent="0.2">
      <c r="B11" s="135">
        <f>'3.vol.'!C62</f>
        <v>2017</v>
      </c>
      <c r="C11" s="254"/>
      <c r="D11" s="292"/>
      <c r="E11" s="122"/>
      <c r="F11" s="127"/>
      <c r="G11" s="254"/>
      <c r="H11" s="292"/>
      <c r="I11" s="122"/>
      <c r="J11" s="127"/>
    </row>
    <row r="12" spans="2:10" ht="13.5" thickBot="1" x14ac:dyDescent="0.25">
      <c r="B12" s="144">
        <f>'3.vol.'!C63</f>
        <v>2018</v>
      </c>
      <c r="C12" s="255"/>
      <c r="D12" s="293"/>
      <c r="E12" s="123"/>
      <c r="F12" s="157"/>
      <c r="G12" s="255"/>
      <c r="H12" s="293"/>
      <c r="I12" s="123"/>
      <c r="J12" s="157"/>
    </row>
    <row r="13" spans="2:10" ht="13.5" thickBot="1" x14ac:dyDescent="0.25">
      <c r="B13" s="144">
        <f>'3.vol.'!C64</f>
        <v>2019</v>
      </c>
      <c r="C13" s="255"/>
      <c r="D13" s="293"/>
      <c r="E13" s="123"/>
      <c r="F13" s="157"/>
      <c r="G13" s="255"/>
      <c r="H13" s="293"/>
      <c r="I13" s="123"/>
      <c r="J13" s="157"/>
    </row>
    <row r="14" spans="2:10" x14ac:dyDescent="0.2">
      <c r="B14" s="422" t="str">
        <f>'3.vol.'!C65</f>
        <v>ene-abr 2019</v>
      </c>
      <c r="C14" s="252"/>
      <c r="D14" s="291"/>
      <c r="E14" s="253"/>
      <c r="F14" s="152"/>
      <c r="G14" s="252"/>
      <c r="H14" s="291"/>
      <c r="I14" s="253"/>
      <c r="J14" s="152"/>
    </row>
    <row r="15" spans="2:10" ht="13.5" thickBot="1" x14ac:dyDescent="0.25">
      <c r="B15" s="417" t="str">
        <f>'3.vol.'!C66</f>
        <v>ene-abr 2020</v>
      </c>
      <c r="C15" s="255"/>
      <c r="D15" s="293"/>
      <c r="E15" s="123"/>
      <c r="F15" s="157"/>
      <c r="G15" s="255"/>
      <c r="H15" s="293"/>
      <c r="I15" s="123"/>
      <c r="J15" s="157"/>
    </row>
  </sheetData>
  <mergeCells count="9">
    <mergeCell ref="G5:I5"/>
    <mergeCell ref="J5:J6"/>
    <mergeCell ref="C5:E5"/>
    <mergeCell ref="B4:B6"/>
    <mergeCell ref="B1:H1"/>
    <mergeCell ref="B2:H2"/>
    <mergeCell ref="C4:F4"/>
    <mergeCell ref="G4:J4"/>
    <mergeCell ref="F5:F6"/>
  </mergeCells>
  <phoneticPr fontId="0" type="noConversion"/>
  <printOptions horizontalCentered="1" verticalCentered="1"/>
  <pageMargins left="0.11811023622047245" right="0.11811023622047245" top="0.94488188976377963" bottom="0.74803149606299213" header="0.31496062992125984" footer="0.31496062992125984"/>
  <pageSetup paperSize="9" scale="70" orientation="landscape" verticalDpi="300" r:id="rId1"/>
  <headerFooter>
    <oddHeader>&amp;R2020 - Año del General Manuel Belgrano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H48"/>
  <sheetViews>
    <sheetView workbookViewId="0">
      <selection sqref="A1:C1"/>
    </sheetView>
  </sheetViews>
  <sheetFormatPr baseColWidth="10" defaultRowHeight="12.75" x14ac:dyDescent="0.2"/>
  <cols>
    <col min="1" max="1" width="38.28515625" style="51" customWidth="1"/>
    <col min="2" max="3" width="13.28515625" style="51" hidden="1" customWidth="1"/>
    <col min="4" max="4" width="13.28515625" style="54" hidden="1" customWidth="1"/>
    <col min="5" max="5" width="13.28515625" style="54" customWidth="1"/>
    <col min="6" max="8" width="13.28515625" style="51" customWidth="1"/>
    <col min="9" max="16384" width="11.42578125" style="51"/>
  </cols>
  <sheetData>
    <row r="1" spans="1:8" x14ac:dyDescent="0.2">
      <c r="A1" s="472" t="s">
        <v>146</v>
      </c>
      <c r="B1" s="472"/>
      <c r="C1" s="472"/>
      <c r="D1" s="50"/>
    </row>
    <row r="2" spans="1:8" s="54" customFormat="1" x14ac:dyDescent="0.2">
      <c r="A2" s="473" t="s">
        <v>222</v>
      </c>
      <c r="B2" s="473"/>
      <c r="C2" s="473"/>
      <c r="D2" s="50"/>
    </row>
    <row r="3" spans="1:8" s="54" customFormat="1" x14ac:dyDescent="0.2">
      <c r="A3" s="474" t="s">
        <v>193</v>
      </c>
      <c r="B3" s="474"/>
      <c r="C3" s="474"/>
      <c r="D3" s="50"/>
    </row>
    <row r="4" spans="1:8" s="54" customFormat="1" x14ac:dyDescent="0.2">
      <c r="A4" s="311" t="s">
        <v>175</v>
      </c>
      <c r="B4" s="312"/>
      <c r="C4" s="312"/>
      <c r="D4" s="50"/>
    </row>
    <row r="5" spans="1:8" s="53" customFormat="1" x14ac:dyDescent="0.2">
      <c r="A5" s="290" t="s">
        <v>148</v>
      </c>
      <c r="B5" s="290"/>
      <c r="C5" s="290"/>
      <c r="D5" s="50"/>
    </row>
    <row r="6" spans="1:8" ht="22.5" customHeight="1" thickBot="1" x14ac:dyDescent="0.25"/>
    <row r="7" spans="1:8" ht="24.75" customHeight="1" thickBot="1" x14ac:dyDescent="0.25">
      <c r="A7" s="481" t="s">
        <v>52</v>
      </c>
      <c r="B7" s="310">
        <v>2013</v>
      </c>
      <c r="C7" s="310">
        <v>2014</v>
      </c>
      <c r="D7" s="310">
        <v>2015</v>
      </c>
      <c r="E7" s="310">
        <v>2017</v>
      </c>
      <c r="F7" s="310">
        <v>2018</v>
      </c>
      <c r="G7" s="310">
        <v>2019</v>
      </c>
      <c r="H7" s="423" t="s">
        <v>195</v>
      </c>
    </row>
    <row r="8" spans="1:8" ht="25.5" customHeight="1" x14ac:dyDescent="0.2">
      <c r="A8" s="482"/>
      <c r="B8" s="455" t="s">
        <v>145</v>
      </c>
      <c r="C8" s="455" t="s">
        <v>145</v>
      </c>
      <c r="D8" s="455" t="s">
        <v>145</v>
      </c>
      <c r="E8" s="455" t="s">
        <v>145</v>
      </c>
      <c r="F8" s="455" t="s">
        <v>145</v>
      </c>
      <c r="G8" s="455" t="s">
        <v>145</v>
      </c>
      <c r="H8" s="455" t="s">
        <v>145</v>
      </c>
    </row>
    <row r="9" spans="1:8" ht="28.5" customHeight="1" thickBot="1" x14ac:dyDescent="0.25">
      <c r="A9" s="482"/>
      <c r="B9" s="457"/>
      <c r="C9" s="457"/>
      <c r="D9" s="457"/>
      <c r="E9" s="457"/>
      <c r="F9" s="457"/>
      <c r="G9" s="457"/>
      <c r="H9" s="457"/>
    </row>
    <row r="10" spans="1:8" x14ac:dyDescent="0.2">
      <c r="A10" s="287" t="s">
        <v>144</v>
      </c>
      <c r="B10" s="151"/>
      <c r="C10" s="151"/>
      <c r="D10" s="151"/>
      <c r="E10" s="151"/>
      <c r="F10" s="151"/>
      <c r="G10" s="151"/>
      <c r="H10" s="151"/>
    </row>
    <row r="11" spans="1:8" x14ac:dyDescent="0.2">
      <c r="A11" s="288" t="s">
        <v>143</v>
      </c>
      <c r="B11" s="155"/>
      <c r="C11" s="155"/>
      <c r="D11" s="155"/>
      <c r="E11" s="155"/>
      <c r="F11" s="155"/>
      <c r="G11" s="155"/>
      <c r="H11" s="155"/>
    </row>
    <row r="12" spans="1:8" x14ac:dyDescent="0.2">
      <c r="A12" s="288" t="s">
        <v>151</v>
      </c>
      <c r="B12" s="155"/>
      <c r="C12" s="155"/>
      <c r="D12" s="155"/>
      <c r="E12" s="155"/>
      <c r="F12" s="155"/>
      <c r="G12" s="155"/>
      <c r="H12" s="155"/>
    </row>
    <row r="13" spans="1:8" x14ac:dyDescent="0.2">
      <c r="A13" s="288" t="s">
        <v>152</v>
      </c>
      <c r="B13" s="155"/>
      <c r="C13" s="155"/>
      <c r="D13" s="155"/>
      <c r="E13" s="155"/>
      <c r="F13" s="155"/>
      <c r="G13" s="155"/>
      <c r="H13" s="155"/>
    </row>
    <row r="14" spans="1:8" x14ac:dyDescent="0.2">
      <c r="A14" s="288" t="s">
        <v>153</v>
      </c>
      <c r="B14" s="155"/>
      <c r="C14" s="155"/>
      <c r="D14" s="155"/>
      <c r="E14" s="155"/>
      <c r="F14" s="155"/>
      <c r="G14" s="155"/>
      <c r="H14" s="155"/>
    </row>
    <row r="15" spans="1:8" x14ac:dyDescent="0.2">
      <c r="A15" s="288" t="s">
        <v>154</v>
      </c>
      <c r="B15" s="155"/>
      <c r="C15" s="155"/>
      <c r="D15" s="155"/>
      <c r="E15" s="155"/>
      <c r="F15" s="155"/>
      <c r="G15" s="155"/>
      <c r="H15" s="155"/>
    </row>
    <row r="16" spans="1:8" ht="13.5" thickBot="1" x14ac:dyDescent="0.25">
      <c r="A16" s="289" t="s">
        <v>155</v>
      </c>
      <c r="B16" s="163"/>
      <c r="C16" s="163"/>
      <c r="D16" s="163"/>
      <c r="E16" s="163"/>
      <c r="F16" s="163"/>
      <c r="G16" s="163"/>
      <c r="H16" s="163"/>
    </row>
    <row r="17" spans="1:8" ht="13.5" thickBot="1" x14ac:dyDescent="0.25">
      <c r="A17" s="133" t="s">
        <v>110</v>
      </c>
      <c r="B17" s="306"/>
      <c r="C17" s="306"/>
      <c r="D17" s="306"/>
      <c r="E17" s="306"/>
      <c r="F17" s="306"/>
      <c r="G17" s="306"/>
      <c r="H17" s="306"/>
    </row>
    <row r="18" spans="1:8" ht="13.5" thickBot="1" x14ac:dyDescent="0.25">
      <c r="A18" s="72"/>
      <c r="B18" s="166"/>
      <c r="C18" s="166"/>
      <c r="D18" s="166"/>
      <c r="E18" s="166"/>
      <c r="F18" s="166"/>
      <c r="G18" s="166"/>
      <c r="H18" s="166"/>
    </row>
    <row r="19" spans="1:8" ht="13.5" thickBot="1" x14ac:dyDescent="0.25">
      <c r="A19" s="303" t="s">
        <v>168</v>
      </c>
      <c r="B19" s="306"/>
      <c r="C19" s="306"/>
      <c r="D19" s="306"/>
      <c r="E19" s="306"/>
      <c r="F19" s="306"/>
      <c r="G19" s="306"/>
      <c r="H19" s="306"/>
    </row>
    <row r="20" spans="1:8" x14ac:dyDescent="0.2">
      <c r="A20" s="72"/>
      <c r="B20" s="165"/>
      <c r="D20" s="188"/>
      <c r="E20" s="165"/>
    </row>
    <row r="21" spans="1:8" ht="12.75" customHeight="1" x14ac:dyDescent="0.2">
      <c r="A21" s="475" t="s">
        <v>147</v>
      </c>
      <c r="B21" s="475"/>
      <c r="C21" s="475"/>
      <c r="D21" s="475"/>
      <c r="E21" s="475"/>
    </row>
    <row r="22" spans="1:8" ht="26.25" customHeight="1" x14ac:dyDescent="0.2">
      <c r="A22" s="476" t="s">
        <v>156</v>
      </c>
      <c r="B22" s="477"/>
      <c r="C22" s="477"/>
      <c r="D22" s="477"/>
      <c r="E22" s="477"/>
      <c r="F22" s="477"/>
      <c r="G22" s="477"/>
      <c r="H22" s="477"/>
    </row>
    <row r="23" spans="1:8" ht="12.75" customHeight="1" x14ac:dyDescent="0.2">
      <c r="A23" s="58"/>
    </row>
    <row r="24" spans="1:8" ht="12.75" customHeight="1" thickBot="1" x14ac:dyDescent="0.25">
      <c r="A24" s="58"/>
    </row>
    <row r="25" spans="1:8" ht="22.5" customHeight="1" thickBot="1" x14ac:dyDescent="0.25">
      <c r="A25" s="125" t="s">
        <v>52</v>
      </c>
      <c r="B25" s="460" t="s">
        <v>157</v>
      </c>
      <c r="C25" s="461"/>
      <c r="D25" s="461"/>
      <c r="E25" s="461"/>
      <c r="F25" s="461"/>
      <c r="G25" s="461"/>
      <c r="H25" s="462"/>
    </row>
    <row r="26" spans="1:8" ht="12.75" customHeight="1" x14ac:dyDescent="0.2">
      <c r="A26" s="478"/>
      <c r="B26" s="463"/>
      <c r="C26" s="464"/>
      <c r="D26" s="464"/>
      <c r="E26" s="464"/>
      <c r="F26" s="464"/>
      <c r="G26" s="464"/>
      <c r="H26" s="465"/>
    </row>
    <row r="27" spans="1:8" ht="12.75" customHeight="1" x14ac:dyDescent="0.2">
      <c r="A27" s="479"/>
      <c r="B27" s="466"/>
      <c r="C27" s="467"/>
      <c r="D27" s="467"/>
      <c r="E27" s="467"/>
      <c r="F27" s="467"/>
      <c r="G27" s="467"/>
      <c r="H27" s="468"/>
    </row>
    <row r="28" spans="1:8" ht="12.75" customHeight="1" x14ac:dyDescent="0.2">
      <c r="A28" s="479"/>
      <c r="B28" s="466"/>
      <c r="C28" s="467"/>
      <c r="D28" s="467"/>
      <c r="E28" s="467"/>
      <c r="F28" s="467"/>
      <c r="G28" s="467"/>
      <c r="H28" s="468"/>
    </row>
    <row r="29" spans="1:8" ht="12.75" customHeight="1" thickBot="1" x14ac:dyDescent="0.25">
      <c r="A29" s="480"/>
      <c r="B29" s="469"/>
      <c r="C29" s="470"/>
      <c r="D29" s="470"/>
      <c r="E29" s="470"/>
      <c r="F29" s="470"/>
      <c r="G29" s="470"/>
      <c r="H29" s="471"/>
    </row>
    <row r="30" spans="1:8" ht="12.75" customHeight="1" x14ac:dyDescent="0.2">
      <c r="A30" s="478"/>
      <c r="B30" s="463"/>
      <c r="C30" s="464"/>
      <c r="D30" s="464"/>
      <c r="E30" s="464"/>
      <c r="F30" s="464"/>
      <c r="G30" s="464"/>
      <c r="H30" s="465"/>
    </row>
    <row r="31" spans="1:8" ht="12.75" customHeight="1" x14ac:dyDescent="0.2">
      <c r="A31" s="479"/>
      <c r="B31" s="466"/>
      <c r="C31" s="467"/>
      <c r="D31" s="467"/>
      <c r="E31" s="467"/>
      <c r="F31" s="467"/>
      <c r="G31" s="467"/>
      <c r="H31" s="468"/>
    </row>
    <row r="32" spans="1:8" ht="12.75" customHeight="1" x14ac:dyDescent="0.2">
      <c r="A32" s="479"/>
      <c r="B32" s="466"/>
      <c r="C32" s="467"/>
      <c r="D32" s="467"/>
      <c r="E32" s="467"/>
      <c r="F32" s="467"/>
      <c r="G32" s="467"/>
      <c r="H32" s="468"/>
    </row>
    <row r="33" spans="1:8" ht="12.75" customHeight="1" thickBot="1" x14ac:dyDescent="0.25">
      <c r="A33" s="480"/>
      <c r="B33" s="469"/>
      <c r="C33" s="470"/>
      <c r="D33" s="470"/>
      <c r="E33" s="470"/>
      <c r="F33" s="470"/>
      <c r="G33" s="470"/>
      <c r="H33" s="471"/>
    </row>
    <row r="34" spans="1:8" ht="12.75" customHeight="1" x14ac:dyDescent="0.2">
      <c r="A34" s="478"/>
      <c r="B34" s="463"/>
      <c r="C34" s="464"/>
      <c r="D34" s="464"/>
      <c r="E34" s="464"/>
      <c r="F34" s="464"/>
      <c r="G34" s="464"/>
      <c r="H34" s="465"/>
    </row>
    <row r="35" spans="1:8" ht="12.75" customHeight="1" x14ac:dyDescent="0.2">
      <c r="A35" s="479"/>
      <c r="B35" s="466"/>
      <c r="C35" s="467"/>
      <c r="D35" s="467"/>
      <c r="E35" s="467"/>
      <c r="F35" s="467"/>
      <c r="G35" s="467"/>
      <c r="H35" s="468"/>
    </row>
    <row r="36" spans="1:8" ht="12.75" customHeight="1" x14ac:dyDescent="0.2">
      <c r="A36" s="479"/>
      <c r="B36" s="466"/>
      <c r="C36" s="467"/>
      <c r="D36" s="467"/>
      <c r="E36" s="467"/>
      <c r="F36" s="467"/>
      <c r="G36" s="467"/>
      <c r="H36" s="468"/>
    </row>
    <row r="37" spans="1:8" ht="12.75" customHeight="1" thickBot="1" x14ac:dyDescent="0.25">
      <c r="A37" s="480"/>
      <c r="B37" s="469"/>
      <c r="C37" s="470"/>
      <c r="D37" s="470"/>
      <c r="E37" s="470"/>
      <c r="F37" s="470"/>
      <c r="G37" s="470"/>
      <c r="H37" s="471"/>
    </row>
    <row r="38" spans="1:8" ht="12.75" customHeight="1" x14ac:dyDescent="0.2">
      <c r="A38" s="478"/>
      <c r="B38" s="463"/>
      <c r="C38" s="464"/>
      <c r="D38" s="464"/>
      <c r="E38" s="464"/>
      <c r="F38" s="464"/>
      <c r="G38" s="464"/>
      <c r="H38" s="465"/>
    </row>
    <row r="39" spans="1:8" ht="12.75" customHeight="1" x14ac:dyDescent="0.2">
      <c r="A39" s="479"/>
      <c r="B39" s="466"/>
      <c r="C39" s="467"/>
      <c r="D39" s="467"/>
      <c r="E39" s="467"/>
      <c r="F39" s="467"/>
      <c r="G39" s="467"/>
      <c r="H39" s="468"/>
    </row>
    <row r="40" spans="1:8" ht="12.75" customHeight="1" x14ac:dyDescent="0.2">
      <c r="A40" s="479"/>
      <c r="B40" s="466"/>
      <c r="C40" s="467"/>
      <c r="D40" s="467"/>
      <c r="E40" s="467"/>
      <c r="F40" s="467"/>
      <c r="G40" s="467"/>
      <c r="H40" s="468"/>
    </row>
    <row r="41" spans="1:8" ht="12.75" customHeight="1" thickBot="1" x14ac:dyDescent="0.25">
      <c r="A41" s="480"/>
      <c r="B41" s="469"/>
      <c r="C41" s="470"/>
      <c r="D41" s="470"/>
      <c r="E41" s="470"/>
      <c r="F41" s="470"/>
      <c r="G41" s="470"/>
      <c r="H41" s="471"/>
    </row>
    <row r="42" spans="1:8" ht="12.75" customHeight="1" x14ac:dyDescent="0.2">
      <c r="A42" s="478"/>
      <c r="B42" s="463"/>
      <c r="C42" s="464"/>
      <c r="D42" s="464"/>
      <c r="E42" s="464"/>
      <c r="F42" s="464"/>
      <c r="G42" s="464"/>
      <c r="H42" s="465"/>
    </row>
    <row r="43" spans="1:8" ht="12.75" customHeight="1" x14ac:dyDescent="0.2">
      <c r="A43" s="479"/>
      <c r="B43" s="466"/>
      <c r="C43" s="467"/>
      <c r="D43" s="467"/>
      <c r="E43" s="467"/>
      <c r="F43" s="467"/>
      <c r="G43" s="467"/>
      <c r="H43" s="468"/>
    </row>
    <row r="44" spans="1:8" ht="12.75" customHeight="1" x14ac:dyDescent="0.2">
      <c r="A44" s="479"/>
      <c r="B44" s="466"/>
      <c r="C44" s="467"/>
      <c r="D44" s="467"/>
      <c r="E44" s="467"/>
      <c r="F44" s="467"/>
      <c r="G44" s="467"/>
      <c r="H44" s="468"/>
    </row>
    <row r="45" spans="1:8" ht="12.75" customHeight="1" thickBot="1" x14ac:dyDescent="0.25">
      <c r="A45" s="480"/>
      <c r="B45" s="469"/>
      <c r="C45" s="470"/>
      <c r="D45" s="470"/>
      <c r="E45" s="470"/>
      <c r="F45" s="470"/>
      <c r="G45" s="470"/>
      <c r="H45" s="471"/>
    </row>
    <row r="46" spans="1:8" ht="12.75" customHeight="1" x14ac:dyDescent="0.2">
      <c r="A46" s="58"/>
    </row>
    <row r="47" spans="1:8" ht="12.75" customHeight="1" x14ac:dyDescent="0.2">
      <c r="A47" s="58"/>
    </row>
    <row r="48" spans="1:8" x14ac:dyDescent="0.2">
      <c r="A48" s="96"/>
    </row>
  </sheetData>
  <mergeCells count="24">
    <mergeCell ref="B30:H33"/>
    <mergeCell ref="B34:H37"/>
    <mergeCell ref="B38:H41"/>
    <mergeCell ref="B42:H45"/>
    <mergeCell ref="A38:A41"/>
    <mergeCell ref="A42:A45"/>
    <mergeCell ref="A34:A37"/>
    <mergeCell ref="A30:A33"/>
    <mergeCell ref="B26:H29"/>
    <mergeCell ref="A1:C1"/>
    <mergeCell ref="A2:C2"/>
    <mergeCell ref="A3:C3"/>
    <mergeCell ref="A21:E21"/>
    <mergeCell ref="H8:H9"/>
    <mergeCell ref="G8:G9"/>
    <mergeCell ref="A22:H22"/>
    <mergeCell ref="A26:A29"/>
    <mergeCell ref="A7:A9"/>
    <mergeCell ref="F8:F9"/>
    <mergeCell ref="E8:E9"/>
    <mergeCell ref="B8:B9"/>
    <mergeCell ref="C8:C9"/>
    <mergeCell ref="D8:D9"/>
    <mergeCell ref="B25:H25"/>
  </mergeCells>
  <phoneticPr fontId="14" type="noConversion"/>
  <printOptions horizontalCentered="1" verticalCentered="1"/>
  <pageMargins left="0.11811023622047245" right="0.11811023622047245" top="0.94488188976377963" bottom="0.74803149606299213" header="0.31496062992125984" footer="0.31496062992125984"/>
  <pageSetup paperSize="9" orientation="portrait" verticalDpi="300" r:id="rId1"/>
  <headerFooter>
    <oddHeader>&amp;R2020 - Año del General Manuel Belgrano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Q62"/>
  <sheetViews>
    <sheetView showGridLines="0" topLeftCell="A40" zoomScale="85" zoomScaleNormal="85" workbookViewId="0"/>
  </sheetViews>
  <sheetFormatPr baseColWidth="10" defaultRowHeight="12.75" x14ac:dyDescent="0.2"/>
  <cols>
    <col min="1" max="1" width="38.28515625" style="214" customWidth="1"/>
    <col min="2" max="2" width="23.140625" style="214" hidden="1" customWidth="1"/>
    <col min="3" max="3" width="0" style="214" hidden="1" customWidth="1"/>
    <col min="4" max="4" width="23.140625" style="214" hidden="1" customWidth="1"/>
    <col min="5" max="5" width="0" style="214" hidden="1" customWidth="1"/>
    <col min="6" max="6" width="23.140625" style="214" hidden="1" customWidth="1"/>
    <col min="7" max="7" width="0" style="214" hidden="1" customWidth="1"/>
    <col min="8" max="8" width="23.140625" style="214" customWidth="1"/>
    <col min="9" max="9" width="11.42578125" style="214"/>
    <col min="10" max="10" width="23.140625" style="214" customWidth="1"/>
    <col min="11" max="11" width="11.42578125" style="214"/>
    <col min="12" max="12" width="23.140625" style="214" customWidth="1"/>
    <col min="13" max="13" width="11.42578125" style="214"/>
    <col min="14" max="14" width="23.140625" style="214" customWidth="1"/>
    <col min="15" max="15" width="11.42578125" style="214"/>
    <col min="16" max="16" width="1.5703125" style="214" customWidth="1"/>
    <col min="17" max="16384" width="11.42578125" style="214"/>
  </cols>
  <sheetData>
    <row r="2" spans="1:15" x14ac:dyDescent="0.2">
      <c r="A2" s="213" t="s">
        <v>204</v>
      </c>
    </row>
    <row r="3" spans="1:15" x14ac:dyDescent="0.2">
      <c r="A3" s="213" t="s">
        <v>133</v>
      </c>
    </row>
    <row r="4" spans="1:15" x14ac:dyDescent="0.2">
      <c r="A4" s="378" t="str">
        <f>+'1.modelos'!A3</f>
        <v>Bicicletas</v>
      </c>
    </row>
    <row r="5" spans="1:15" x14ac:dyDescent="0.2">
      <c r="A5" s="378" t="s">
        <v>198</v>
      </c>
    </row>
    <row r="6" spans="1:15" x14ac:dyDescent="0.2">
      <c r="A6" s="379" t="s">
        <v>200</v>
      </c>
    </row>
    <row r="7" spans="1:15" s="216" customFormat="1" x14ac:dyDescent="0.2">
      <c r="A7" s="379" t="s">
        <v>199</v>
      </c>
      <c r="B7" s="215"/>
      <c r="C7" s="215"/>
      <c r="H7" s="215"/>
      <c r="I7" s="215"/>
    </row>
    <row r="8" spans="1:15" s="216" customFormat="1" ht="13.5" thickBot="1" x14ac:dyDescent="0.25">
      <c r="A8" s="217"/>
      <c r="B8" s="215"/>
      <c r="C8" s="215"/>
      <c r="H8" s="215"/>
      <c r="I8" s="215"/>
    </row>
    <row r="9" spans="1:15" ht="13.5" thickBot="1" x14ac:dyDescent="0.25">
      <c r="B9" s="484" t="s">
        <v>187</v>
      </c>
      <c r="C9" s="485"/>
      <c r="D9" s="484" t="s">
        <v>188</v>
      </c>
      <c r="E9" s="485"/>
      <c r="F9" s="484" t="s">
        <v>189</v>
      </c>
      <c r="G9" s="485"/>
      <c r="H9" s="484" t="s">
        <v>182</v>
      </c>
      <c r="I9" s="485"/>
      <c r="J9" s="484" t="s">
        <v>183</v>
      </c>
      <c r="K9" s="485"/>
      <c r="L9" s="484" t="s">
        <v>202</v>
      </c>
      <c r="M9" s="485"/>
      <c r="N9" s="486" t="s">
        <v>203</v>
      </c>
      <c r="O9" s="487"/>
    </row>
    <row r="10" spans="1:15" x14ac:dyDescent="0.2">
      <c r="A10" s="218" t="s">
        <v>52</v>
      </c>
      <c r="B10" s="219" t="s">
        <v>53</v>
      </c>
      <c r="C10" s="219" t="s">
        <v>54</v>
      </c>
      <c r="D10" s="219" t="s">
        <v>53</v>
      </c>
      <c r="E10" s="219" t="s">
        <v>54</v>
      </c>
      <c r="F10" s="219" t="s">
        <v>53</v>
      </c>
      <c r="G10" s="219" t="s">
        <v>54</v>
      </c>
      <c r="H10" s="219" t="s">
        <v>53</v>
      </c>
      <c r="I10" s="219" t="s">
        <v>54</v>
      </c>
      <c r="J10" s="219" t="s">
        <v>53</v>
      </c>
      <c r="K10" s="219" t="s">
        <v>54</v>
      </c>
      <c r="L10" s="219" t="s">
        <v>53</v>
      </c>
      <c r="M10" s="219" t="s">
        <v>54</v>
      </c>
      <c r="N10" s="219" t="s">
        <v>53</v>
      </c>
      <c r="O10" s="219" t="s">
        <v>54</v>
      </c>
    </row>
    <row r="11" spans="1:15" ht="13.5" thickBot="1" x14ac:dyDescent="0.25">
      <c r="A11" s="220"/>
      <c r="B11" s="294" t="s">
        <v>158</v>
      </c>
      <c r="C11" s="221" t="s">
        <v>55</v>
      </c>
      <c r="D11" s="294" t="s">
        <v>158</v>
      </c>
      <c r="E11" s="221" t="s">
        <v>55</v>
      </c>
      <c r="F11" s="294" t="s">
        <v>158</v>
      </c>
      <c r="G11" s="221" t="s">
        <v>55</v>
      </c>
      <c r="H11" s="380" t="s">
        <v>201</v>
      </c>
      <c r="I11" s="221" t="s">
        <v>55</v>
      </c>
      <c r="J11" s="380" t="s">
        <v>201</v>
      </c>
      <c r="K11" s="221" t="s">
        <v>55</v>
      </c>
      <c r="L11" s="380" t="s">
        <v>201</v>
      </c>
      <c r="M11" s="221" t="s">
        <v>55</v>
      </c>
      <c r="N11" s="380" t="s">
        <v>201</v>
      </c>
      <c r="O11" s="221" t="s">
        <v>55</v>
      </c>
    </row>
    <row r="12" spans="1:15" ht="13.5" thickBot="1" x14ac:dyDescent="0.25">
      <c r="A12" s="222"/>
    </row>
    <row r="13" spans="1:15" x14ac:dyDescent="0.2">
      <c r="A13" s="223" t="s">
        <v>56</v>
      </c>
      <c r="B13" s="224"/>
      <c r="C13" s="225"/>
      <c r="D13" s="224"/>
      <c r="E13" s="225"/>
      <c r="F13" s="224"/>
      <c r="G13" s="225"/>
      <c r="H13" s="224"/>
      <c r="I13" s="225"/>
      <c r="J13" s="224"/>
      <c r="K13" s="225"/>
      <c r="L13" s="224"/>
      <c r="M13" s="225"/>
      <c r="N13" s="224"/>
      <c r="O13" s="225"/>
    </row>
    <row r="14" spans="1:15" x14ac:dyDescent="0.2">
      <c r="A14" s="227"/>
      <c r="B14" s="228"/>
      <c r="C14" s="229"/>
      <c r="D14" s="228"/>
      <c r="E14" s="229"/>
      <c r="F14" s="228"/>
      <c r="G14" s="229"/>
      <c r="H14" s="228"/>
      <c r="I14" s="229"/>
      <c r="J14" s="228"/>
      <c r="K14" s="229"/>
      <c r="L14" s="228"/>
      <c r="M14" s="229"/>
      <c r="N14" s="228"/>
      <c r="O14" s="229"/>
    </row>
    <row r="15" spans="1:15" x14ac:dyDescent="0.2">
      <c r="A15" s="227"/>
      <c r="B15" s="228"/>
      <c r="C15" s="229"/>
      <c r="D15" s="228"/>
      <c r="E15" s="229"/>
      <c r="F15" s="228"/>
      <c r="G15" s="229"/>
      <c r="H15" s="228"/>
      <c r="I15" s="229"/>
      <c r="J15" s="228"/>
      <c r="K15" s="229"/>
      <c r="L15" s="228"/>
      <c r="M15" s="229"/>
      <c r="N15" s="228"/>
      <c r="O15" s="229"/>
    </row>
    <row r="16" spans="1:15" x14ac:dyDescent="0.2">
      <c r="A16" s="227"/>
      <c r="B16" s="228"/>
      <c r="C16" s="229"/>
      <c r="D16" s="228"/>
      <c r="E16" s="229"/>
      <c r="F16" s="228"/>
      <c r="G16" s="229"/>
      <c r="H16" s="228"/>
      <c r="I16" s="229"/>
      <c r="J16" s="228"/>
      <c r="K16" s="229"/>
      <c r="L16" s="228"/>
      <c r="M16" s="229"/>
      <c r="N16" s="228"/>
      <c r="O16" s="229"/>
    </row>
    <row r="17" spans="1:15" x14ac:dyDescent="0.2">
      <c r="A17" s="227"/>
      <c r="B17" s="228"/>
      <c r="C17" s="229"/>
      <c r="D17" s="228"/>
      <c r="E17" s="229"/>
      <c r="F17" s="228"/>
      <c r="G17" s="229"/>
      <c r="H17" s="228"/>
      <c r="I17" s="229"/>
      <c r="J17" s="228"/>
      <c r="K17" s="229"/>
      <c r="L17" s="228"/>
      <c r="M17" s="229"/>
      <c r="N17" s="228"/>
      <c r="O17" s="229"/>
    </row>
    <row r="18" spans="1:15" ht="13.5" thickBot="1" x14ac:dyDescent="0.25">
      <c r="A18" s="231"/>
      <c r="B18" s="232"/>
      <c r="C18" s="129"/>
      <c r="D18" s="232"/>
      <c r="E18" s="129"/>
      <c r="F18" s="232"/>
      <c r="G18" s="129"/>
      <c r="H18" s="232"/>
      <c r="I18" s="129"/>
      <c r="J18" s="232"/>
      <c r="K18" s="129"/>
      <c r="L18" s="232"/>
      <c r="M18" s="129"/>
      <c r="N18" s="232"/>
      <c r="O18" s="129"/>
    </row>
    <row r="19" spans="1:15" ht="13.5" thickBot="1" x14ac:dyDescent="0.25">
      <c r="A19" s="222"/>
      <c r="B19" s="234"/>
      <c r="C19" s="235"/>
      <c r="D19" s="234"/>
      <c r="E19" s="235"/>
      <c r="F19" s="234"/>
      <c r="G19" s="235"/>
      <c r="H19" s="234"/>
      <c r="I19" s="235"/>
      <c r="J19" s="234"/>
      <c r="K19" s="235"/>
      <c r="L19" s="234"/>
      <c r="M19" s="235"/>
      <c r="N19" s="234"/>
      <c r="O19" s="235"/>
    </row>
    <row r="20" spans="1:15" x14ac:dyDescent="0.2">
      <c r="A20" s="223" t="s">
        <v>57</v>
      </c>
      <c r="B20" s="224"/>
      <c r="C20" s="225"/>
      <c r="D20" s="224"/>
      <c r="E20" s="225"/>
      <c r="F20" s="224"/>
      <c r="G20" s="225"/>
      <c r="H20" s="224"/>
      <c r="I20" s="225"/>
      <c r="J20" s="224"/>
      <c r="K20" s="225"/>
      <c r="L20" s="224"/>
      <c r="M20" s="225"/>
      <c r="N20" s="224"/>
      <c r="O20" s="225"/>
    </row>
    <row r="21" spans="1:15" x14ac:dyDescent="0.2">
      <c r="A21" s="227"/>
      <c r="B21" s="228"/>
      <c r="C21" s="229"/>
      <c r="D21" s="228"/>
      <c r="E21" s="229"/>
      <c r="F21" s="228"/>
      <c r="G21" s="229"/>
      <c r="H21" s="228"/>
      <c r="I21" s="229"/>
      <c r="J21" s="228"/>
      <c r="K21" s="229"/>
      <c r="L21" s="228"/>
      <c r="M21" s="229"/>
      <c r="N21" s="228"/>
      <c r="O21" s="229"/>
    </row>
    <row r="22" spans="1:15" x14ac:dyDescent="0.2">
      <c r="A22" s="227"/>
      <c r="B22" s="228"/>
      <c r="C22" s="229"/>
      <c r="D22" s="228"/>
      <c r="E22" s="229"/>
      <c r="F22" s="228"/>
      <c r="G22" s="229"/>
      <c r="H22" s="228"/>
      <c r="I22" s="229"/>
      <c r="J22" s="228"/>
      <c r="K22" s="229"/>
      <c r="L22" s="228"/>
      <c r="M22" s="229"/>
      <c r="N22" s="228"/>
      <c r="O22" s="229"/>
    </row>
    <row r="23" spans="1:15" x14ac:dyDescent="0.2">
      <c r="A23" s="227"/>
      <c r="B23" s="228"/>
      <c r="C23" s="229"/>
      <c r="D23" s="228"/>
      <c r="E23" s="229"/>
      <c r="F23" s="228"/>
      <c r="G23" s="229"/>
      <c r="H23" s="228"/>
      <c r="I23" s="229"/>
      <c r="J23" s="228"/>
      <c r="K23" s="229"/>
      <c r="L23" s="228"/>
      <c r="M23" s="229"/>
      <c r="N23" s="228"/>
      <c r="O23" s="229"/>
    </row>
    <row r="24" spans="1:15" x14ac:dyDescent="0.2">
      <c r="A24" s="227"/>
      <c r="B24" s="228"/>
      <c r="C24" s="229"/>
      <c r="D24" s="228"/>
      <c r="E24" s="229"/>
      <c r="F24" s="228"/>
      <c r="G24" s="229"/>
      <c r="H24" s="228"/>
      <c r="I24" s="229"/>
      <c r="J24" s="228"/>
      <c r="K24" s="229"/>
      <c r="L24" s="228"/>
      <c r="M24" s="229"/>
      <c r="N24" s="228"/>
      <c r="O24" s="229"/>
    </row>
    <row r="25" spans="1:15" ht="13.5" thickBot="1" x14ac:dyDescent="0.25">
      <c r="A25" s="231"/>
      <c r="B25" s="232"/>
      <c r="C25" s="129"/>
      <c r="D25" s="232"/>
      <c r="E25" s="129"/>
      <c r="F25" s="232"/>
      <c r="G25" s="129"/>
      <c r="H25" s="232"/>
      <c r="I25" s="129"/>
      <c r="J25" s="232"/>
      <c r="K25" s="129"/>
      <c r="L25" s="232"/>
      <c r="M25" s="129"/>
      <c r="N25" s="232"/>
      <c r="O25" s="129"/>
    </row>
    <row r="26" spans="1:15" ht="13.5" thickBot="1" x14ac:dyDescent="0.25">
      <c r="A26" s="222"/>
      <c r="B26" s="234"/>
      <c r="C26" s="235"/>
      <c r="D26" s="234"/>
      <c r="E26" s="235"/>
      <c r="F26" s="234"/>
      <c r="G26" s="235"/>
      <c r="H26" s="234"/>
      <c r="I26" s="235"/>
      <c r="J26" s="234"/>
      <c r="K26" s="235"/>
      <c r="L26" s="234"/>
      <c r="M26" s="235"/>
      <c r="N26" s="234"/>
      <c r="O26" s="235"/>
    </row>
    <row r="27" spans="1:15" ht="13.5" thickBot="1" x14ac:dyDescent="0.25">
      <c r="A27" s="236" t="s">
        <v>58</v>
      </c>
      <c r="B27" s="237"/>
      <c r="C27" s="238"/>
      <c r="D27" s="237"/>
      <c r="E27" s="238"/>
      <c r="F27" s="237"/>
      <c r="G27" s="238"/>
      <c r="H27" s="237"/>
      <c r="I27" s="238"/>
      <c r="J27" s="237"/>
      <c r="K27" s="238"/>
      <c r="L27" s="237"/>
      <c r="M27" s="238"/>
      <c r="N27" s="237"/>
      <c r="O27" s="238"/>
    </row>
    <row r="28" spans="1:15" ht="13.5" thickBot="1" x14ac:dyDescent="0.25">
      <c r="A28" s="222"/>
      <c r="B28" s="234"/>
      <c r="C28" s="235"/>
      <c r="D28" s="234"/>
      <c r="E28" s="235"/>
      <c r="F28" s="234"/>
      <c r="G28" s="235"/>
      <c r="H28" s="234"/>
      <c r="I28" s="235"/>
      <c r="J28" s="234"/>
      <c r="K28" s="235"/>
      <c r="L28" s="234"/>
      <c r="M28" s="235"/>
      <c r="N28" s="234"/>
      <c r="O28" s="235"/>
    </row>
    <row r="29" spans="1:15" x14ac:dyDescent="0.2">
      <c r="A29" s="223" t="s">
        <v>59</v>
      </c>
      <c r="B29" s="239"/>
      <c r="C29" s="225"/>
      <c r="D29" s="239"/>
      <c r="E29" s="225"/>
      <c r="F29" s="239"/>
      <c r="G29" s="225"/>
      <c r="H29" s="239"/>
      <c r="I29" s="225"/>
      <c r="J29" s="239"/>
      <c r="K29" s="225"/>
      <c r="L29" s="239"/>
      <c r="M29" s="225"/>
      <c r="N29" s="239"/>
      <c r="O29" s="225"/>
    </row>
    <row r="30" spans="1:15" x14ac:dyDescent="0.2">
      <c r="A30" s="240" t="s">
        <v>60</v>
      </c>
      <c r="B30" s="241"/>
      <c r="C30" s="229"/>
      <c r="D30" s="241"/>
      <c r="E30" s="229"/>
      <c r="F30" s="241"/>
      <c r="G30" s="229"/>
      <c r="H30" s="241"/>
      <c r="I30" s="229"/>
      <c r="J30" s="241"/>
      <c r="K30" s="229"/>
      <c r="L30" s="241"/>
      <c r="M30" s="229"/>
      <c r="N30" s="241"/>
      <c r="O30" s="229"/>
    </row>
    <row r="31" spans="1:15" x14ac:dyDescent="0.2">
      <c r="A31" s="240" t="s">
        <v>61</v>
      </c>
      <c r="B31" s="241"/>
      <c r="C31" s="229"/>
      <c r="D31" s="241"/>
      <c r="E31" s="229"/>
      <c r="F31" s="241"/>
      <c r="G31" s="229"/>
      <c r="H31" s="241"/>
      <c r="I31" s="229"/>
      <c r="J31" s="241"/>
      <c r="K31" s="229"/>
      <c r="L31" s="241"/>
      <c r="M31" s="229"/>
      <c r="N31" s="241"/>
      <c r="O31" s="229"/>
    </row>
    <row r="32" spans="1:15" x14ac:dyDescent="0.2">
      <c r="A32" s="240" t="s">
        <v>62</v>
      </c>
      <c r="B32" s="241"/>
      <c r="C32" s="229"/>
      <c r="D32" s="241"/>
      <c r="E32" s="229"/>
      <c r="F32" s="241"/>
      <c r="G32" s="229"/>
      <c r="H32" s="241"/>
      <c r="I32" s="229"/>
      <c r="J32" s="241"/>
      <c r="K32" s="229"/>
      <c r="L32" s="241"/>
      <c r="M32" s="229"/>
      <c r="N32" s="241"/>
      <c r="O32" s="229"/>
    </row>
    <row r="33" spans="1:15" ht="13.5" thickBot="1" x14ac:dyDescent="0.25">
      <c r="A33" s="231" t="s">
        <v>63</v>
      </c>
      <c r="B33" s="242"/>
      <c r="C33" s="129"/>
      <c r="D33" s="242"/>
      <c r="E33" s="129"/>
      <c r="F33" s="242"/>
      <c r="G33" s="129"/>
      <c r="H33" s="242"/>
      <c r="I33" s="129"/>
      <c r="J33" s="242"/>
      <c r="K33" s="129"/>
      <c r="L33" s="242"/>
      <c r="M33" s="129"/>
      <c r="N33" s="242"/>
      <c r="O33" s="129"/>
    </row>
    <row r="34" spans="1:15" ht="13.5" thickBot="1" x14ac:dyDescent="0.25">
      <c r="A34" s="213"/>
      <c r="B34" s="234"/>
      <c r="C34" s="243"/>
      <c r="D34" s="234"/>
      <c r="E34" s="243"/>
      <c r="F34" s="234"/>
      <c r="G34" s="243"/>
      <c r="H34" s="234"/>
      <c r="I34" s="243"/>
      <c r="J34" s="234"/>
      <c r="K34" s="243"/>
      <c r="L34" s="234"/>
      <c r="M34" s="243"/>
      <c r="N34" s="234"/>
      <c r="O34" s="243"/>
    </row>
    <row r="35" spans="1:15" x14ac:dyDescent="0.2">
      <c r="A35" s="223" t="s">
        <v>64</v>
      </c>
      <c r="B35" s="239"/>
      <c r="C35" s="225"/>
      <c r="D35" s="239"/>
      <c r="E35" s="225"/>
      <c r="F35" s="239"/>
      <c r="G35" s="225"/>
      <c r="H35" s="239"/>
      <c r="I35" s="225"/>
      <c r="J35" s="239"/>
      <c r="K35" s="225"/>
      <c r="L35" s="239"/>
      <c r="M35" s="225"/>
      <c r="N35" s="239"/>
      <c r="O35" s="225"/>
    </row>
    <row r="36" spans="1:15" x14ac:dyDescent="0.2">
      <c r="A36" s="227" t="s">
        <v>65</v>
      </c>
      <c r="B36" s="241"/>
      <c r="C36" s="229"/>
      <c r="D36" s="241"/>
      <c r="E36" s="229"/>
      <c r="F36" s="241"/>
      <c r="G36" s="229"/>
      <c r="H36" s="241"/>
      <c r="I36" s="229"/>
      <c r="J36" s="241"/>
      <c r="K36" s="229"/>
      <c r="L36" s="241"/>
      <c r="M36" s="229"/>
      <c r="N36" s="241"/>
      <c r="O36" s="229"/>
    </row>
    <row r="37" spans="1:15" x14ac:dyDescent="0.2">
      <c r="A37" s="244" t="s">
        <v>99</v>
      </c>
      <c r="B37" s="245"/>
      <c r="C37" s="246"/>
      <c r="D37" s="245"/>
      <c r="E37" s="246"/>
      <c r="F37" s="245"/>
      <c r="G37" s="246"/>
      <c r="H37" s="245"/>
      <c r="I37" s="246"/>
      <c r="J37" s="245"/>
      <c r="K37" s="246"/>
      <c r="L37" s="245"/>
      <c r="M37" s="246"/>
      <c r="N37" s="245"/>
      <c r="O37" s="246"/>
    </row>
    <row r="38" spans="1:15" ht="13.5" thickBot="1" x14ac:dyDescent="0.25">
      <c r="A38" s="231" t="s">
        <v>87</v>
      </c>
      <c r="B38" s="242"/>
      <c r="C38" s="129"/>
      <c r="D38" s="242"/>
      <c r="E38" s="129"/>
      <c r="F38" s="242"/>
      <c r="G38" s="129"/>
      <c r="H38" s="242"/>
      <c r="I38" s="129"/>
      <c r="J38" s="242"/>
      <c r="K38" s="129"/>
      <c r="L38" s="242"/>
      <c r="M38" s="129"/>
      <c r="N38" s="242"/>
      <c r="O38" s="129"/>
    </row>
    <row r="39" spans="1:15" ht="13.5" thickBot="1" x14ac:dyDescent="0.25">
      <c r="A39" s="222"/>
      <c r="B39" s="234"/>
      <c r="C39" s="235"/>
      <c r="D39" s="234"/>
      <c r="E39" s="235"/>
      <c r="F39" s="234"/>
      <c r="G39" s="235"/>
      <c r="H39" s="234"/>
      <c r="I39" s="235"/>
      <c r="J39" s="234"/>
      <c r="K39" s="235"/>
      <c r="L39" s="234"/>
      <c r="M39" s="235"/>
      <c r="N39" s="234"/>
      <c r="O39" s="235"/>
    </row>
    <row r="40" spans="1:15" x14ac:dyDescent="0.2">
      <c r="A40" s="223" t="s">
        <v>66</v>
      </c>
      <c r="B40" s="224"/>
      <c r="C40" s="225"/>
      <c r="D40" s="224"/>
      <c r="E40" s="225"/>
      <c r="F40" s="224"/>
      <c r="G40" s="225"/>
      <c r="H40" s="224"/>
      <c r="I40" s="225"/>
      <c r="J40" s="224"/>
      <c r="K40" s="225"/>
      <c r="L40" s="224"/>
      <c r="M40" s="225"/>
      <c r="N40" s="224"/>
      <c r="O40" s="225"/>
    </row>
    <row r="41" spans="1:15" x14ac:dyDescent="0.2">
      <c r="A41" s="240" t="s">
        <v>67</v>
      </c>
      <c r="B41" s="228"/>
      <c r="C41" s="229"/>
      <c r="D41" s="228"/>
      <c r="E41" s="229"/>
      <c r="F41" s="228"/>
      <c r="G41" s="229"/>
      <c r="H41" s="228"/>
      <c r="I41" s="229"/>
      <c r="J41" s="228"/>
      <c r="K41" s="229"/>
      <c r="L41" s="228"/>
      <c r="M41" s="229"/>
      <c r="N41" s="228"/>
      <c r="O41" s="229"/>
    </row>
    <row r="42" spans="1:15" x14ac:dyDescent="0.2">
      <c r="A42" s="240" t="s">
        <v>68</v>
      </c>
      <c r="B42" s="228"/>
      <c r="C42" s="229"/>
      <c r="D42" s="228"/>
      <c r="E42" s="229"/>
      <c r="F42" s="228"/>
      <c r="G42" s="229"/>
      <c r="H42" s="228"/>
      <c r="I42" s="229"/>
      <c r="J42" s="228"/>
      <c r="K42" s="229"/>
      <c r="L42" s="228"/>
      <c r="M42" s="229"/>
      <c r="N42" s="228"/>
      <c r="O42" s="229"/>
    </row>
    <row r="43" spans="1:15" x14ac:dyDescent="0.2">
      <c r="A43" s="240" t="s">
        <v>69</v>
      </c>
      <c r="B43" s="228"/>
      <c r="C43" s="229"/>
      <c r="D43" s="228"/>
      <c r="E43" s="229"/>
      <c r="F43" s="228"/>
      <c r="G43" s="229"/>
      <c r="H43" s="228"/>
      <c r="I43" s="229"/>
      <c r="J43" s="228"/>
      <c r="K43" s="229"/>
      <c r="L43" s="228"/>
      <c r="M43" s="229"/>
      <c r="N43" s="228"/>
      <c r="O43" s="229"/>
    </row>
    <row r="44" spans="1:15" x14ac:dyDescent="0.2">
      <c r="A44" s="227" t="s">
        <v>70</v>
      </c>
      <c r="B44" s="247"/>
      <c r="C44" s="246"/>
      <c r="D44" s="247"/>
      <c r="E44" s="246"/>
      <c r="F44" s="247"/>
      <c r="G44" s="246"/>
      <c r="H44" s="247"/>
      <c r="I44" s="246"/>
      <c r="J44" s="247"/>
      <c r="K44" s="246"/>
      <c r="L44" s="247"/>
      <c r="M44" s="246"/>
      <c r="N44" s="247"/>
      <c r="O44" s="246"/>
    </row>
    <row r="45" spans="1:15" x14ac:dyDescent="0.2">
      <c r="A45" s="248"/>
      <c r="B45" s="247"/>
      <c r="C45" s="246"/>
      <c r="D45" s="247"/>
      <c r="E45" s="246"/>
      <c r="F45" s="247"/>
      <c r="G45" s="246"/>
      <c r="H45" s="247"/>
      <c r="I45" s="246"/>
      <c r="J45" s="247"/>
      <c r="K45" s="246"/>
      <c r="L45" s="247"/>
      <c r="M45" s="246"/>
      <c r="N45" s="247"/>
      <c r="O45" s="246"/>
    </row>
    <row r="46" spans="1:15" ht="13.5" thickBot="1" x14ac:dyDescent="0.25">
      <c r="A46" s="249"/>
      <c r="B46" s="232"/>
      <c r="C46" s="129"/>
      <c r="D46" s="232"/>
      <c r="E46" s="129"/>
      <c r="F46" s="232"/>
      <c r="G46" s="129"/>
      <c r="H46" s="232"/>
      <c r="I46" s="129"/>
      <c r="J46" s="232"/>
      <c r="K46" s="129"/>
      <c r="L46" s="232"/>
      <c r="M46" s="129"/>
      <c r="N46" s="232"/>
      <c r="O46" s="129"/>
    </row>
    <row r="47" spans="1:15" ht="13.5" thickBot="1" x14ac:dyDescent="0.25">
      <c r="A47" s="222"/>
      <c r="B47" s="234"/>
      <c r="C47" s="243"/>
      <c r="D47" s="234"/>
      <c r="E47" s="243"/>
      <c r="F47" s="234"/>
      <c r="G47" s="243"/>
      <c r="H47" s="234"/>
      <c r="I47" s="243"/>
      <c r="J47" s="234"/>
      <c r="K47" s="243"/>
      <c r="L47" s="234"/>
      <c r="M47" s="243"/>
      <c r="N47" s="234"/>
      <c r="O47" s="243"/>
    </row>
    <row r="48" spans="1:15" x14ac:dyDescent="0.2">
      <c r="A48" s="223" t="s">
        <v>71</v>
      </c>
      <c r="B48" s="224"/>
      <c r="C48" s="225"/>
      <c r="D48" s="224"/>
      <c r="E48" s="225"/>
      <c r="F48" s="224"/>
      <c r="G48" s="225"/>
      <c r="H48" s="224"/>
      <c r="I48" s="225"/>
      <c r="J48" s="224"/>
      <c r="K48" s="225"/>
      <c r="L48" s="224"/>
      <c r="M48" s="225"/>
      <c r="N48" s="224"/>
      <c r="O48" s="225"/>
    </row>
    <row r="49" spans="1:17" x14ac:dyDescent="0.2">
      <c r="A49" s="240" t="s">
        <v>100</v>
      </c>
      <c r="B49" s="228"/>
      <c r="C49" s="229"/>
      <c r="D49" s="228"/>
      <c r="E49" s="229"/>
      <c r="F49" s="228"/>
      <c r="G49" s="229"/>
      <c r="H49" s="228"/>
      <c r="I49" s="229"/>
      <c r="J49" s="228"/>
      <c r="K49" s="229"/>
      <c r="L49" s="228"/>
      <c r="M49" s="229"/>
      <c r="N49" s="228"/>
      <c r="O49" s="229"/>
    </row>
    <row r="50" spans="1:17" x14ac:dyDescent="0.2">
      <c r="A50" s="240" t="s">
        <v>72</v>
      </c>
      <c r="B50" s="228"/>
      <c r="C50" s="229"/>
      <c r="D50" s="228"/>
      <c r="E50" s="229"/>
      <c r="F50" s="228"/>
      <c r="G50" s="229"/>
      <c r="H50" s="228"/>
      <c r="I50" s="229"/>
      <c r="J50" s="228"/>
      <c r="K50" s="229"/>
      <c r="L50" s="228"/>
      <c r="M50" s="229"/>
      <c r="N50" s="228"/>
      <c r="O50" s="229"/>
    </row>
    <row r="51" spans="1:17" x14ac:dyDescent="0.2">
      <c r="A51" s="240" t="s">
        <v>101</v>
      </c>
      <c r="B51" s="228"/>
      <c r="C51" s="229"/>
      <c r="D51" s="228"/>
      <c r="E51" s="229"/>
      <c r="F51" s="228"/>
      <c r="G51" s="229"/>
      <c r="H51" s="228"/>
      <c r="I51" s="229"/>
      <c r="J51" s="228"/>
      <c r="K51" s="229"/>
      <c r="L51" s="228"/>
      <c r="M51" s="229"/>
      <c r="N51" s="228"/>
      <c r="O51" s="229"/>
    </row>
    <row r="52" spans="1:17" ht="13.5" thickBot="1" x14ac:dyDescent="0.25">
      <c r="A52" s="231" t="s">
        <v>73</v>
      </c>
      <c r="B52" s="232"/>
      <c r="C52" s="129"/>
      <c r="D52" s="232"/>
      <c r="E52" s="129"/>
      <c r="F52" s="232"/>
      <c r="G52" s="129"/>
      <c r="H52" s="232"/>
      <c r="I52" s="129"/>
      <c r="J52" s="232"/>
      <c r="K52" s="129"/>
      <c r="L52" s="232"/>
      <c r="M52" s="129"/>
      <c r="N52" s="232"/>
      <c r="O52" s="129"/>
    </row>
    <row r="53" spans="1:17" ht="13.5" thickBot="1" x14ac:dyDescent="0.25">
      <c r="A53" s="222"/>
      <c r="B53" s="234"/>
      <c r="C53" s="235"/>
      <c r="D53" s="234"/>
      <c r="E53" s="235"/>
      <c r="F53" s="234"/>
      <c r="G53" s="235"/>
      <c r="H53" s="234"/>
      <c r="I53" s="235"/>
      <c r="J53" s="234"/>
      <c r="K53" s="235"/>
      <c r="L53" s="234"/>
      <c r="M53" s="235"/>
      <c r="N53" s="234"/>
      <c r="O53" s="235"/>
    </row>
    <row r="54" spans="1:17" ht="13.5" thickBot="1" x14ac:dyDescent="0.25">
      <c r="A54" s="236" t="s">
        <v>74</v>
      </c>
      <c r="B54" s="237"/>
      <c r="C54" s="238">
        <v>1</v>
      </c>
      <c r="D54" s="237"/>
      <c r="E54" s="238">
        <v>1</v>
      </c>
      <c r="F54" s="237"/>
      <c r="G54" s="238">
        <v>1</v>
      </c>
      <c r="H54" s="237"/>
      <c r="I54" s="238">
        <v>1</v>
      </c>
      <c r="J54" s="237"/>
      <c r="K54" s="238">
        <v>1</v>
      </c>
      <c r="L54" s="237"/>
      <c r="M54" s="238">
        <v>1</v>
      </c>
      <c r="N54" s="237"/>
      <c r="O54" s="238">
        <v>1</v>
      </c>
    </row>
    <row r="55" spans="1:17" ht="13.5" thickBot="1" x14ac:dyDescent="0.25">
      <c r="A55" s="222"/>
    </row>
    <row r="56" spans="1:17" ht="13.5" thickBot="1" x14ac:dyDescent="0.25">
      <c r="A56" s="303" t="s">
        <v>168</v>
      </c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Q56" s="51"/>
    </row>
    <row r="57" spans="1:17" ht="13.5" thickBot="1" x14ac:dyDescent="0.25">
      <c r="A57" s="222"/>
    </row>
    <row r="58" spans="1:17" ht="13.5" thickBot="1" x14ac:dyDescent="0.25">
      <c r="A58" s="236" t="s">
        <v>88</v>
      </c>
      <c r="B58" s="234"/>
      <c r="C58" s="243"/>
      <c r="D58" s="234"/>
      <c r="E58" s="243"/>
      <c r="F58" s="234"/>
      <c r="G58" s="243"/>
      <c r="H58" s="234"/>
      <c r="I58" s="243"/>
      <c r="J58" s="234"/>
      <c r="K58" s="243"/>
      <c r="L58" s="234"/>
      <c r="M58" s="243"/>
      <c r="N58" s="234"/>
      <c r="O58" s="243"/>
    </row>
    <row r="60" spans="1:17" x14ac:dyDescent="0.2">
      <c r="A60" s="250" t="s">
        <v>98</v>
      </c>
    </row>
    <row r="61" spans="1:17" ht="29.25" customHeight="1" x14ac:dyDescent="0.2">
      <c r="A61" s="483" t="s">
        <v>230</v>
      </c>
      <c r="B61" s="483"/>
      <c r="C61" s="483"/>
      <c r="D61" s="483"/>
      <c r="E61" s="483"/>
      <c r="F61" s="483"/>
      <c r="G61" s="483"/>
      <c r="H61" s="477"/>
      <c r="I61" s="477"/>
      <c r="J61" s="477"/>
      <c r="K61" s="477"/>
      <c r="L61" s="477"/>
      <c r="M61" s="477"/>
      <c r="N61" s="477"/>
      <c r="O61" s="477"/>
    </row>
    <row r="62" spans="1:17" ht="11.25" customHeight="1" x14ac:dyDescent="0.2">
      <c r="A62" s="307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</row>
  </sheetData>
  <sheetProtection formatCells="0" formatColumns="0" formatRows="0"/>
  <mergeCells count="8">
    <mergeCell ref="A61:O61"/>
    <mergeCell ref="H9:I9"/>
    <mergeCell ref="J9:K9"/>
    <mergeCell ref="L9:M9"/>
    <mergeCell ref="N9:O9"/>
    <mergeCell ref="B9:C9"/>
    <mergeCell ref="D9:E9"/>
    <mergeCell ref="F9:G9"/>
  </mergeCells>
  <phoneticPr fontId="0" type="noConversion"/>
  <printOptions horizontalCentered="1" verticalCentered="1"/>
  <pageMargins left="0.11811023622047245" right="0.11811023622047245" top="0.94488188976377963" bottom="0.74803149606299213" header="0.31496062992125984" footer="0.31496062992125984"/>
  <pageSetup paperSize="9" scale="59" orientation="landscape" r:id="rId1"/>
  <headerFooter>
    <oddHeader>&amp;R2020 - Año del General Manuel Belgrano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2:Q62"/>
  <sheetViews>
    <sheetView showGridLines="0" topLeftCell="A4" workbookViewId="0"/>
  </sheetViews>
  <sheetFormatPr baseColWidth="10" defaultRowHeight="12.75" x14ac:dyDescent="0.2"/>
  <cols>
    <col min="1" max="1" width="38.28515625" style="214" customWidth="1"/>
    <col min="2" max="2" width="23.140625" style="214" hidden="1" customWidth="1"/>
    <col min="3" max="3" width="0" style="214" hidden="1" customWidth="1"/>
    <col min="4" max="4" width="23.140625" style="214" hidden="1" customWidth="1"/>
    <col min="5" max="5" width="0" style="214" hidden="1" customWidth="1"/>
    <col min="6" max="6" width="23.140625" style="214" hidden="1" customWidth="1"/>
    <col min="7" max="7" width="0" style="214" hidden="1" customWidth="1"/>
    <col min="8" max="8" width="23.140625" style="214" customWidth="1"/>
    <col min="9" max="9" width="11.42578125" style="214"/>
    <col min="10" max="10" width="23.140625" style="214" customWidth="1"/>
    <col min="11" max="11" width="11.42578125" style="214"/>
    <col min="12" max="12" width="23.140625" style="214" customWidth="1"/>
    <col min="13" max="13" width="11.42578125" style="214"/>
    <col min="14" max="14" width="23.140625" style="214" customWidth="1"/>
    <col min="15" max="15" width="11.42578125" style="214"/>
    <col min="16" max="16" width="1.5703125" style="214" customWidth="1"/>
    <col min="17" max="16384" width="11.42578125" style="214"/>
  </cols>
  <sheetData>
    <row r="2" spans="1:15" x14ac:dyDescent="0.2">
      <c r="A2" s="213" t="s">
        <v>206</v>
      </c>
    </row>
    <row r="3" spans="1:15" x14ac:dyDescent="0.2">
      <c r="A3" s="213" t="s">
        <v>133</v>
      </c>
    </row>
    <row r="4" spans="1:15" x14ac:dyDescent="0.2">
      <c r="A4" s="378" t="str">
        <f>+'1.modelos'!A3</f>
        <v>Bicicletas</v>
      </c>
    </row>
    <row r="5" spans="1:15" x14ac:dyDescent="0.2">
      <c r="A5" s="378" t="s">
        <v>205</v>
      </c>
    </row>
    <row r="6" spans="1:15" x14ac:dyDescent="0.2">
      <c r="A6" s="379" t="s">
        <v>200</v>
      </c>
    </row>
    <row r="7" spans="1:15" s="216" customFormat="1" x14ac:dyDescent="0.2">
      <c r="A7" s="379" t="s">
        <v>199</v>
      </c>
      <c r="B7" s="215"/>
      <c r="C7" s="215"/>
      <c r="H7" s="215"/>
      <c r="I7" s="215"/>
    </row>
    <row r="8" spans="1:15" s="216" customFormat="1" ht="13.5" thickBot="1" x14ac:dyDescent="0.25">
      <c r="A8" s="217"/>
      <c r="B8" s="215"/>
      <c r="C8" s="215"/>
      <c r="H8" s="215"/>
      <c r="I8" s="215"/>
    </row>
    <row r="9" spans="1:15" ht="13.5" thickBot="1" x14ac:dyDescent="0.25">
      <c r="B9" s="484" t="s">
        <v>187</v>
      </c>
      <c r="C9" s="485"/>
      <c r="D9" s="484" t="s">
        <v>188</v>
      </c>
      <c r="E9" s="485"/>
      <c r="F9" s="484" t="s">
        <v>189</v>
      </c>
      <c r="G9" s="485"/>
      <c r="H9" s="484" t="s">
        <v>182</v>
      </c>
      <c r="I9" s="485"/>
      <c r="J9" s="484" t="s">
        <v>183</v>
      </c>
      <c r="K9" s="485"/>
      <c r="L9" s="484" t="s">
        <v>202</v>
      </c>
      <c r="M9" s="485"/>
      <c r="N9" s="486" t="s">
        <v>203</v>
      </c>
      <c r="O9" s="487"/>
    </row>
    <row r="10" spans="1:15" x14ac:dyDescent="0.2">
      <c r="A10" s="218" t="s">
        <v>52</v>
      </c>
      <c r="B10" s="219" t="s">
        <v>53</v>
      </c>
      <c r="C10" s="219" t="s">
        <v>54</v>
      </c>
      <c r="D10" s="219" t="s">
        <v>53</v>
      </c>
      <c r="E10" s="219" t="s">
        <v>54</v>
      </c>
      <c r="F10" s="219" t="s">
        <v>53</v>
      </c>
      <c r="G10" s="219" t="s">
        <v>54</v>
      </c>
      <c r="H10" s="219" t="s">
        <v>53</v>
      </c>
      <c r="I10" s="219" t="s">
        <v>54</v>
      </c>
      <c r="J10" s="219" t="s">
        <v>53</v>
      </c>
      <c r="K10" s="219" t="s">
        <v>54</v>
      </c>
      <c r="L10" s="219" t="s">
        <v>53</v>
      </c>
      <c r="M10" s="219" t="s">
        <v>54</v>
      </c>
      <c r="N10" s="219" t="s">
        <v>53</v>
      </c>
      <c r="O10" s="219" t="s">
        <v>54</v>
      </c>
    </row>
    <row r="11" spans="1:15" ht="13.5" thickBot="1" x14ac:dyDescent="0.25">
      <c r="A11" s="220"/>
      <c r="B11" s="294" t="s">
        <v>158</v>
      </c>
      <c r="C11" s="221" t="s">
        <v>55</v>
      </c>
      <c r="D11" s="294" t="s">
        <v>158</v>
      </c>
      <c r="E11" s="221" t="s">
        <v>55</v>
      </c>
      <c r="F11" s="294" t="s">
        <v>158</v>
      </c>
      <c r="G11" s="221" t="s">
        <v>55</v>
      </c>
      <c r="H11" s="380" t="s">
        <v>201</v>
      </c>
      <c r="I11" s="221" t="s">
        <v>55</v>
      </c>
      <c r="J11" s="380" t="s">
        <v>201</v>
      </c>
      <c r="K11" s="221" t="s">
        <v>55</v>
      </c>
      <c r="L11" s="380" t="s">
        <v>201</v>
      </c>
      <c r="M11" s="221" t="s">
        <v>55</v>
      </c>
      <c r="N11" s="380" t="s">
        <v>201</v>
      </c>
      <c r="O11" s="221" t="s">
        <v>55</v>
      </c>
    </row>
    <row r="12" spans="1:15" ht="13.5" thickBot="1" x14ac:dyDescent="0.25">
      <c r="A12" s="222"/>
    </row>
    <row r="13" spans="1:15" x14ac:dyDescent="0.2">
      <c r="A13" s="223" t="s">
        <v>56</v>
      </c>
      <c r="B13" s="224"/>
      <c r="C13" s="225"/>
      <c r="D13" s="224"/>
      <c r="E13" s="225"/>
      <c r="F13" s="224"/>
      <c r="G13" s="225"/>
      <c r="H13" s="224"/>
      <c r="I13" s="225"/>
      <c r="J13" s="224"/>
      <c r="K13" s="225"/>
      <c r="L13" s="224"/>
      <c r="M13" s="225"/>
      <c r="N13" s="224"/>
      <c r="O13" s="225"/>
    </row>
    <row r="14" spans="1:15" x14ac:dyDescent="0.2">
      <c r="A14" s="227"/>
      <c r="B14" s="228"/>
      <c r="C14" s="229"/>
      <c r="D14" s="228"/>
      <c r="E14" s="229"/>
      <c r="F14" s="228"/>
      <c r="G14" s="229"/>
      <c r="H14" s="228"/>
      <c r="I14" s="229"/>
      <c r="J14" s="228"/>
      <c r="K14" s="229"/>
      <c r="L14" s="228"/>
      <c r="M14" s="229"/>
      <c r="N14" s="228"/>
      <c r="O14" s="229"/>
    </row>
    <row r="15" spans="1:15" x14ac:dyDescent="0.2">
      <c r="A15" s="227"/>
      <c r="B15" s="228"/>
      <c r="C15" s="229"/>
      <c r="D15" s="228"/>
      <c r="E15" s="229"/>
      <c r="F15" s="228"/>
      <c r="G15" s="229"/>
      <c r="H15" s="228"/>
      <c r="I15" s="229"/>
      <c r="J15" s="228"/>
      <c r="K15" s="229"/>
      <c r="L15" s="228"/>
      <c r="M15" s="229"/>
      <c r="N15" s="228"/>
      <c r="O15" s="229"/>
    </row>
    <row r="16" spans="1:15" x14ac:dyDescent="0.2">
      <c r="A16" s="227"/>
      <c r="B16" s="228"/>
      <c r="C16" s="229"/>
      <c r="D16" s="228"/>
      <c r="E16" s="229"/>
      <c r="F16" s="228"/>
      <c r="G16" s="229"/>
      <c r="H16" s="228"/>
      <c r="I16" s="229"/>
      <c r="J16" s="228"/>
      <c r="K16" s="229"/>
      <c r="L16" s="228"/>
      <c r="M16" s="229"/>
      <c r="N16" s="228"/>
      <c r="O16" s="229"/>
    </row>
    <row r="17" spans="1:15" x14ac:dyDescent="0.2">
      <c r="A17" s="227"/>
      <c r="B17" s="228"/>
      <c r="C17" s="229"/>
      <c r="D17" s="228"/>
      <c r="E17" s="229"/>
      <c r="F17" s="228"/>
      <c r="G17" s="229"/>
      <c r="H17" s="228"/>
      <c r="I17" s="229"/>
      <c r="J17" s="228"/>
      <c r="K17" s="229"/>
      <c r="L17" s="228"/>
      <c r="M17" s="229"/>
      <c r="N17" s="228"/>
      <c r="O17" s="229"/>
    </row>
    <row r="18" spans="1:15" ht="13.5" thickBot="1" x14ac:dyDescent="0.25">
      <c r="A18" s="231"/>
      <c r="B18" s="232"/>
      <c r="C18" s="129"/>
      <c r="D18" s="232"/>
      <c r="E18" s="129"/>
      <c r="F18" s="232"/>
      <c r="G18" s="129"/>
      <c r="H18" s="232"/>
      <c r="I18" s="129"/>
      <c r="J18" s="232"/>
      <c r="K18" s="129"/>
      <c r="L18" s="232"/>
      <c r="M18" s="129"/>
      <c r="N18" s="232"/>
      <c r="O18" s="129"/>
    </row>
    <row r="19" spans="1:15" ht="13.5" thickBot="1" x14ac:dyDescent="0.25">
      <c r="A19" s="222"/>
      <c r="B19" s="234"/>
      <c r="C19" s="235"/>
      <c r="D19" s="234"/>
      <c r="E19" s="235"/>
      <c r="F19" s="234"/>
      <c r="G19" s="235"/>
      <c r="H19" s="234"/>
      <c r="I19" s="235"/>
      <c r="J19" s="234"/>
      <c r="K19" s="235"/>
      <c r="L19" s="234"/>
      <c r="M19" s="235"/>
      <c r="N19" s="234"/>
      <c r="O19" s="235"/>
    </row>
    <row r="20" spans="1:15" x14ac:dyDescent="0.2">
      <c r="A20" s="223" t="s">
        <v>57</v>
      </c>
      <c r="B20" s="224"/>
      <c r="C20" s="225"/>
      <c r="D20" s="224"/>
      <c r="E20" s="225"/>
      <c r="F20" s="224"/>
      <c r="G20" s="225"/>
      <c r="H20" s="224"/>
      <c r="I20" s="225"/>
      <c r="J20" s="224"/>
      <c r="K20" s="225"/>
      <c r="L20" s="224"/>
      <c r="M20" s="225"/>
      <c r="N20" s="224"/>
      <c r="O20" s="225"/>
    </row>
    <row r="21" spans="1:15" x14ac:dyDescent="0.2">
      <c r="A21" s="227"/>
      <c r="B21" s="228"/>
      <c r="C21" s="229"/>
      <c r="D21" s="228"/>
      <c r="E21" s="229"/>
      <c r="F21" s="228"/>
      <c r="G21" s="229"/>
      <c r="H21" s="228"/>
      <c r="I21" s="229"/>
      <c r="J21" s="228"/>
      <c r="K21" s="229"/>
      <c r="L21" s="228"/>
      <c r="M21" s="229"/>
      <c r="N21" s="228"/>
      <c r="O21" s="229"/>
    </row>
    <row r="22" spans="1:15" x14ac:dyDescent="0.2">
      <c r="A22" s="227"/>
      <c r="B22" s="228"/>
      <c r="C22" s="229"/>
      <c r="D22" s="228"/>
      <c r="E22" s="229"/>
      <c r="F22" s="228"/>
      <c r="G22" s="229"/>
      <c r="H22" s="228"/>
      <c r="I22" s="229"/>
      <c r="J22" s="228"/>
      <c r="K22" s="229"/>
      <c r="L22" s="228"/>
      <c r="M22" s="229"/>
      <c r="N22" s="228"/>
      <c r="O22" s="229"/>
    </row>
    <row r="23" spans="1:15" x14ac:dyDescent="0.2">
      <c r="A23" s="227"/>
      <c r="B23" s="228"/>
      <c r="C23" s="229"/>
      <c r="D23" s="228"/>
      <c r="E23" s="229"/>
      <c r="F23" s="228"/>
      <c r="G23" s="229"/>
      <c r="H23" s="228"/>
      <c r="I23" s="229"/>
      <c r="J23" s="228"/>
      <c r="K23" s="229"/>
      <c r="L23" s="228"/>
      <c r="M23" s="229"/>
      <c r="N23" s="228"/>
      <c r="O23" s="229"/>
    </row>
    <row r="24" spans="1:15" x14ac:dyDescent="0.2">
      <c r="A24" s="227"/>
      <c r="B24" s="228"/>
      <c r="C24" s="229"/>
      <c r="D24" s="228"/>
      <c r="E24" s="229"/>
      <c r="F24" s="228"/>
      <c r="G24" s="229"/>
      <c r="H24" s="228"/>
      <c r="I24" s="229"/>
      <c r="J24" s="228"/>
      <c r="K24" s="229"/>
      <c r="L24" s="228"/>
      <c r="M24" s="229"/>
      <c r="N24" s="228"/>
      <c r="O24" s="229"/>
    </row>
    <row r="25" spans="1:15" ht="13.5" thickBot="1" x14ac:dyDescent="0.25">
      <c r="A25" s="231"/>
      <c r="B25" s="232"/>
      <c r="C25" s="129"/>
      <c r="D25" s="232"/>
      <c r="E25" s="129"/>
      <c r="F25" s="232"/>
      <c r="G25" s="129"/>
      <c r="H25" s="232"/>
      <c r="I25" s="129"/>
      <c r="J25" s="232"/>
      <c r="K25" s="129"/>
      <c r="L25" s="232"/>
      <c r="M25" s="129"/>
      <c r="N25" s="232"/>
      <c r="O25" s="129"/>
    </row>
    <row r="26" spans="1:15" ht="13.5" thickBot="1" x14ac:dyDescent="0.25">
      <c r="A26" s="222"/>
      <c r="B26" s="234"/>
      <c r="C26" s="235"/>
      <c r="D26" s="234"/>
      <c r="E26" s="235"/>
      <c r="F26" s="234"/>
      <c r="G26" s="235"/>
      <c r="H26" s="234"/>
      <c r="I26" s="235"/>
      <c r="J26" s="234"/>
      <c r="K26" s="235"/>
      <c r="L26" s="234"/>
      <c r="M26" s="235"/>
      <c r="N26" s="234"/>
      <c r="O26" s="235"/>
    </row>
    <row r="27" spans="1:15" ht="13.5" thickBot="1" x14ac:dyDescent="0.25">
      <c r="A27" s="236" t="s">
        <v>58</v>
      </c>
      <c r="B27" s="237"/>
      <c r="C27" s="238"/>
      <c r="D27" s="237"/>
      <c r="E27" s="238"/>
      <c r="F27" s="237"/>
      <c r="G27" s="238"/>
      <c r="H27" s="237"/>
      <c r="I27" s="238"/>
      <c r="J27" s="237"/>
      <c r="K27" s="238"/>
      <c r="L27" s="237"/>
      <c r="M27" s="238"/>
      <c r="N27" s="237"/>
      <c r="O27" s="238"/>
    </row>
    <row r="28" spans="1:15" ht="13.5" thickBot="1" x14ac:dyDescent="0.25">
      <c r="A28" s="222"/>
      <c r="B28" s="234"/>
      <c r="C28" s="235"/>
      <c r="D28" s="234"/>
      <c r="E28" s="235"/>
      <c r="F28" s="234"/>
      <c r="G28" s="235"/>
      <c r="H28" s="234"/>
      <c r="I28" s="235"/>
      <c r="J28" s="234"/>
      <c r="K28" s="235"/>
      <c r="L28" s="234"/>
      <c r="M28" s="235"/>
      <c r="N28" s="234"/>
      <c r="O28" s="235"/>
    </row>
    <row r="29" spans="1:15" x14ac:dyDescent="0.2">
      <c r="A29" s="223" t="s">
        <v>59</v>
      </c>
      <c r="B29" s="239"/>
      <c r="C29" s="225"/>
      <c r="D29" s="239"/>
      <c r="E29" s="225"/>
      <c r="F29" s="239"/>
      <c r="G29" s="225"/>
      <c r="H29" s="239"/>
      <c r="I29" s="225"/>
      <c r="J29" s="239"/>
      <c r="K29" s="225"/>
      <c r="L29" s="239"/>
      <c r="M29" s="225"/>
      <c r="N29" s="239"/>
      <c r="O29" s="225"/>
    </row>
    <row r="30" spans="1:15" x14ac:dyDescent="0.2">
      <c r="A30" s="240" t="s">
        <v>60</v>
      </c>
      <c r="B30" s="241"/>
      <c r="C30" s="229"/>
      <c r="D30" s="241"/>
      <c r="E30" s="229"/>
      <c r="F30" s="241"/>
      <c r="G30" s="229"/>
      <c r="H30" s="241"/>
      <c r="I30" s="229"/>
      <c r="J30" s="241"/>
      <c r="K30" s="229"/>
      <c r="L30" s="241"/>
      <c r="M30" s="229"/>
      <c r="N30" s="241"/>
      <c r="O30" s="229"/>
    </row>
    <row r="31" spans="1:15" x14ac:dyDescent="0.2">
      <c r="A31" s="240" t="s">
        <v>61</v>
      </c>
      <c r="B31" s="241"/>
      <c r="C31" s="229"/>
      <c r="D31" s="241"/>
      <c r="E31" s="229"/>
      <c r="F31" s="241"/>
      <c r="G31" s="229"/>
      <c r="H31" s="241"/>
      <c r="I31" s="229"/>
      <c r="J31" s="241"/>
      <c r="K31" s="229"/>
      <c r="L31" s="241"/>
      <c r="M31" s="229"/>
      <c r="N31" s="241"/>
      <c r="O31" s="229"/>
    </row>
    <row r="32" spans="1:15" x14ac:dyDescent="0.2">
      <c r="A32" s="240" t="s">
        <v>62</v>
      </c>
      <c r="B32" s="241"/>
      <c r="C32" s="229"/>
      <c r="D32" s="241"/>
      <c r="E32" s="229"/>
      <c r="F32" s="241"/>
      <c r="G32" s="229"/>
      <c r="H32" s="241"/>
      <c r="I32" s="229"/>
      <c r="J32" s="241"/>
      <c r="K32" s="229"/>
      <c r="L32" s="241"/>
      <c r="M32" s="229"/>
      <c r="N32" s="241"/>
      <c r="O32" s="229"/>
    </row>
    <row r="33" spans="1:15" ht="13.5" thickBot="1" x14ac:dyDescent="0.25">
      <c r="A33" s="231" t="s">
        <v>63</v>
      </c>
      <c r="B33" s="242"/>
      <c r="C33" s="129"/>
      <c r="D33" s="242"/>
      <c r="E33" s="129"/>
      <c r="F33" s="242"/>
      <c r="G33" s="129"/>
      <c r="H33" s="242"/>
      <c r="I33" s="129"/>
      <c r="J33" s="242"/>
      <c r="K33" s="129"/>
      <c r="L33" s="242"/>
      <c r="M33" s="129"/>
      <c r="N33" s="242"/>
      <c r="O33" s="129"/>
    </row>
    <row r="34" spans="1:15" ht="13.5" thickBot="1" x14ac:dyDescent="0.25">
      <c r="A34" s="213"/>
      <c r="B34" s="234"/>
      <c r="C34" s="243"/>
      <c r="D34" s="234"/>
      <c r="E34" s="243"/>
      <c r="F34" s="234"/>
      <c r="G34" s="243"/>
      <c r="H34" s="234"/>
      <c r="I34" s="243"/>
      <c r="J34" s="234"/>
      <c r="K34" s="243"/>
      <c r="L34" s="234"/>
      <c r="M34" s="243"/>
      <c r="N34" s="234"/>
      <c r="O34" s="243"/>
    </row>
    <row r="35" spans="1:15" x14ac:dyDescent="0.2">
      <c r="A35" s="223" t="s">
        <v>64</v>
      </c>
      <c r="B35" s="239"/>
      <c r="C35" s="225"/>
      <c r="D35" s="239"/>
      <c r="E35" s="225"/>
      <c r="F35" s="239"/>
      <c r="G35" s="225"/>
      <c r="H35" s="239"/>
      <c r="I35" s="225"/>
      <c r="J35" s="239"/>
      <c r="K35" s="225"/>
      <c r="L35" s="239"/>
      <c r="M35" s="225"/>
      <c r="N35" s="239"/>
      <c r="O35" s="225"/>
    </row>
    <row r="36" spans="1:15" x14ac:dyDescent="0.2">
      <c r="A36" s="227" t="s">
        <v>65</v>
      </c>
      <c r="B36" s="241"/>
      <c r="C36" s="229"/>
      <c r="D36" s="241"/>
      <c r="E36" s="229"/>
      <c r="F36" s="241"/>
      <c r="G36" s="229"/>
      <c r="H36" s="241"/>
      <c r="I36" s="229"/>
      <c r="J36" s="241"/>
      <c r="K36" s="229"/>
      <c r="L36" s="241"/>
      <c r="M36" s="229"/>
      <c r="N36" s="241"/>
      <c r="O36" s="229"/>
    </row>
    <row r="37" spans="1:15" x14ac:dyDescent="0.2">
      <c r="A37" s="244" t="s">
        <v>99</v>
      </c>
      <c r="B37" s="245"/>
      <c r="C37" s="246"/>
      <c r="D37" s="245"/>
      <c r="E37" s="246"/>
      <c r="F37" s="245"/>
      <c r="G37" s="246"/>
      <c r="H37" s="245"/>
      <c r="I37" s="246"/>
      <c r="J37" s="245"/>
      <c r="K37" s="246"/>
      <c r="L37" s="245"/>
      <c r="M37" s="246"/>
      <c r="N37" s="245"/>
      <c r="O37" s="246"/>
    </row>
    <row r="38" spans="1:15" ht="13.5" thickBot="1" x14ac:dyDescent="0.25">
      <c r="A38" s="231" t="s">
        <v>87</v>
      </c>
      <c r="B38" s="242"/>
      <c r="C38" s="129"/>
      <c r="D38" s="242"/>
      <c r="E38" s="129"/>
      <c r="F38" s="242"/>
      <c r="G38" s="129"/>
      <c r="H38" s="242"/>
      <c r="I38" s="129"/>
      <c r="J38" s="242"/>
      <c r="K38" s="129"/>
      <c r="L38" s="242"/>
      <c r="M38" s="129"/>
      <c r="N38" s="242"/>
      <c r="O38" s="129"/>
    </row>
    <row r="39" spans="1:15" ht="13.5" thickBot="1" x14ac:dyDescent="0.25">
      <c r="A39" s="222"/>
      <c r="B39" s="234"/>
      <c r="C39" s="235"/>
      <c r="D39" s="234"/>
      <c r="E39" s="235"/>
      <c r="F39" s="234"/>
      <c r="G39" s="235"/>
      <c r="H39" s="234"/>
      <c r="I39" s="235"/>
      <c r="J39" s="234"/>
      <c r="K39" s="235"/>
      <c r="L39" s="234"/>
      <c r="M39" s="235"/>
      <c r="N39" s="234"/>
      <c r="O39" s="235"/>
    </row>
    <row r="40" spans="1:15" x14ac:dyDescent="0.2">
      <c r="A40" s="223" t="s">
        <v>66</v>
      </c>
      <c r="B40" s="224"/>
      <c r="C40" s="225"/>
      <c r="D40" s="224"/>
      <c r="E40" s="225"/>
      <c r="F40" s="224"/>
      <c r="G40" s="225"/>
      <c r="H40" s="224"/>
      <c r="I40" s="225"/>
      <c r="J40" s="224"/>
      <c r="K40" s="225"/>
      <c r="L40" s="224"/>
      <c r="M40" s="225"/>
      <c r="N40" s="224"/>
      <c r="O40" s="225"/>
    </row>
    <row r="41" spans="1:15" x14ac:dyDescent="0.2">
      <c r="A41" s="240" t="s">
        <v>67</v>
      </c>
      <c r="B41" s="228"/>
      <c r="C41" s="229"/>
      <c r="D41" s="228"/>
      <c r="E41" s="229"/>
      <c r="F41" s="228"/>
      <c r="G41" s="229"/>
      <c r="H41" s="228"/>
      <c r="I41" s="229"/>
      <c r="J41" s="228"/>
      <c r="K41" s="229"/>
      <c r="L41" s="228"/>
      <c r="M41" s="229"/>
      <c r="N41" s="228"/>
      <c r="O41" s="229"/>
    </row>
    <row r="42" spans="1:15" x14ac:dyDescent="0.2">
      <c r="A42" s="240" t="s">
        <v>68</v>
      </c>
      <c r="B42" s="228"/>
      <c r="C42" s="229"/>
      <c r="D42" s="228"/>
      <c r="E42" s="229"/>
      <c r="F42" s="228"/>
      <c r="G42" s="229"/>
      <c r="H42" s="228"/>
      <c r="I42" s="229"/>
      <c r="J42" s="228"/>
      <c r="K42" s="229"/>
      <c r="L42" s="228"/>
      <c r="M42" s="229"/>
      <c r="N42" s="228"/>
      <c r="O42" s="229"/>
    </row>
    <row r="43" spans="1:15" x14ac:dyDescent="0.2">
      <c r="A43" s="240" t="s">
        <v>69</v>
      </c>
      <c r="B43" s="228"/>
      <c r="C43" s="229"/>
      <c r="D43" s="228"/>
      <c r="E43" s="229"/>
      <c r="F43" s="228"/>
      <c r="G43" s="229"/>
      <c r="H43" s="228"/>
      <c r="I43" s="229"/>
      <c r="J43" s="228"/>
      <c r="K43" s="229"/>
      <c r="L43" s="228"/>
      <c r="M43" s="229"/>
      <c r="N43" s="228"/>
      <c r="O43" s="229"/>
    </row>
    <row r="44" spans="1:15" x14ac:dyDescent="0.2">
      <c r="A44" s="227" t="s">
        <v>70</v>
      </c>
      <c r="B44" s="247"/>
      <c r="C44" s="246"/>
      <c r="D44" s="247"/>
      <c r="E44" s="246"/>
      <c r="F44" s="247"/>
      <c r="G44" s="246"/>
      <c r="H44" s="247"/>
      <c r="I44" s="246"/>
      <c r="J44" s="247"/>
      <c r="K44" s="246"/>
      <c r="L44" s="247"/>
      <c r="M44" s="246"/>
      <c r="N44" s="247"/>
      <c r="O44" s="246"/>
    </row>
    <row r="45" spans="1:15" x14ac:dyDescent="0.2">
      <c r="A45" s="248"/>
      <c r="B45" s="247"/>
      <c r="C45" s="246"/>
      <c r="D45" s="247"/>
      <c r="E45" s="246"/>
      <c r="F45" s="247"/>
      <c r="G45" s="246"/>
      <c r="H45" s="247"/>
      <c r="I45" s="246"/>
      <c r="J45" s="247"/>
      <c r="K45" s="246"/>
      <c r="L45" s="247"/>
      <c r="M45" s="246"/>
      <c r="N45" s="247"/>
      <c r="O45" s="246"/>
    </row>
    <row r="46" spans="1:15" ht="13.5" thickBot="1" x14ac:dyDescent="0.25">
      <c r="A46" s="249"/>
      <c r="B46" s="232"/>
      <c r="C46" s="129"/>
      <c r="D46" s="232"/>
      <c r="E46" s="129"/>
      <c r="F46" s="232"/>
      <c r="G46" s="129"/>
      <c r="H46" s="232"/>
      <c r="I46" s="129"/>
      <c r="J46" s="232"/>
      <c r="K46" s="129"/>
      <c r="L46" s="232"/>
      <c r="M46" s="129"/>
      <c r="N46" s="232"/>
      <c r="O46" s="129"/>
    </row>
    <row r="47" spans="1:15" ht="13.5" thickBot="1" x14ac:dyDescent="0.25">
      <c r="A47" s="222"/>
      <c r="B47" s="234"/>
      <c r="C47" s="243"/>
      <c r="D47" s="234"/>
      <c r="E47" s="243"/>
      <c r="F47" s="234"/>
      <c r="G47" s="243"/>
      <c r="H47" s="234"/>
      <c r="I47" s="243"/>
      <c r="J47" s="234"/>
      <c r="K47" s="243"/>
      <c r="L47" s="234"/>
      <c r="M47" s="243"/>
      <c r="N47" s="234"/>
      <c r="O47" s="243"/>
    </row>
    <row r="48" spans="1:15" x14ac:dyDescent="0.2">
      <c r="A48" s="223" t="s">
        <v>71</v>
      </c>
      <c r="B48" s="224"/>
      <c r="C48" s="225"/>
      <c r="D48" s="224"/>
      <c r="E48" s="225"/>
      <c r="F48" s="224"/>
      <c r="G48" s="225"/>
      <c r="H48" s="224"/>
      <c r="I48" s="225"/>
      <c r="J48" s="224"/>
      <c r="K48" s="225"/>
      <c r="L48" s="224"/>
      <c r="M48" s="225"/>
      <c r="N48" s="224"/>
      <c r="O48" s="225"/>
    </row>
    <row r="49" spans="1:17" x14ac:dyDescent="0.2">
      <c r="A49" s="240" t="s">
        <v>100</v>
      </c>
      <c r="B49" s="228"/>
      <c r="C49" s="229"/>
      <c r="D49" s="228"/>
      <c r="E49" s="229"/>
      <c r="F49" s="228"/>
      <c r="G49" s="229"/>
      <c r="H49" s="228"/>
      <c r="I49" s="229"/>
      <c r="J49" s="228"/>
      <c r="K49" s="229"/>
      <c r="L49" s="228"/>
      <c r="M49" s="229"/>
      <c r="N49" s="228"/>
      <c r="O49" s="229"/>
    </row>
    <row r="50" spans="1:17" x14ac:dyDescent="0.2">
      <c r="A50" s="240" t="s">
        <v>72</v>
      </c>
      <c r="B50" s="228"/>
      <c r="C50" s="229"/>
      <c r="D50" s="228"/>
      <c r="E50" s="229"/>
      <c r="F50" s="228"/>
      <c r="G50" s="229"/>
      <c r="H50" s="228"/>
      <c r="I50" s="229"/>
      <c r="J50" s="228"/>
      <c r="K50" s="229"/>
      <c r="L50" s="228"/>
      <c r="M50" s="229"/>
      <c r="N50" s="228"/>
      <c r="O50" s="229"/>
    </row>
    <row r="51" spans="1:17" x14ac:dyDescent="0.2">
      <c r="A51" s="240" t="s">
        <v>101</v>
      </c>
      <c r="B51" s="228"/>
      <c r="C51" s="229"/>
      <c r="D51" s="228"/>
      <c r="E51" s="229"/>
      <c r="F51" s="228"/>
      <c r="G51" s="229"/>
      <c r="H51" s="228"/>
      <c r="I51" s="229"/>
      <c r="J51" s="228"/>
      <c r="K51" s="229"/>
      <c r="L51" s="228"/>
      <c r="M51" s="229"/>
      <c r="N51" s="228"/>
      <c r="O51" s="229"/>
    </row>
    <row r="52" spans="1:17" ht="13.5" thickBot="1" x14ac:dyDescent="0.25">
      <c r="A52" s="231" t="s">
        <v>73</v>
      </c>
      <c r="B52" s="232"/>
      <c r="C52" s="129"/>
      <c r="D52" s="232"/>
      <c r="E52" s="129"/>
      <c r="F52" s="232"/>
      <c r="G52" s="129"/>
      <c r="H52" s="232"/>
      <c r="I52" s="129"/>
      <c r="J52" s="232"/>
      <c r="K52" s="129"/>
      <c r="L52" s="232"/>
      <c r="M52" s="129"/>
      <c r="N52" s="232"/>
      <c r="O52" s="129"/>
    </row>
    <row r="53" spans="1:17" ht="13.5" thickBot="1" x14ac:dyDescent="0.25">
      <c r="A53" s="222"/>
      <c r="B53" s="234"/>
      <c r="C53" s="235"/>
      <c r="D53" s="234"/>
      <c r="E53" s="235"/>
      <c r="F53" s="234"/>
      <c r="G53" s="235"/>
      <c r="H53" s="234"/>
      <c r="I53" s="235"/>
      <c r="J53" s="234"/>
      <c r="K53" s="235"/>
      <c r="L53" s="234"/>
      <c r="M53" s="235"/>
      <c r="N53" s="234"/>
      <c r="O53" s="235"/>
    </row>
    <row r="54" spans="1:17" ht="13.5" thickBot="1" x14ac:dyDescent="0.25">
      <c r="A54" s="236" t="s">
        <v>74</v>
      </c>
      <c r="B54" s="237"/>
      <c r="C54" s="238">
        <v>1</v>
      </c>
      <c r="D54" s="237"/>
      <c r="E54" s="238">
        <v>1</v>
      </c>
      <c r="F54" s="237"/>
      <c r="G54" s="238">
        <v>1</v>
      </c>
      <c r="H54" s="237"/>
      <c r="I54" s="238">
        <v>1</v>
      </c>
      <c r="J54" s="237"/>
      <c r="K54" s="238">
        <v>1</v>
      </c>
      <c r="L54" s="237"/>
      <c r="M54" s="238">
        <v>1</v>
      </c>
      <c r="N54" s="237"/>
      <c r="O54" s="238">
        <v>1</v>
      </c>
    </row>
    <row r="55" spans="1:17" ht="13.5" thickBot="1" x14ac:dyDescent="0.25">
      <c r="A55" s="222"/>
    </row>
    <row r="56" spans="1:17" ht="13.5" thickBot="1" x14ac:dyDescent="0.25">
      <c r="A56" s="303" t="s">
        <v>168</v>
      </c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Q56" s="51"/>
    </row>
    <row r="57" spans="1:17" ht="13.5" thickBot="1" x14ac:dyDescent="0.25">
      <c r="A57" s="222"/>
    </row>
    <row r="58" spans="1:17" ht="13.5" thickBot="1" x14ac:dyDescent="0.25">
      <c r="A58" s="236" t="s">
        <v>88</v>
      </c>
      <c r="B58" s="234"/>
      <c r="C58" s="243"/>
      <c r="D58" s="234"/>
      <c r="E58" s="243"/>
      <c r="F58" s="234"/>
      <c r="G58" s="243"/>
      <c r="H58" s="234"/>
      <c r="I58" s="243"/>
      <c r="J58" s="234"/>
      <c r="K58" s="243"/>
      <c r="L58" s="234"/>
      <c r="M58" s="243"/>
      <c r="N58" s="234"/>
      <c r="O58" s="243"/>
    </row>
    <row r="60" spans="1:17" x14ac:dyDescent="0.2">
      <c r="A60" s="250" t="s">
        <v>98</v>
      </c>
    </row>
    <row r="61" spans="1:17" ht="29.25" customHeight="1" x14ac:dyDescent="0.2">
      <c r="A61" s="483" t="s">
        <v>230</v>
      </c>
      <c r="B61" s="483"/>
      <c r="C61" s="483"/>
      <c r="D61" s="483"/>
      <c r="E61" s="483"/>
      <c r="F61" s="483"/>
      <c r="G61" s="483"/>
      <c r="H61" s="477"/>
      <c r="I61" s="477"/>
      <c r="J61" s="477"/>
      <c r="K61" s="477"/>
      <c r="L61" s="477"/>
      <c r="M61" s="477"/>
      <c r="N61" s="477"/>
      <c r="O61" s="477"/>
    </row>
    <row r="62" spans="1:17" ht="11.25" customHeight="1" x14ac:dyDescent="0.2">
      <c r="A62" s="307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</row>
  </sheetData>
  <sheetProtection formatCells="0" formatColumns="0" formatRows="0"/>
  <mergeCells count="8">
    <mergeCell ref="N9:O9"/>
    <mergeCell ref="A61:O61"/>
    <mergeCell ref="B9:C9"/>
    <mergeCell ref="D9:E9"/>
    <mergeCell ref="F9:G9"/>
    <mergeCell ref="H9:I9"/>
    <mergeCell ref="J9:K9"/>
    <mergeCell ref="L9:M9"/>
  </mergeCells>
  <printOptions horizontalCentered="1" verticalCentered="1"/>
  <pageMargins left="0.11811023622047245" right="0.11811023622047245" top="0.94488188976377963" bottom="0.74803149606299213" header="0.31496062992125984" footer="0.31496062992125984"/>
  <pageSetup paperSize="9" scale="59" orientation="landscape" r:id="rId1"/>
  <headerFooter>
    <oddHeader>&amp;R2020 - Año del General Manuel Belgrano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/>
  </sheetViews>
  <sheetFormatPr baseColWidth="10" defaultRowHeight="12.75" x14ac:dyDescent="0.2"/>
  <cols>
    <col min="1" max="1" width="35.85546875" customWidth="1"/>
    <col min="2" max="2" width="17" customWidth="1"/>
    <col min="3" max="5" width="21.5703125" hidden="1" customWidth="1"/>
    <col min="6" max="9" width="21.5703125" customWidth="1"/>
    <col min="10" max="10" width="19.5703125" customWidth="1"/>
    <col min="13" max="13" width="15.42578125" style="214" bestFit="1" customWidth="1"/>
  </cols>
  <sheetData>
    <row r="1" spans="1:13" x14ac:dyDescent="0.2">
      <c r="A1" s="213" t="s">
        <v>208</v>
      </c>
      <c r="B1" s="213"/>
    </row>
    <row r="2" spans="1:13" x14ac:dyDescent="0.2">
      <c r="A2" s="213" t="s">
        <v>159</v>
      </c>
      <c r="B2" s="213"/>
    </row>
    <row r="3" spans="1:13" x14ac:dyDescent="0.2">
      <c r="A3" s="381" t="str">
        <f>+'1.modelos'!A3</f>
        <v>Bicicletas</v>
      </c>
      <c r="B3" s="381"/>
      <c r="C3" s="382"/>
      <c r="D3" s="382"/>
      <c r="E3" s="382"/>
      <c r="F3" s="382"/>
    </row>
    <row r="4" spans="1:13" x14ac:dyDescent="0.2">
      <c r="A4" s="383" t="s">
        <v>96</v>
      </c>
      <c r="B4" s="383"/>
      <c r="C4" s="382"/>
      <c r="D4" s="382"/>
      <c r="E4" s="382"/>
      <c r="F4" s="382"/>
    </row>
    <row r="5" spans="1:13" x14ac:dyDescent="0.2">
      <c r="A5" s="378" t="s">
        <v>198</v>
      </c>
      <c r="B5" s="383"/>
      <c r="C5" s="382"/>
      <c r="D5" s="382"/>
      <c r="E5" s="382"/>
      <c r="F5" s="382"/>
    </row>
    <row r="6" spans="1:13" ht="13.5" thickBot="1" x14ac:dyDescent="0.25">
      <c r="M6" s="216"/>
    </row>
    <row r="7" spans="1:13" ht="13.5" customHeight="1" x14ac:dyDescent="0.2">
      <c r="A7" s="295" t="s">
        <v>52</v>
      </c>
      <c r="B7" s="488" t="s">
        <v>160</v>
      </c>
      <c r="C7" s="296" t="s">
        <v>187</v>
      </c>
      <c r="D7" s="296" t="s">
        <v>188</v>
      </c>
      <c r="E7" s="296" t="s">
        <v>189</v>
      </c>
      <c r="F7" s="296" t="s">
        <v>182</v>
      </c>
      <c r="G7" s="296" t="s">
        <v>183</v>
      </c>
      <c r="H7" s="296" t="s">
        <v>202</v>
      </c>
      <c r="I7" s="296" t="s">
        <v>203</v>
      </c>
      <c r="J7" s="490" t="s">
        <v>102</v>
      </c>
      <c r="M7" s="216"/>
    </row>
    <row r="8" spans="1:13" ht="36.75" customHeight="1" thickBot="1" x14ac:dyDescent="0.25">
      <c r="A8" s="297"/>
      <c r="B8" s="489"/>
      <c r="C8" s="298" t="s">
        <v>161</v>
      </c>
      <c r="D8" s="298" t="s">
        <v>161</v>
      </c>
      <c r="E8" s="298" t="s">
        <v>161</v>
      </c>
      <c r="F8" s="384" t="s">
        <v>207</v>
      </c>
      <c r="G8" s="384" t="s">
        <v>207</v>
      </c>
      <c r="H8" s="384" t="s">
        <v>207</v>
      </c>
      <c r="I8" s="384" t="s">
        <v>207</v>
      </c>
      <c r="J8" s="491"/>
    </row>
    <row r="9" spans="1:13" ht="13.5" thickBot="1" x14ac:dyDescent="0.25">
      <c r="A9" s="222"/>
      <c r="B9" s="222"/>
      <c r="J9" s="214"/>
    </row>
    <row r="10" spans="1:13" x14ac:dyDescent="0.2">
      <c r="A10" s="223" t="s">
        <v>162</v>
      </c>
      <c r="B10" s="223"/>
      <c r="C10" s="226"/>
      <c r="D10" s="226"/>
      <c r="E10" s="226"/>
      <c r="F10" s="226"/>
      <c r="G10" s="226"/>
      <c r="H10" s="226"/>
      <c r="I10" s="226"/>
      <c r="J10" s="226"/>
    </row>
    <row r="11" spans="1:13" x14ac:dyDescent="0.2">
      <c r="A11" s="227"/>
      <c r="B11" s="227"/>
      <c r="C11" s="230"/>
      <c r="D11" s="230"/>
      <c r="E11" s="230"/>
      <c r="F11" s="230"/>
      <c r="G11" s="230"/>
      <c r="H11" s="230"/>
      <c r="I11" s="230"/>
      <c r="J11" s="230"/>
    </row>
    <row r="12" spans="1:13" x14ac:dyDescent="0.2">
      <c r="A12" s="227"/>
      <c r="B12" s="227"/>
      <c r="C12" s="230"/>
      <c r="D12" s="230"/>
      <c r="E12" s="230"/>
      <c r="F12" s="230"/>
      <c r="G12" s="230"/>
      <c r="H12" s="230"/>
      <c r="I12" s="230"/>
      <c r="J12" s="230"/>
    </row>
    <row r="13" spans="1:13" x14ac:dyDescent="0.2">
      <c r="A13" s="227"/>
      <c r="B13" s="227"/>
      <c r="C13" s="230"/>
      <c r="D13" s="230"/>
      <c r="E13" s="230"/>
      <c r="F13" s="230"/>
      <c r="G13" s="230"/>
      <c r="H13" s="230"/>
      <c r="I13" s="230"/>
      <c r="J13" s="230"/>
    </row>
    <row r="14" spans="1:13" x14ac:dyDescent="0.2">
      <c r="A14" s="227"/>
      <c r="B14" s="227"/>
      <c r="C14" s="230"/>
      <c r="D14" s="230"/>
      <c r="E14" s="230"/>
      <c r="F14" s="230"/>
      <c r="G14" s="230"/>
      <c r="H14" s="230"/>
      <c r="I14" s="230"/>
      <c r="J14" s="230"/>
    </row>
    <row r="15" spans="1:13" ht="13.5" thickBot="1" x14ac:dyDescent="0.25">
      <c r="A15" s="231"/>
      <c r="B15" s="231"/>
      <c r="C15" s="233"/>
      <c r="D15" s="233"/>
      <c r="E15" s="233"/>
      <c r="F15" s="233"/>
      <c r="G15" s="233"/>
      <c r="H15" s="233"/>
      <c r="I15" s="233"/>
      <c r="J15" s="233"/>
    </row>
    <row r="16" spans="1:13" ht="13.5" thickBot="1" x14ac:dyDescent="0.25">
      <c r="A16" s="222"/>
      <c r="B16" s="222"/>
      <c r="J16" s="214"/>
    </row>
    <row r="17" spans="1:10" x14ac:dyDescent="0.2">
      <c r="A17" s="223" t="s">
        <v>163</v>
      </c>
      <c r="B17" s="223"/>
      <c r="C17" s="226"/>
      <c r="D17" s="226"/>
      <c r="E17" s="226"/>
      <c r="F17" s="226"/>
      <c r="G17" s="226"/>
      <c r="H17" s="226"/>
      <c r="I17" s="226"/>
      <c r="J17" s="226"/>
    </row>
    <row r="18" spans="1:10" x14ac:dyDescent="0.2">
      <c r="A18" s="227"/>
      <c r="B18" s="227"/>
      <c r="C18" s="230"/>
      <c r="D18" s="230"/>
      <c r="E18" s="230"/>
      <c r="F18" s="230"/>
      <c r="G18" s="230"/>
      <c r="H18" s="230"/>
      <c r="I18" s="230"/>
      <c r="J18" s="230"/>
    </row>
    <row r="19" spans="1:10" x14ac:dyDescent="0.2">
      <c r="A19" s="227"/>
      <c r="B19" s="227"/>
      <c r="C19" s="230"/>
      <c r="D19" s="230"/>
      <c r="E19" s="230"/>
      <c r="F19" s="230"/>
      <c r="G19" s="230"/>
      <c r="H19" s="230"/>
      <c r="I19" s="230"/>
      <c r="J19" s="230"/>
    </row>
    <row r="20" spans="1:10" x14ac:dyDescent="0.2">
      <c r="A20" s="227"/>
      <c r="B20" s="227"/>
      <c r="C20" s="230"/>
      <c r="D20" s="230"/>
      <c r="E20" s="230"/>
      <c r="F20" s="230"/>
      <c r="G20" s="230"/>
      <c r="H20" s="230"/>
      <c r="I20" s="230"/>
      <c r="J20" s="230"/>
    </row>
    <row r="21" spans="1:10" x14ac:dyDescent="0.2">
      <c r="A21" s="227"/>
      <c r="B21" s="227"/>
      <c r="C21" s="230"/>
      <c r="D21" s="230"/>
      <c r="E21" s="230"/>
      <c r="F21" s="230"/>
      <c r="G21" s="230"/>
      <c r="H21" s="230"/>
      <c r="I21" s="230"/>
      <c r="J21" s="230"/>
    </row>
    <row r="22" spans="1:10" ht="13.5" thickBot="1" x14ac:dyDescent="0.25">
      <c r="A22" s="231"/>
      <c r="B22" s="231"/>
      <c r="C22" s="233"/>
      <c r="D22" s="233"/>
      <c r="E22" s="233"/>
      <c r="F22" s="233"/>
      <c r="G22" s="233"/>
      <c r="H22" s="233"/>
      <c r="I22" s="233"/>
      <c r="J22" s="233"/>
    </row>
  </sheetData>
  <mergeCells count="2">
    <mergeCell ref="B7:B8"/>
    <mergeCell ref="J7:J8"/>
  </mergeCells>
  <phoneticPr fontId="14" type="noConversion"/>
  <printOptions horizontalCentered="1" verticalCentered="1"/>
  <pageMargins left="0.11811023622047245" right="0.11811023622047245" top="0.94488188976377963" bottom="0.74803149606299213" header="0.31496062992125984" footer="0.31496062992125984"/>
  <pageSetup paperSize="9" scale="87" orientation="landscape" r:id="rId1"/>
  <headerFooter>
    <oddHeader>&amp;R2020 - Año del General Manuel Belgrano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/>
  </sheetViews>
  <sheetFormatPr baseColWidth="10" defaultRowHeight="12.75" x14ac:dyDescent="0.2"/>
  <cols>
    <col min="1" max="1" width="35.85546875" customWidth="1"/>
    <col min="2" max="2" width="17" customWidth="1"/>
    <col min="3" max="5" width="21.5703125" hidden="1" customWidth="1"/>
    <col min="6" max="9" width="21.5703125" customWidth="1"/>
    <col min="10" max="10" width="19.5703125" customWidth="1"/>
    <col min="13" max="13" width="15.42578125" style="214" bestFit="1" customWidth="1"/>
  </cols>
  <sheetData>
    <row r="1" spans="1:13" x14ac:dyDescent="0.2">
      <c r="A1" s="213" t="s">
        <v>209</v>
      </c>
      <c r="B1" s="213"/>
    </row>
    <row r="2" spans="1:13" x14ac:dyDescent="0.2">
      <c r="A2" s="213" t="s">
        <v>159</v>
      </c>
      <c r="B2" s="213"/>
    </row>
    <row r="3" spans="1:13" x14ac:dyDescent="0.2">
      <c r="A3" s="381" t="str">
        <f>+'1.modelos'!A3</f>
        <v>Bicicletas</v>
      </c>
      <c r="B3" s="381"/>
      <c r="C3" s="382"/>
      <c r="D3" s="382"/>
      <c r="E3" s="382"/>
      <c r="F3" s="382"/>
    </row>
    <row r="4" spans="1:13" x14ac:dyDescent="0.2">
      <c r="A4" s="383" t="s">
        <v>96</v>
      </c>
      <c r="B4" s="383"/>
      <c r="C4" s="382"/>
      <c r="D4" s="382"/>
      <c r="E4" s="382"/>
      <c r="F4" s="382"/>
    </row>
    <row r="5" spans="1:13" x14ac:dyDescent="0.2">
      <c r="A5" s="378" t="s">
        <v>205</v>
      </c>
      <c r="B5" s="383"/>
      <c r="C5" s="382"/>
      <c r="D5" s="382"/>
      <c r="E5" s="382"/>
      <c r="F5" s="382"/>
    </row>
    <row r="6" spans="1:13" ht="13.5" thickBot="1" x14ac:dyDescent="0.25">
      <c r="M6" s="216"/>
    </row>
    <row r="7" spans="1:13" ht="13.5" customHeight="1" x14ac:dyDescent="0.2">
      <c r="A7" s="295" t="s">
        <v>52</v>
      </c>
      <c r="B7" s="488" t="s">
        <v>160</v>
      </c>
      <c r="C7" s="296" t="s">
        <v>187</v>
      </c>
      <c r="D7" s="296" t="s">
        <v>188</v>
      </c>
      <c r="E7" s="296" t="s">
        <v>189</v>
      </c>
      <c r="F7" s="296" t="s">
        <v>182</v>
      </c>
      <c r="G7" s="296" t="s">
        <v>183</v>
      </c>
      <c r="H7" s="296" t="s">
        <v>202</v>
      </c>
      <c r="I7" s="296" t="s">
        <v>203</v>
      </c>
      <c r="J7" s="490" t="s">
        <v>102</v>
      </c>
      <c r="M7" s="216"/>
    </row>
    <row r="8" spans="1:13" ht="36.75" customHeight="1" thickBot="1" x14ac:dyDescent="0.25">
      <c r="A8" s="297"/>
      <c r="B8" s="489"/>
      <c r="C8" s="298" t="s">
        <v>161</v>
      </c>
      <c r="D8" s="298" t="s">
        <v>161</v>
      </c>
      <c r="E8" s="298" t="s">
        <v>161</v>
      </c>
      <c r="F8" s="384" t="s">
        <v>207</v>
      </c>
      <c r="G8" s="384" t="s">
        <v>207</v>
      </c>
      <c r="H8" s="384" t="s">
        <v>207</v>
      </c>
      <c r="I8" s="384" t="s">
        <v>207</v>
      </c>
      <c r="J8" s="491"/>
    </row>
    <row r="9" spans="1:13" ht="13.5" thickBot="1" x14ac:dyDescent="0.25">
      <c r="A9" s="222"/>
      <c r="B9" s="222"/>
      <c r="J9" s="214"/>
    </row>
    <row r="10" spans="1:13" x14ac:dyDescent="0.2">
      <c r="A10" s="223" t="s">
        <v>162</v>
      </c>
      <c r="B10" s="223"/>
      <c r="C10" s="226"/>
      <c r="D10" s="226"/>
      <c r="E10" s="226"/>
      <c r="F10" s="226"/>
      <c r="G10" s="226"/>
      <c r="H10" s="226"/>
      <c r="I10" s="226"/>
      <c r="J10" s="226"/>
    </row>
    <row r="11" spans="1:13" x14ac:dyDescent="0.2">
      <c r="A11" s="227"/>
      <c r="B11" s="227"/>
      <c r="C11" s="230"/>
      <c r="D11" s="230"/>
      <c r="E11" s="230"/>
      <c r="F11" s="230"/>
      <c r="G11" s="230"/>
      <c r="H11" s="230"/>
      <c r="I11" s="230"/>
      <c r="J11" s="230"/>
    </row>
    <row r="12" spans="1:13" x14ac:dyDescent="0.2">
      <c r="A12" s="227"/>
      <c r="B12" s="227"/>
      <c r="C12" s="230"/>
      <c r="D12" s="230"/>
      <c r="E12" s="230"/>
      <c r="F12" s="230"/>
      <c r="G12" s="230"/>
      <c r="H12" s="230"/>
      <c r="I12" s="230"/>
      <c r="J12" s="230"/>
    </row>
    <row r="13" spans="1:13" x14ac:dyDescent="0.2">
      <c r="A13" s="227"/>
      <c r="B13" s="227"/>
      <c r="C13" s="230"/>
      <c r="D13" s="230"/>
      <c r="E13" s="230"/>
      <c r="F13" s="230"/>
      <c r="G13" s="230"/>
      <c r="H13" s="230"/>
      <c r="I13" s="230"/>
      <c r="J13" s="230"/>
    </row>
    <row r="14" spans="1:13" x14ac:dyDescent="0.2">
      <c r="A14" s="227"/>
      <c r="B14" s="227"/>
      <c r="C14" s="230"/>
      <c r="D14" s="230"/>
      <c r="E14" s="230"/>
      <c r="F14" s="230"/>
      <c r="G14" s="230"/>
      <c r="H14" s="230"/>
      <c r="I14" s="230"/>
      <c r="J14" s="230"/>
    </row>
    <row r="15" spans="1:13" ht="13.5" thickBot="1" x14ac:dyDescent="0.25">
      <c r="A15" s="231"/>
      <c r="B15" s="231"/>
      <c r="C15" s="233"/>
      <c r="D15" s="233"/>
      <c r="E15" s="233"/>
      <c r="F15" s="233"/>
      <c r="G15" s="233"/>
      <c r="H15" s="233"/>
      <c r="I15" s="233"/>
      <c r="J15" s="233"/>
    </row>
    <row r="16" spans="1:13" ht="13.5" thickBot="1" x14ac:dyDescent="0.25">
      <c r="A16" s="222"/>
      <c r="B16" s="222"/>
      <c r="J16" s="214"/>
    </row>
    <row r="17" spans="1:10" x14ac:dyDescent="0.2">
      <c r="A17" s="223" t="s">
        <v>163</v>
      </c>
      <c r="B17" s="223"/>
      <c r="C17" s="226"/>
      <c r="D17" s="226"/>
      <c r="E17" s="226"/>
      <c r="F17" s="226"/>
      <c r="G17" s="226"/>
      <c r="H17" s="226"/>
      <c r="I17" s="226"/>
      <c r="J17" s="226"/>
    </row>
    <row r="18" spans="1:10" x14ac:dyDescent="0.2">
      <c r="A18" s="227"/>
      <c r="B18" s="227"/>
      <c r="C18" s="230"/>
      <c r="D18" s="230"/>
      <c r="E18" s="230"/>
      <c r="F18" s="230"/>
      <c r="G18" s="230"/>
      <c r="H18" s="230"/>
      <c r="I18" s="230"/>
      <c r="J18" s="230"/>
    </row>
    <row r="19" spans="1:10" x14ac:dyDescent="0.2">
      <c r="A19" s="227"/>
      <c r="B19" s="227"/>
      <c r="C19" s="230"/>
      <c r="D19" s="230"/>
      <c r="E19" s="230"/>
      <c r="F19" s="230"/>
      <c r="G19" s="230"/>
      <c r="H19" s="230"/>
      <c r="I19" s="230"/>
      <c r="J19" s="230"/>
    </row>
    <row r="20" spans="1:10" x14ac:dyDescent="0.2">
      <c r="A20" s="227"/>
      <c r="B20" s="227"/>
      <c r="C20" s="230"/>
      <c r="D20" s="230"/>
      <c r="E20" s="230"/>
      <c r="F20" s="230"/>
      <c r="G20" s="230"/>
      <c r="H20" s="230"/>
      <c r="I20" s="230"/>
      <c r="J20" s="230"/>
    </row>
    <row r="21" spans="1:10" x14ac:dyDescent="0.2">
      <c r="A21" s="227"/>
      <c r="B21" s="227"/>
      <c r="C21" s="230"/>
      <c r="D21" s="230"/>
      <c r="E21" s="230"/>
      <c r="F21" s="230"/>
      <c r="G21" s="230"/>
      <c r="H21" s="230"/>
      <c r="I21" s="230"/>
      <c r="J21" s="230"/>
    </row>
    <row r="22" spans="1:10" ht="13.5" thickBot="1" x14ac:dyDescent="0.25">
      <c r="A22" s="231"/>
      <c r="B22" s="231"/>
      <c r="C22" s="233"/>
      <c r="D22" s="233"/>
      <c r="E22" s="233"/>
      <c r="F22" s="233"/>
      <c r="G22" s="233"/>
      <c r="H22" s="233"/>
      <c r="I22" s="233"/>
      <c r="J22" s="233"/>
    </row>
  </sheetData>
  <mergeCells count="2">
    <mergeCell ref="B7:B8"/>
    <mergeCell ref="J7:J8"/>
  </mergeCells>
  <printOptions horizontalCentered="1" verticalCentered="1"/>
  <pageMargins left="0.11811023622047245" right="0.11811023622047245" top="0.94488188976377963" bottom="0.74803149606299213" header="0.31496062992125984" footer="0.31496062992125984"/>
  <pageSetup paperSize="9" scale="87" orientation="landscape" r:id="rId1"/>
  <headerFooter>
    <oddHeader>&amp;R2020 - Año del General Manuel Belgrano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69"/>
  <sheetViews>
    <sheetView showGridLines="0" zoomScale="75" workbookViewId="0"/>
  </sheetViews>
  <sheetFormatPr baseColWidth="10" defaultRowHeight="12.75" x14ac:dyDescent="0.2"/>
  <cols>
    <col min="1" max="1" width="4.140625" style="51" customWidth="1"/>
    <col min="2" max="2" width="16" style="51" customWidth="1"/>
    <col min="3" max="5" width="17.28515625" style="211" customWidth="1"/>
    <col min="6" max="6" width="7.5703125" style="51" customWidth="1"/>
    <col min="7" max="7" width="17.5703125" style="51" customWidth="1"/>
    <col min="8" max="16384" width="11.42578125" style="51"/>
  </cols>
  <sheetData>
    <row r="1" spans="2:7" s="141" customFormat="1" x14ac:dyDescent="0.2">
      <c r="B1" s="116" t="s">
        <v>164</v>
      </c>
      <c r="C1" s="116"/>
      <c r="D1" s="116"/>
      <c r="E1" s="116"/>
    </row>
    <row r="2" spans="2:7" s="141" customFormat="1" x14ac:dyDescent="0.2">
      <c r="B2" s="116" t="s">
        <v>75</v>
      </c>
      <c r="C2" s="116"/>
      <c r="D2" s="116"/>
      <c r="E2" s="116"/>
    </row>
    <row r="3" spans="2:7" s="141" customFormat="1" x14ac:dyDescent="0.2">
      <c r="B3" s="342" t="s">
        <v>210</v>
      </c>
      <c r="C3" s="340"/>
      <c r="D3" s="340"/>
      <c r="E3" s="340"/>
      <c r="F3" s="385"/>
    </row>
    <row r="4" spans="2:7" s="141" customFormat="1" x14ac:dyDescent="0.2">
      <c r="B4" s="445" t="s">
        <v>211</v>
      </c>
      <c r="C4" s="445"/>
      <c r="D4" s="445"/>
      <c r="E4" s="445"/>
      <c r="F4" s="385"/>
    </row>
    <row r="5" spans="2:7" x14ac:dyDescent="0.2">
      <c r="B5" s="304"/>
      <c r="C5" s="304"/>
      <c r="D5" s="304"/>
      <c r="E5" s="304"/>
      <c r="F5" s="305"/>
      <c r="G5" s="165"/>
    </row>
    <row r="6" spans="2:7" ht="12.75" customHeight="1" thickBot="1" x14ac:dyDescent="0.25">
      <c r="C6" s="190"/>
      <c r="D6" s="190"/>
      <c r="E6" s="190"/>
      <c r="F6" s="165"/>
    </row>
    <row r="7" spans="2:7" ht="26.25" customHeight="1" x14ac:dyDescent="0.2">
      <c r="B7" s="204" t="s">
        <v>8</v>
      </c>
      <c r="C7" s="205" t="s">
        <v>76</v>
      </c>
      <c r="D7" s="131" t="s">
        <v>12</v>
      </c>
      <c r="E7" s="206" t="s">
        <v>77</v>
      </c>
      <c r="F7" s="58"/>
    </row>
    <row r="8" spans="2:7" ht="13.5" thickBot="1" x14ac:dyDescent="0.25">
      <c r="B8" s="191" t="s">
        <v>9</v>
      </c>
      <c r="C8" s="207" t="s">
        <v>212</v>
      </c>
      <c r="D8" s="149" t="s">
        <v>213</v>
      </c>
      <c r="E8" s="192" t="s">
        <v>78</v>
      </c>
      <c r="F8" s="58"/>
    </row>
    <row r="9" spans="2:7" x14ac:dyDescent="0.2">
      <c r="B9" s="150">
        <f>+'3.vol.'!C7</f>
        <v>42736</v>
      </c>
      <c r="C9" s="151"/>
      <c r="D9" s="152"/>
      <c r="E9" s="153"/>
    </row>
    <row r="10" spans="2:7" x14ac:dyDescent="0.2">
      <c r="B10" s="154">
        <f>+'3.vol.'!C8</f>
        <v>42767</v>
      </c>
      <c r="C10" s="155"/>
      <c r="D10" s="127"/>
      <c r="E10" s="128"/>
    </row>
    <row r="11" spans="2:7" x14ac:dyDescent="0.2">
      <c r="B11" s="154">
        <f>+'3.vol.'!C9</f>
        <v>42795</v>
      </c>
      <c r="C11" s="155"/>
      <c r="D11" s="127"/>
      <c r="E11" s="128"/>
    </row>
    <row r="12" spans="2:7" x14ac:dyDescent="0.2">
      <c r="B12" s="154">
        <f>+'3.vol.'!C10</f>
        <v>42826</v>
      </c>
      <c r="C12" s="155"/>
      <c r="D12" s="127"/>
      <c r="E12" s="128"/>
    </row>
    <row r="13" spans="2:7" x14ac:dyDescent="0.2">
      <c r="B13" s="154">
        <f>+'3.vol.'!C11</f>
        <v>42856</v>
      </c>
      <c r="C13" s="127"/>
      <c r="D13" s="127"/>
      <c r="E13" s="128"/>
    </row>
    <row r="14" spans="2:7" x14ac:dyDescent="0.2">
      <c r="B14" s="154">
        <f>+'3.vol.'!C12</f>
        <v>42887</v>
      </c>
      <c r="C14" s="155"/>
      <c r="D14" s="127"/>
      <c r="E14" s="128"/>
    </row>
    <row r="15" spans="2:7" x14ac:dyDescent="0.2">
      <c r="B15" s="154">
        <f>+'3.vol.'!C13</f>
        <v>42917</v>
      </c>
      <c r="C15" s="127"/>
      <c r="D15" s="127"/>
      <c r="E15" s="128"/>
    </row>
    <row r="16" spans="2:7" x14ac:dyDescent="0.2">
      <c r="B16" s="154">
        <f>+'3.vol.'!C14</f>
        <v>42948</v>
      </c>
      <c r="C16" s="127"/>
      <c r="D16" s="127"/>
      <c r="E16" s="128"/>
    </row>
    <row r="17" spans="2:5" x14ac:dyDescent="0.2">
      <c r="B17" s="154">
        <f>+'3.vol.'!C15</f>
        <v>42979</v>
      </c>
      <c r="C17" s="127"/>
      <c r="D17" s="127"/>
      <c r="E17" s="128"/>
    </row>
    <row r="18" spans="2:5" x14ac:dyDescent="0.2">
      <c r="B18" s="154">
        <f>+'3.vol.'!C16</f>
        <v>43009</v>
      </c>
      <c r="C18" s="127"/>
      <c r="D18" s="127"/>
      <c r="E18" s="128"/>
    </row>
    <row r="19" spans="2:5" x14ac:dyDescent="0.2">
      <c r="B19" s="154">
        <f>+'3.vol.'!C17</f>
        <v>43040</v>
      </c>
      <c r="C19" s="127"/>
      <c r="D19" s="127"/>
      <c r="E19" s="128"/>
    </row>
    <row r="20" spans="2:5" ht="13.5" thickBot="1" x14ac:dyDescent="0.25">
      <c r="B20" s="156">
        <f>+'3.vol.'!C18</f>
        <v>43070</v>
      </c>
      <c r="C20" s="157"/>
      <c r="D20" s="157"/>
      <c r="E20" s="158"/>
    </row>
    <row r="21" spans="2:5" x14ac:dyDescent="0.2">
      <c r="B21" s="150">
        <f>+'3.vol.'!C19</f>
        <v>43101</v>
      </c>
      <c r="C21" s="152"/>
      <c r="D21" s="152"/>
      <c r="E21" s="128"/>
    </row>
    <row r="22" spans="2:5" x14ac:dyDescent="0.2">
      <c r="B22" s="154">
        <f>+'3.vol.'!C20</f>
        <v>43132</v>
      </c>
      <c r="C22" s="127"/>
      <c r="D22" s="127"/>
      <c r="E22" s="159"/>
    </row>
    <row r="23" spans="2:5" x14ac:dyDescent="0.2">
      <c r="B23" s="154">
        <f>+'3.vol.'!C21</f>
        <v>43160</v>
      </c>
      <c r="C23" s="127"/>
      <c r="D23" s="127"/>
      <c r="E23" s="128"/>
    </row>
    <row r="24" spans="2:5" x14ac:dyDescent="0.2">
      <c r="B24" s="154">
        <f>+'3.vol.'!C22</f>
        <v>43191</v>
      </c>
      <c r="C24" s="127"/>
      <c r="D24" s="127"/>
      <c r="E24" s="128"/>
    </row>
    <row r="25" spans="2:5" x14ac:dyDescent="0.2">
      <c r="B25" s="154">
        <f>+'3.vol.'!C23</f>
        <v>43221</v>
      </c>
      <c r="C25" s="127"/>
      <c r="D25" s="127"/>
      <c r="E25" s="128"/>
    </row>
    <row r="26" spans="2:5" x14ac:dyDescent="0.2">
      <c r="B26" s="154">
        <f>+'3.vol.'!C24</f>
        <v>43252</v>
      </c>
      <c r="C26" s="127"/>
      <c r="D26" s="127"/>
      <c r="E26" s="128"/>
    </row>
    <row r="27" spans="2:5" x14ac:dyDescent="0.2">
      <c r="B27" s="154">
        <f>+'3.vol.'!C25</f>
        <v>43282</v>
      </c>
      <c r="C27" s="127"/>
      <c r="D27" s="127"/>
      <c r="E27" s="128"/>
    </row>
    <row r="28" spans="2:5" x14ac:dyDescent="0.2">
      <c r="B28" s="154">
        <f>+'3.vol.'!C26</f>
        <v>43313</v>
      </c>
      <c r="C28" s="127"/>
      <c r="D28" s="127"/>
      <c r="E28" s="128"/>
    </row>
    <row r="29" spans="2:5" x14ac:dyDescent="0.2">
      <c r="B29" s="154">
        <f>+'3.vol.'!C27</f>
        <v>43344</v>
      </c>
      <c r="C29" s="127"/>
      <c r="D29" s="127"/>
      <c r="E29" s="128"/>
    </row>
    <row r="30" spans="2:5" x14ac:dyDescent="0.2">
      <c r="B30" s="154">
        <f>+'3.vol.'!C28</f>
        <v>43374</v>
      </c>
      <c r="C30" s="127"/>
      <c r="D30" s="127"/>
      <c r="E30" s="128"/>
    </row>
    <row r="31" spans="2:5" x14ac:dyDescent="0.2">
      <c r="B31" s="154">
        <f>+'3.vol.'!C29</f>
        <v>43405</v>
      </c>
      <c r="C31" s="127"/>
      <c r="D31" s="127"/>
      <c r="E31" s="128"/>
    </row>
    <row r="32" spans="2:5" ht="13.5" thickBot="1" x14ac:dyDescent="0.25">
      <c r="B32" s="156">
        <f>+'3.vol.'!C30</f>
        <v>43435</v>
      </c>
      <c r="C32" s="157"/>
      <c r="D32" s="157"/>
      <c r="E32" s="160"/>
    </row>
    <row r="33" spans="2:5" x14ac:dyDescent="0.2">
      <c r="B33" s="150">
        <f>+'3.vol.'!C31</f>
        <v>43466</v>
      </c>
      <c r="C33" s="152"/>
      <c r="D33" s="161"/>
      <c r="E33" s="151"/>
    </row>
    <row r="34" spans="2:5" x14ac:dyDescent="0.2">
      <c r="B34" s="154">
        <f>+'3.vol.'!C32</f>
        <v>43497</v>
      </c>
      <c r="C34" s="127"/>
      <c r="D34" s="104"/>
      <c r="E34" s="155"/>
    </row>
    <row r="35" spans="2:5" x14ac:dyDescent="0.2">
      <c r="B35" s="154">
        <f>+'3.vol.'!C33</f>
        <v>43525</v>
      </c>
      <c r="C35" s="127"/>
      <c r="D35" s="104"/>
      <c r="E35" s="155"/>
    </row>
    <row r="36" spans="2:5" x14ac:dyDescent="0.2">
      <c r="B36" s="154">
        <f>+'3.vol.'!C34</f>
        <v>43556</v>
      </c>
      <c r="C36" s="127"/>
      <c r="D36" s="104"/>
      <c r="E36" s="155"/>
    </row>
    <row r="37" spans="2:5" x14ac:dyDescent="0.2">
      <c r="B37" s="154">
        <f>+'3.vol.'!C35</f>
        <v>43586</v>
      </c>
      <c r="C37" s="127"/>
      <c r="D37" s="104"/>
      <c r="E37" s="155"/>
    </row>
    <row r="38" spans="2:5" x14ac:dyDescent="0.2">
      <c r="B38" s="154">
        <f>+'3.vol.'!C36</f>
        <v>43617</v>
      </c>
      <c r="C38" s="127"/>
      <c r="D38" s="104"/>
      <c r="E38" s="155"/>
    </row>
    <row r="39" spans="2:5" x14ac:dyDescent="0.2">
      <c r="B39" s="154">
        <f>+'3.vol.'!C37</f>
        <v>43647</v>
      </c>
      <c r="C39" s="127"/>
      <c r="D39" s="104"/>
      <c r="E39" s="155"/>
    </row>
    <row r="40" spans="2:5" x14ac:dyDescent="0.2">
      <c r="B40" s="154">
        <f>+'3.vol.'!C38</f>
        <v>43678</v>
      </c>
      <c r="C40" s="127"/>
      <c r="D40" s="104"/>
      <c r="E40" s="155"/>
    </row>
    <row r="41" spans="2:5" x14ac:dyDescent="0.2">
      <c r="B41" s="154">
        <f>+'3.vol.'!C39</f>
        <v>43709</v>
      </c>
      <c r="C41" s="127"/>
      <c r="D41" s="104"/>
      <c r="E41" s="155"/>
    </row>
    <row r="42" spans="2:5" x14ac:dyDescent="0.2">
      <c r="B42" s="154">
        <f>+'3.vol.'!C40</f>
        <v>43739</v>
      </c>
      <c r="C42" s="127"/>
      <c r="D42" s="104"/>
      <c r="E42" s="155"/>
    </row>
    <row r="43" spans="2:5" x14ac:dyDescent="0.2">
      <c r="B43" s="154">
        <f>+'3.vol.'!C41</f>
        <v>43770</v>
      </c>
      <c r="C43" s="127"/>
      <c r="D43" s="104"/>
      <c r="E43" s="155"/>
    </row>
    <row r="44" spans="2:5" ht="13.5" thickBot="1" x14ac:dyDescent="0.25">
      <c r="B44" s="208">
        <f>+'3.vol.'!C42</f>
        <v>43800</v>
      </c>
      <c r="C44" s="209"/>
      <c r="D44" s="210"/>
      <c r="E44" s="203"/>
    </row>
    <row r="45" spans="2:5" x14ac:dyDescent="0.2">
      <c r="B45" s="150">
        <f>+'3.vol.'!C43</f>
        <v>43831</v>
      </c>
      <c r="C45" s="152"/>
      <c r="D45" s="152"/>
      <c r="E45" s="151"/>
    </row>
    <row r="46" spans="2:5" x14ac:dyDescent="0.2">
      <c r="B46" s="154">
        <f>+'3.vol.'!C44</f>
        <v>43862</v>
      </c>
      <c r="C46" s="127"/>
      <c r="D46" s="127"/>
      <c r="E46" s="155"/>
    </row>
    <row r="47" spans="2:5" x14ac:dyDescent="0.2">
      <c r="B47" s="154">
        <f>+'3.vol.'!C45</f>
        <v>43891</v>
      </c>
      <c r="C47" s="127"/>
      <c r="D47" s="127"/>
      <c r="E47" s="155"/>
    </row>
    <row r="48" spans="2:5" x14ac:dyDescent="0.2">
      <c r="B48" s="154">
        <f>+'3.vol.'!C46</f>
        <v>43922</v>
      </c>
      <c r="C48" s="127"/>
      <c r="D48" s="127"/>
      <c r="E48" s="155"/>
    </row>
    <row r="49" spans="2:46" s="353" customFormat="1" hidden="1" x14ac:dyDescent="0.2">
      <c r="B49" s="346">
        <f>+'3.vol.'!C47</f>
        <v>43952</v>
      </c>
      <c r="C49" s="386"/>
      <c r="D49" s="386"/>
      <c r="E49" s="387"/>
    </row>
    <row r="50" spans="2:46" s="353" customFormat="1" hidden="1" x14ac:dyDescent="0.2">
      <c r="B50" s="346">
        <f>+'3.vol.'!C48</f>
        <v>43983</v>
      </c>
      <c r="C50" s="386"/>
      <c r="D50" s="386"/>
      <c r="E50" s="387"/>
    </row>
    <row r="51" spans="2:46" s="353" customFormat="1" hidden="1" x14ac:dyDescent="0.2">
      <c r="B51" s="346">
        <f>+'3.vol.'!C49</f>
        <v>44013</v>
      </c>
      <c r="C51" s="386"/>
      <c r="D51" s="386"/>
      <c r="E51" s="387"/>
    </row>
    <row r="52" spans="2:46" s="353" customFormat="1" hidden="1" x14ac:dyDescent="0.2">
      <c r="B52" s="346">
        <f>+'3.vol.'!C50</f>
        <v>44044</v>
      </c>
      <c r="C52" s="386"/>
      <c r="D52" s="386"/>
      <c r="E52" s="387"/>
    </row>
    <row r="53" spans="2:46" s="353" customFormat="1" hidden="1" x14ac:dyDescent="0.2">
      <c r="B53" s="346">
        <f>+'3.vol.'!C51</f>
        <v>44075</v>
      </c>
      <c r="C53" s="386"/>
      <c r="D53" s="386"/>
      <c r="E53" s="387"/>
    </row>
    <row r="54" spans="2:46" s="353" customFormat="1" hidden="1" x14ac:dyDescent="0.2">
      <c r="B54" s="346">
        <f>+'3.vol.'!C52</f>
        <v>44105</v>
      </c>
      <c r="C54" s="386"/>
      <c r="D54" s="386"/>
      <c r="E54" s="387"/>
    </row>
    <row r="55" spans="2:46" s="353" customFormat="1" hidden="1" x14ac:dyDescent="0.2">
      <c r="B55" s="346">
        <f>+'3.vol.'!C53</f>
        <v>44136</v>
      </c>
      <c r="C55" s="386"/>
      <c r="D55" s="386"/>
      <c r="E55" s="387"/>
    </row>
    <row r="56" spans="2:46" s="353" customFormat="1" ht="13.5" hidden="1" thickBot="1" x14ac:dyDescent="0.25">
      <c r="B56" s="354">
        <f>+'3.vol.'!C54</f>
        <v>44166</v>
      </c>
      <c r="C56" s="388"/>
      <c r="D56" s="388"/>
      <c r="E56" s="389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390"/>
      <c r="AT56" s="390"/>
    </row>
    <row r="57" spans="2:46" ht="13.5" thickBot="1" x14ac:dyDescent="0.25">
      <c r="B57" s="170"/>
      <c r="C57" s="165"/>
      <c r="D57" s="165"/>
      <c r="E57" s="166"/>
    </row>
    <row r="58" spans="2:46" x14ac:dyDescent="0.2">
      <c r="B58" s="167">
        <f>+'4.RES PUB'!A57</f>
        <v>2013</v>
      </c>
      <c r="C58" s="152"/>
      <c r="D58" s="152"/>
      <c r="E58" s="152"/>
      <c r="F58" s="165"/>
    </row>
    <row r="59" spans="2:46" x14ac:dyDescent="0.2">
      <c r="B59" s="168">
        <f>+'4.RES PUB'!A58</f>
        <v>2014</v>
      </c>
      <c r="C59" s="127"/>
      <c r="D59" s="127"/>
      <c r="E59" s="127"/>
      <c r="F59" s="165"/>
    </row>
    <row r="60" spans="2:46" ht="13.5" thickBot="1" x14ac:dyDescent="0.25">
      <c r="B60" s="169">
        <f>+'4.RES PUB'!A59</f>
        <v>2015</v>
      </c>
      <c r="C60" s="157"/>
      <c r="D60" s="157"/>
      <c r="E60" s="157"/>
    </row>
    <row r="61" spans="2:46" x14ac:dyDescent="0.2">
      <c r="B61" s="167">
        <f>+'4.RES PUB'!A60</f>
        <v>2016</v>
      </c>
      <c r="C61" s="152"/>
      <c r="D61" s="152"/>
      <c r="E61" s="152"/>
      <c r="F61" s="165"/>
    </row>
    <row r="62" spans="2:46" x14ac:dyDescent="0.2">
      <c r="B62" s="168">
        <f>+'4.RES PUB'!A61</f>
        <v>2017</v>
      </c>
      <c r="C62" s="127"/>
      <c r="D62" s="127"/>
      <c r="E62" s="127"/>
      <c r="F62" s="165"/>
    </row>
    <row r="63" spans="2:46" ht="13.5" thickBot="1" x14ac:dyDescent="0.25">
      <c r="B63" s="169">
        <f>+'4.RES PUB'!A62</f>
        <v>2018</v>
      </c>
      <c r="C63" s="157"/>
      <c r="D63" s="157"/>
      <c r="E63" s="157"/>
    </row>
    <row r="64" spans="2:46" ht="13.5" thickBot="1" x14ac:dyDescent="0.25">
      <c r="B64" s="169">
        <f>+'4.RES PUB'!A63</f>
        <v>2019</v>
      </c>
      <c r="C64" s="157"/>
      <c r="D64" s="157"/>
      <c r="E64" s="157"/>
    </row>
    <row r="65" spans="2:5" ht="13.5" thickBot="1" x14ac:dyDescent="0.25">
      <c r="B65" s="170"/>
      <c r="C65" s="165"/>
      <c r="D65" s="165"/>
      <c r="E65" s="165"/>
    </row>
    <row r="66" spans="2:5" x14ac:dyDescent="0.2">
      <c r="B66" s="420" t="str">
        <f>+'4.RES PUB'!A64</f>
        <v>ene-abr 2019</v>
      </c>
      <c r="C66" s="152"/>
      <c r="D66" s="152"/>
      <c r="E66" s="152"/>
    </row>
    <row r="67" spans="2:5" ht="13.5" thickBot="1" x14ac:dyDescent="0.25">
      <c r="B67" s="424" t="str">
        <f>+'4.RES PUB'!A65</f>
        <v>ene-abr 2020</v>
      </c>
      <c r="C67" s="157"/>
      <c r="D67" s="157"/>
      <c r="E67" s="157"/>
    </row>
    <row r="68" spans="2:5" x14ac:dyDescent="0.2">
      <c r="C68" s="51"/>
      <c r="D68" s="51"/>
    </row>
    <row r="69" spans="2:5" x14ac:dyDescent="0.2">
      <c r="B69" s="212"/>
      <c r="C69" s="51"/>
      <c r="D69" s="51"/>
    </row>
  </sheetData>
  <sheetProtection formatCells="0" formatColumns="0" formatRows="0"/>
  <mergeCells count="1">
    <mergeCell ref="B4:E4"/>
  </mergeCells>
  <phoneticPr fontId="0" type="noConversion"/>
  <printOptions horizontalCentered="1" verticalCentered="1" gridLinesSet="0"/>
  <pageMargins left="0.11811023622047245" right="0.11811023622047245" top="0.94488188976377963" bottom="0.74803149606299213" header="0.31496062992125984" footer="0.31496062992125984"/>
  <pageSetup paperSize="9" scale="94" orientation="portrait" verticalDpi="300" r:id="rId1"/>
  <headerFooter>
    <oddHeader>&amp;R2020 - Año del General Manuel Belgrano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AT69"/>
  <sheetViews>
    <sheetView showGridLines="0" topLeftCell="A40" zoomScale="75" workbookViewId="0"/>
  </sheetViews>
  <sheetFormatPr baseColWidth="10" defaultRowHeight="12.75" x14ac:dyDescent="0.2"/>
  <cols>
    <col min="1" max="1" width="4.140625" style="51" customWidth="1"/>
    <col min="2" max="2" width="16" style="51" customWidth="1"/>
    <col min="3" max="5" width="17.28515625" style="211" customWidth="1"/>
    <col min="6" max="6" width="7.5703125" style="51" customWidth="1"/>
    <col min="7" max="7" width="17.5703125" style="51" customWidth="1"/>
    <col min="8" max="16384" width="11.42578125" style="51"/>
  </cols>
  <sheetData>
    <row r="1" spans="2:7" s="141" customFormat="1" x14ac:dyDescent="0.2">
      <c r="B1" s="116" t="s">
        <v>215</v>
      </c>
      <c r="C1" s="116"/>
      <c r="D1" s="116"/>
      <c r="E1" s="116"/>
    </row>
    <row r="2" spans="2:7" s="141" customFormat="1" x14ac:dyDescent="0.2">
      <c r="B2" s="116" t="s">
        <v>75</v>
      </c>
      <c r="C2" s="116"/>
      <c r="D2" s="116"/>
      <c r="E2" s="116"/>
    </row>
    <row r="3" spans="2:7" s="141" customFormat="1" x14ac:dyDescent="0.2">
      <c r="B3" s="342" t="s">
        <v>214</v>
      </c>
      <c r="C3" s="340"/>
      <c r="D3" s="340"/>
      <c r="E3" s="340"/>
      <c r="F3" s="385"/>
    </row>
    <row r="4" spans="2:7" s="141" customFormat="1" x14ac:dyDescent="0.2">
      <c r="B4" s="445" t="s">
        <v>211</v>
      </c>
      <c r="C4" s="445"/>
      <c r="D4" s="445"/>
      <c r="E4" s="445"/>
      <c r="F4" s="385"/>
    </row>
    <row r="5" spans="2:7" x14ac:dyDescent="0.2">
      <c r="B5" s="304"/>
      <c r="C5" s="304"/>
      <c r="D5" s="304"/>
      <c r="E5" s="304"/>
      <c r="F5" s="305"/>
      <c r="G5" s="165"/>
    </row>
    <row r="6" spans="2:7" ht="12.75" customHeight="1" thickBot="1" x14ac:dyDescent="0.25">
      <c r="C6" s="190"/>
      <c r="D6" s="190"/>
      <c r="E6" s="190"/>
      <c r="F6" s="165"/>
    </row>
    <row r="7" spans="2:7" ht="26.25" customHeight="1" x14ac:dyDescent="0.2">
      <c r="B7" s="204" t="s">
        <v>8</v>
      </c>
      <c r="C7" s="205" t="s">
        <v>76</v>
      </c>
      <c r="D7" s="131" t="s">
        <v>12</v>
      </c>
      <c r="E7" s="206" t="s">
        <v>77</v>
      </c>
      <c r="F7" s="58"/>
    </row>
    <row r="8" spans="2:7" ht="13.5" thickBot="1" x14ac:dyDescent="0.25">
      <c r="B8" s="191" t="s">
        <v>9</v>
      </c>
      <c r="C8" s="207" t="s">
        <v>212</v>
      </c>
      <c r="D8" s="149" t="s">
        <v>85</v>
      </c>
      <c r="E8" s="192" t="s">
        <v>78</v>
      </c>
      <c r="F8" s="58"/>
    </row>
    <row r="9" spans="2:7" x14ac:dyDescent="0.2">
      <c r="B9" s="150">
        <f>+'3.vol.'!C7</f>
        <v>42736</v>
      </c>
      <c r="C9" s="151"/>
      <c r="D9" s="152"/>
      <c r="E9" s="153"/>
    </row>
    <row r="10" spans="2:7" x14ac:dyDescent="0.2">
      <c r="B10" s="154">
        <f>+'3.vol.'!C8</f>
        <v>42767</v>
      </c>
      <c r="C10" s="155"/>
      <c r="D10" s="127"/>
      <c r="E10" s="128"/>
    </row>
    <row r="11" spans="2:7" x14ac:dyDescent="0.2">
      <c r="B11" s="154">
        <f>+'3.vol.'!C9</f>
        <v>42795</v>
      </c>
      <c r="C11" s="155"/>
      <c r="D11" s="127"/>
      <c r="E11" s="128"/>
    </row>
    <row r="12" spans="2:7" x14ac:dyDescent="0.2">
      <c r="B12" s="154">
        <f>+'3.vol.'!C10</f>
        <v>42826</v>
      </c>
      <c r="C12" s="155"/>
      <c r="D12" s="127"/>
      <c r="E12" s="128"/>
    </row>
    <row r="13" spans="2:7" x14ac:dyDescent="0.2">
      <c r="B13" s="154">
        <f>+'3.vol.'!C11</f>
        <v>42856</v>
      </c>
      <c r="C13" s="127"/>
      <c r="D13" s="127"/>
      <c r="E13" s="128"/>
    </row>
    <row r="14" spans="2:7" x14ac:dyDescent="0.2">
      <c r="B14" s="154">
        <f>+'3.vol.'!C12</f>
        <v>42887</v>
      </c>
      <c r="C14" s="155"/>
      <c r="D14" s="127"/>
      <c r="E14" s="128"/>
    </row>
    <row r="15" spans="2:7" x14ac:dyDescent="0.2">
      <c r="B15" s="154">
        <f>+'3.vol.'!C13</f>
        <v>42917</v>
      </c>
      <c r="C15" s="127"/>
      <c r="D15" s="127"/>
      <c r="E15" s="128"/>
    </row>
    <row r="16" spans="2:7" x14ac:dyDescent="0.2">
      <c r="B16" s="154">
        <f>+'3.vol.'!C14</f>
        <v>42948</v>
      </c>
      <c r="C16" s="127"/>
      <c r="D16" s="127"/>
      <c r="E16" s="128"/>
    </row>
    <row r="17" spans="2:5" x14ac:dyDescent="0.2">
      <c r="B17" s="154">
        <f>+'3.vol.'!C15</f>
        <v>42979</v>
      </c>
      <c r="C17" s="127"/>
      <c r="D17" s="127"/>
      <c r="E17" s="128"/>
    </row>
    <row r="18" spans="2:5" x14ac:dyDescent="0.2">
      <c r="B18" s="154">
        <f>+'3.vol.'!C16</f>
        <v>43009</v>
      </c>
      <c r="C18" s="127"/>
      <c r="D18" s="127"/>
      <c r="E18" s="128"/>
    </row>
    <row r="19" spans="2:5" x14ac:dyDescent="0.2">
      <c r="B19" s="154">
        <f>+'3.vol.'!C17</f>
        <v>43040</v>
      </c>
      <c r="C19" s="127"/>
      <c r="D19" s="127"/>
      <c r="E19" s="128"/>
    </row>
    <row r="20" spans="2:5" ht="13.5" thickBot="1" x14ac:dyDescent="0.25">
      <c r="B20" s="156">
        <f>+'3.vol.'!C18</f>
        <v>43070</v>
      </c>
      <c r="C20" s="157"/>
      <c r="D20" s="157"/>
      <c r="E20" s="158"/>
    </row>
    <row r="21" spans="2:5" x14ac:dyDescent="0.2">
      <c r="B21" s="150">
        <f>+'3.vol.'!C19</f>
        <v>43101</v>
      </c>
      <c r="C21" s="152"/>
      <c r="D21" s="152"/>
      <c r="E21" s="128"/>
    </row>
    <row r="22" spans="2:5" x14ac:dyDescent="0.2">
      <c r="B22" s="154">
        <f>+'3.vol.'!C20</f>
        <v>43132</v>
      </c>
      <c r="C22" s="127"/>
      <c r="D22" s="127"/>
      <c r="E22" s="159"/>
    </row>
    <row r="23" spans="2:5" x14ac:dyDescent="0.2">
      <c r="B23" s="154">
        <f>+'3.vol.'!C21</f>
        <v>43160</v>
      </c>
      <c r="C23" s="127"/>
      <c r="D23" s="127"/>
      <c r="E23" s="128"/>
    </row>
    <row r="24" spans="2:5" x14ac:dyDescent="0.2">
      <c r="B24" s="154">
        <f>+'3.vol.'!C22</f>
        <v>43191</v>
      </c>
      <c r="C24" s="127"/>
      <c r="D24" s="127"/>
      <c r="E24" s="128"/>
    </row>
    <row r="25" spans="2:5" x14ac:dyDescent="0.2">
      <c r="B25" s="154">
        <f>+'3.vol.'!C23</f>
        <v>43221</v>
      </c>
      <c r="C25" s="127"/>
      <c r="D25" s="127"/>
      <c r="E25" s="128"/>
    </row>
    <row r="26" spans="2:5" x14ac:dyDescent="0.2">
      <c r="B26" s="154">
        <f>+'3.vol.'!C24</f>
        <v>43252</v>
      </c>
      <c r="C26" s="127"/>
      <c r="D26" s="127"/>
      <c r="E26" s="128"/>
    </row>
    <row r="27" spans="2:5" x14ac:dyDescent="0.2">
      <c r="B27" s="154">
        <f>+'3.vol.'!C25</f>
        <v>43282</v>
      </c>
      <c r="C27" s="127"/>
      <c r="D27" s="127"/>
      <c r="E27" s="128"/>
    </row>
    <row r="28" spans="2:5" x14ac:dyDescent="0.2">
      <c r="B28" s="154">
        <f>+'3.vol.'!C26</f>
        <v>43313</v>
      </c>
      <c r="C28" s="127"/>
      <c r="D28" s="127"/>
      <c r="E28" s="128"/>
    </row>
    <row r="29" spans="2:5" x14ac:dyDescent="0.2">
      <c r="B29" s="154">
        <f>+'3.vol.'!C27</f>
        <v>43344</v>
      </c>
      <c r="C29" s="127"/>
      <c r="D29" s="127"/>
      <c r="E29" s="128"/>
    </row>
    <row r="30" spans="2:5" x14ac:dyDescent="0.2">
      <c r="B30" s="154">
        <f>+'3.vol.'!C28</f>
        <v>43374</v>
      </c>
      <c r="C30" s="127"/>
      <c r="D30" s="127"/>
      <c r="E30" s="128"/>
    </row>
    <row r="31" spans="2:5" x14ac:dyDescent="0.2">
      <c r="B31" s="154">
        <f>+'3.vol.'!C29</f>
        <v>43405</v>
      </c>
      <c r="C31" s="127"/>
      <c r="D31" s="127"/>
      <c r="E31" s="128"/>
    </row>
    <row r="32" spans="2:5" ht="13.5" thickBot="1" x14ac:dyDescent="0.25">
      <c r="B32" s="156">
        <f>+'3.vol.'!C30</f>
        <v>43435</v>
      </c>
      <c r="C32" s="157"/>
      <c r="D32" s="157"/>
      <c r="E32" s="160"/>
    </row>
    <row r="33" spans="2:5" x14ac:dyDescent="0.2">
      <c r="B33" s="150">
        <f>+'3.vol.'!C31</f>
        <v>43466</v>
      </c>
      <c r="C33" s="152"/>
      <c r="D33" s="161"/>
      <c r="E33" s="151"/>
    </row>
    <row r="34" spans="2:5" x14ac:dyDescent="0.2">
      <c r="B34" s="154">
        <f>+'3.vol.'!C32</f>
        <v>43497</v>
      </c>
      <c r="C34" s="127"/>
      <c r="D34" s="104"/>
      <c r="E34" s="155"/>
    </row>
    <row r="35" spans="2:5" x14ac:dyDescent="0.2">
      <c r="B35" s="154">
        <f>+'3.vol.'!C33</f>
        <v>43525</v>
      </c>
      <c r="C35" s="127"/>
      <c r="D35" s="104"/>
      <c r="E35" s="155"/>
    </row>
    <row r="36" spans="2:5" x14ac:dyDescent="0.2">
      <c r="B36" s="154">
        <f>+'3.vol.'!C34</f>
        <v>43556</v>
      </c>
      <c r="C36" s="127"/>
      <c r="D36" s="104"/>
      <c r="E36" s="155"/>
    </row>
    <row r="37" spans="2:5" x14ac:dyDescent="0.2">
      <c r="B37" s="154">
        <f>+'3.vol.'!C35</f>
        <v>43586</v>
      </c>
      <c r="C37" s="127"/>
      <c r="D37" s="104"/>
      <c r="E37" s="155"/>
    </row>
    <row r="38" spans="2:5" x14ac:dyDescent="0.2">
      <c r="B38" s="154">
        <f>+'3.vol.'!C36</f>
        <v>43617</v>
      </c>
      <c r="C38" s="127"/>
      <c r="D38" s="104"/>
      <c r="E38" s="155"/>
    </row>
    <row r="39" spans="2:5" x14ac:dyDescent="0.2">
      <c r="B39" s="154">
        <f>+'3.vol.'!C37</f>
        <v>43647</v>
      </c>
      <c r="C39" s="127"/>
      <c r="D39" s="104"/>
      <c r="E39" s="155"/>
    </row>
    <row r="40" spans="2:5" x14ac:dyDescent="0.2">
      <c r="B40" s="154">
        <f>+'3.vol.'!C38</f>
        <v>43678</v>
      </c>
      <c r="C40" s="127"/>
      <c r="D40" s="104"/>
      <c r="E40" s="155"/>
    </row>
    <row r="41" spans="2:5" x14ac:dyDescent="0.2">
      <c r="B41" s="154">
        <f>+'3.vol.'!C39</f>
        <v>43709</v>
      </c>
      <c r="C41" s="127"/>
      <c r="D41" s="104"/>
      <c r="E41" s="155"/>
    </row>
    <row r="42" spans="2:5" x14ac:dyDescent="0.2">
      <c r="B42" s="154">
        <f>+'3.vol.'!C40</f>
        <v>43739</v>
      </c>
      <c r="C42" s="127"/>
      <c r="D42" s="104"/>
      <c r="E42" s="155"/>
    </row>
    <row r="43" spans="2:5" x14ac:dyDescent="0.2">
      <c r="B43" s="154">
        <f>+'3.vol.'!C41</f>
        <v>43770</v>
      </c>
      <c r="C43" s="127"/>
      <c r="D43" s="104"/>
      <c r="E43" s="155"/>
    </row>
    <row r="44" spans="2:5" ht="13.5" thickBot="1" x14ac:dyDescent="0.25">
      <c r="B44" s="208">
        <f>+'3.vol.'!C42</f>
        <v>43800</v>
      </c>
      <c r="C44" s="209"/>
      <c r="D44" s="210"/>
      <c r="E44" s="203"/>
    </row>
    <row r="45" spans="2:5" x14ac:dyDescent="0.2">
      <c r="B45" s="150">
        <f>+'3.vol.'!C43</f>
        <v>43831</v>
      </c>
      <c r="C45" s="152"/>
      <c r="D45" s="152"/>
      <c r="E45" s="151"/>
    </row>
    <row r="46" spans="2:5" x14ac:dyDescent="0.2">
      <c r="B46" s="154">
        <f>+'3.vol.'!C44</f>
        <v>43862</v>
      </c>
      <c r="C46" s="127"/>
      <c r="D46" s="127"/>
      <c r="E46" s="155"/>
    </row>
    <row r="47" spans="2:5" x14ac:dyDescent="0.2">
      <c r="B47" s="154">
        <f>+'3.vol.'!C45</f>
        <v>43891</v>
      </c>
      <c r="C47" s="127"/>
      <c r="D47" s="127"/>
      <c r="E47" s="155"/>
    </row>
    <row r="48" spans="2:5" x14ac:dyDescent="0.2">
      <c r="B48" s="154">
        <f>+'3.vol.'!C46</f>
        <v>43922</v>
      </c>
      <c r="C48" s="127"/>
      <c r="D48" s="127"/>
      <c r="E48" s="155"/>
    </row>
    <row r="49" spans="2:46" s="353" customFormat="1" hidden="1" x14ac:dyDescent="0.2">
      <c r="B49" s="346">
        <f>+'3.vol.'!C47</f>
        <v>43952</v>
      </c>
      <c r="C49" s="386"/>
      <c r="D49" s="386"/>
      <c r="E49" s="387"/>
    </row>
    <row r="50" spans="2:46" s="353" customFormat="1" hidden="1" x14ac:dyDescent="0.2">
      <c r="B50" s="346">
        <f>+'3.vol.'!C48</f>
        <v>43983</v>
      </c>
      <c r="C50" s="386"/>
      <c r="D50" s="386"/>
      <c r="E50" s="387"/>
    </row>
    <row r="51" spans="2:46" s="353" customFormat="1" hidden="1" x14ac:dyDescent="0.2">
      <c r="B51" s="346">
        <f>+'3.vol.'!C49</f>
        <v>44013</v>
      </c>
      <c r="C51" s="386"/>
      <c r="D51" s="386"/>
      <c r="E51" s="387"/>
    </row>
    <row r="52" spans="2:46" s="353" customFormat="1" hidden="1" x14ac:dyDescent="0.2">
      <c r="B52" s="346">
        <f>+'3.vol.'!C50</f>
        <v>44044</v>
      </c>
      <c r="C52" s="386"/>
      <c r="D52" s="386"/>
      <c r="E52" s="387"/>
    </row>
    <row r="53" spans="2:46" s="353" customFormat="1" hidden="1" x14ac:dyDescent="0.2">
      <c r="B53" s="346">
        <f>+'3.vol.'!C51</f>
        <v>44075</v>
      </c>
      <c r="C53" s="386"/>
      <c r="D53" s="386"/>
      <c r="E53" s="387"/>
    </row>
    <row r="54" spans="2:46" s="353" customFormat="1" hidden="1" x14ac:dyDescent="0.2">
      <c r="B54" s="346">
        <f>+'3.vol.'!C52</f>
        <v>44105</v>
      </c>
      <c r="C54" s="386"/>
      <c r="D54" s="386"/>
      <c r="E54" s="387"/>
    </row>
    <row r="55" spans="2:46" s="353" customFormat="1" hidden="1" x14ac:dyDescent="0.2">
      <c r="B55" s="346">
        <f>+'3.vol.'!C53</f>
        <v>44136</v>
      </c>
      <c r="C55" s="386"/>
      <c r="D55" s="386"/>
      <c r="E55" s="387"/>
    </row>
    <row r="56" spans="2:46" s="353" customFormat="1" ht="13.5" hidden="1" thickBot="1" x14ac:dyDescent="0.25">
      <c r="B56" s="354">
        <f>+'3.vol.'!C54</f>
        <v>44166</v>
      </c>
      <c r="C56" s="388"/>
      <c r="D56" s="388"/>
      <c r="E56" s="389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390"/>
      <c r="AT56" s="390"/>
    </row>
    <row r="57" spans="2:46" ht="13.5" thickBot="1" x14ac:dyDescent="0.25">
      <c r="B57" s="170"/>
      <c r="C57" s="165"/>
      <c r="D57" s="165"/>
      <c r="E57" s="166"/>
    </row>
    <row r="58" spans="2:46" x14ac:dyDescent="0.2">
      <c r="B58" s="167">
        <f>+'4.RES PUB'!A57</f>
        <v>2013</v>
      </c>
      <c r="C58" s="152"/>
      <c r="D58" s="152"/>
      <c r="E58" s="152"/>
      <c r="F58" s="165"/>
    </row>
    <row r="59" spans="2:46" x14ac:dyDescent="0.2">
      <c r="B59" s="168">
        <f>+'4.RES PUB'!A58</f>
        <v>2014</v>
      </c>
      <c r="C59" s="127"/>
      <c r="D59" s="127"/>
      <c r="E59" s="127"/>
      <c r="F59" s="165"/>
    </row>
    <row r="60" spans="2:46" ht="13.5" thickBot="1" x14ac:dyDescent="0.25">
      <c r="B60" s="169">
        <f>+'4.RES PUB'!A59</f>
        <v>2015</v>
      </c>
      <c r="C60" s="157"/>
      <c r="D60" s="157"/>
      <c r="E60" s="157"/>
    </row>
    <row r="61" spans="2:46" x14ac:dyDescent="0.2">
      <c r="B61" s="167">
        <f>+'4.RES PUB'!A60</f>
        <v>2016</v>
      </c>
      <c r="C61" s="152"/>
      <c r="D61" s="152"/>
      <c r="E61" s="152"/>
      <c r="F61" s="165"/>
    </row>
    <row r="62" spans="2:46" x14ac:dyDescent="0.2">
      <c r="B62" s="168">
        <f>+'4.RES PUB'!A61</f>
        <v>2017</v>
      </c>
      <c r="C62" s="127"/>
      <c r="D62" s="127"/>
      <c r="E62" s="127"/>
      <c r="F62" s="165"/>
    </row>
    <row r="63" spans="2:46" ht="13.5" thickBot="1" x14ac:dyDescent="0.25">
      <c r="B63" s="169">
        <f>+'4.RES PUB'!A62</f>
        <v>2018</v>
      </c>
      <c r="C63" s="157"/>
      <c r="D63" s="157"/>
      <c r="E63" s="157"/>
    </row>
    <row r="64" spans="2:46" ht="13.5" thickBot="1" x14ac:dyDescent="0.25">
      <c r="B64" s="169">
        <f>+'4.RES PUB'!A63</f>
        <v>2019</v>
      </c>
      <c r="C64" s="157"/>
      <c r="D64" s="157"/>
      <c r="E64" s="157"/>
    </row>
    <row r="65" spans="2:5" ht="13.5" thickBot="1" x14ac:dyDescent="0.25">
      <c r="B65" s="170"/>
      <c r="C65" s="165"/>
      <c r="D65" s="165"/>
      <c r="E65" s="165"/>
    </row>
    <row r="66" spans="2:5" x14ac:dyDescent="0.2">
      <c r="B66" s="420" t="str">
        <f>+'4.RES PUB'!A64</f>
        <v>ene-abr 2019</v>
      </c>
      <c r="C66" s="152"/>
      <c r="D66" s="152"/>
      <c r="E66" s="152"/>
    </row>
    <row r="67" spans="2:5" ht="13.5" thickBot="1" x14ac:dyDescent="0.25">
      <c r="B67" s="424" t="str">
        <f>+'4.RES PUB'!A65</f>
        <v>ene-abr 2020</v>
      </c>
      <c r="C67" s="157"/>
      <c r="D67" s="157"/>
      <c r="E67" s="157"/>
    </row>
    <row r="68" spans="2:5" x14ac:dyDescent="0.2">
      <c r="C68" s="51"/>
      <c r="D68" s="51"/>
    </row>
    <row r="69" spans="2:5" x14ac:dyDescent="0.2">
      <c r="B69" s="212"/>
      <c r="C69" s="51"/>
      <c r="D69" s="51"/>
    </row>
  </sheetData>
  <sheetProtection formatCells="0" formatColumns="0" formatRows="0"/>
  <mergeCells count="1">
    <mergeCell ref="B4:E4"/>
  </mergeCells>
  <printOptions horizontalCentered="1" verticalCentered="1" gridLinesSet="0"/>
  <pageMargins left="0.11811023622047245" right="0.11811023622047245" top="0.94488188976377963" bottom="0.74803149606299213" header="0.31496062992125984" footer="0.31496062992125984"/>
  <pageSetup paperSize="9" scale="94" orientation="portrait" verticalDpi="300" r:id="rId1"/>
  <headerFooter>
    <oddHeader>&amp;R2020 - Año del General Manuel Belgrano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68"/>
  <sheetViews>
    <sheetView showGridLines="0" topLeftCell="A34" zoomScale="75" workbookViewId="0">
      <selection sqref="A1:F1"/>
    </sheetView>
  </sheetViews>
  <sheetFormatPr baseColWidth="10" defaultRowHeight="12.75" x14ac:dyDescent="0.2"/>
  <cols>
    <col min="1" max="1" width="14.5703125" style="51" customWidth="1"/>
    <col min="2" max="2" width="31.5703125" style="51" customWidth="1"/>
    <col min="3" max="3" width="22.85546875" style="51" customWidth="1"/>
    <col min="4" max="4" width="19.42578125" style="51" customWidth="1"/>
    <col min="5" max="5" width="20" style="51" customWidth="1"/>
    <col min="6" max="6" width="14.140625" style="51" customWidth="1"/>
    <col min="7" max="9" width="2.85546875" style="51" customWidth="1"/>
    <col min="10" max="16384" width="11.42578125" style="51"/>
  </cols>
  <sheetData>
    <row r="1" spans="1:8" x14ac:dyDescent="0.2">
      <c r="A1" s="458" t="s">
        <v>89</v>
      </c>
      <c r="B1" s="458"/>
      <c r="C1" s="458"/>
      <c r="D1" s="458"/>
      <c r="E1" s="458"/>
      <c r="F1" s="458"/>
      <c r="G1" s="202"/>
      <c r="H1" s="202"/>
    </row>
    <row r="2" spans="1:8" x14ac:dyDescent="0.2">
      <c r="A2" s="116" t="s">
        <v>79</v>
      </c>
      <c r="B2" s="117"/>
      <c r="C2" s="117"/>
      <c r="D2" s="117"/>
      <c r="E2" s="117"/>
      <c r="F2" s="117"/>
    </row>
    <row r="3" spans="1:8" x14ac:dyDescent="0.2">
      <c r="A3" s="411" t="str">
        <f>+'1.modelos'!A3</f>
        <v>Bicicletas</v>
      </c>
      <c r="B3" s="391"/>
      <c r="C3" s="391"/>
      <c r="D3" s="391"/>
      <c r="E3" s="391"/>
      <c r="F3" s="391"/>
      <c r="G3" s="54"/>
    </row>
    <row r="4" spans="1:8" x14ac:dyDescent="0.2">
      <c r="A4" s="116" t="s">
        <v>80</v>
      </c>
      <c r="B4" s="117"/>
      <c r="C4" s="117"/>
      <c r="D4" s="117"/>
      <c r="E4" s="117"/>
      <c r="F4" s="117"/>
    </row>
    <row r="5" spans="1:8" ht="13.5" thickBot="1" x14ac:dyDescent="0.25">
      <c r="A5" s="116" t="s">
        <v>81</v>
      </c>
      <c r="B5" s="117"/>
      <c r="C5" s="117"/>
      <c r="D5" s="117"/>
      <c r="E5" s="117"/>
      <c r="F5" s="117"/>
    </row>
    <row r="6" spans="1:8" ht="12.75" customHeight="1" x14ac:dyDescent="0.2">
      <c r="A6" s="131" t="s">
        <v>8</v>
      </c>
      <c r="B6" s="131" t="s">
        <v>82</v>
      </c>
      <c r="C6" s="131" t="s">
        <v>83</v>
      </c>
      <c r="D6" s="131" t="s">
        <v>17</v>
      </c>
      <c r="E6" s="131" t="s">
        <v>97</v>
      </c>
      <c r="F6"/>
    </row>
    <row r="7" spans="1:8" ht="13.5" thickBot="1" x14ac:dyDescent="0.25">
      <c r="A7" s="149" t="s">
        <v>9</v>
      </c>
      <c r="B7" s="149" t="s">
        <v>84</v>
      </c>
      <c r="C7" s="149" t="s">
        <v>85</v>
      </c>
      <c r="D7" s="149" t="s">
        <v>86</v>
      </c>
      <c r="E7" s="149" t="s">
        <v>86</v>
      </c>
      <c r="F7"/>
    </row>
    <row r="8" spans="1:8" x14ac:dyDescent="0.2">
      <c r="A8" s="150">
        <f>+'-10.a-10.b-precios'!B9</f>
        <v>42736</v>
      </c>
      <c r="B8" s="151"/>
      <c r="C8" s="152"/>
      <c r="D8" s="153"/>
      <c r="E8" s="152"/>
      <c r="F8"/>
    </row>
    <row r="9" spans="1:8" x14ac:dyDescent="0.2">
      <c r="A9" s="154">
        <f>+'-10.a-10.b-precios'!B10</f>
        <v>42767</v>
      </c>
      <c r="B9" s="155"/>
      <c r="C9" s="127"/>
      <c r="D9" s="128"/>
      <c r="E9" s="127"/>
      <c r="F9"/>
    </row>
    <row r="10" spans="1:8" x14ac:dyDescent="0.2">
      <c r="A10" s="154">
        <f>+'-10.a-10.b-precios'!B11</f>
        <v>42795</v>
      </c>
      <c r="B10" s="155"/>
      <c r="C10" s="127"/>
      <c r="D10" s="128"/>
      <c r="E10" s="127"/>
      <c r="F10"/>
    </row>
    <row r="11" spans="1:8" x14ac:dyDescent="0.2">
      <c r="A11" s="154">
        <f>+'-10.a-10.b-precios'!B12</f>
        <v>42826</v>
      </c>
      <c r="B11" s="155"/>
      <c r="C11" s="127"/>
      <c r="D11" s="128"/>
      <c r="E11" s="127"/>
      <c r="F11"/>
    </row>
    <row r="12" spans="1:8" x14ac:dyDescent="0.2">
      <c r="A12" s="154">
        <f>+'-10.a-10.b-precios'!B13</f>
        <v>42856</v>
      </c>
      <c r="B12" s="127"/>
      <c r="C12" s="127"/>
      <c r="D12" s="128"/>
      <c r="E12" s="127"/>
      <c r="F12"/>
    </row>
    <row r="13" spans="1:8" x14ac:dyDescent="0.2">
      <c r="A13" s="154">
        <f>+'-10.a-10.b-precios'!B14</f>
        <v>42887</v>
      </c>
      <c r="B13" s="155"/>
      <c r="C13" s="127"/>
      <c r="D13" s="128"/>
      <c r="E13" s="127"/>
      <c r="F13"/>
    </row>
    <row r="14" spans="1:8" x14ac:dyDescent="0.2">
      <c r="A14" s="154">
        <f>+'-10.a-10.b-precios'!B15</f>
        <v>42917</v>
      </c>
      <c r="B14" s="127"/>
      <c r="C14" s="127"/>
      <c r="D14" s="128"/>
      <c r="E14" s="127"/>
      <c r="F14"/>
    </row>
    <row r="15" spans="1:8" x14ac:dyDescent="0.2">
      <c r="A15" s="154">
        <f>+'-10.a-10.b-precios'!B16</f>
        <v>42948</v>
      </c>
      <c r="B15" s="127"/>
      <c r="C15" s="127"/>
      <c r="D15" s="128"/>
      <c r="E15" s="127"/>
      <c r="F15"/>
    </row>
    <row r="16" spans="1:8" x14ac:dyDescent="0.2">
      <c r="A16" s="154">
        <f>+'-10.a-10.b-precios'!B17</f>
        <v>42979</v>
      </c>
      <c r="B16" s="127"/>
      <c r="C16" s="127"/>
      <c r="D16" s="128"/>
      <c r="E16" s="127"/>
      <c r="F16"/>
    </row>
    <row r="17" spans="1:6" x14ac:dyDescent="0.2">
      <c r="A17" s="154">
        <f>+'-10.a-10.b-precios'!B18</f>
        <v>43009</v>
      </c>
      <c r="B17" s="127"/>
      <c r="C17" s="127"/>
      <c r="D17" s="128"/>
      <c r="E17" s="127"/>
      <c r="F17"/>
    </row>
    <row r="18" spans="1:6" x14ac:dyDescent="0.2">
      <c r="A18" s="154">
        <f>+'-10.a-10.b-precios'!B19</f>
        <v>43040</v>
      </c>
      <c r="B18" s="127"/>
      <c r="C18" s="127"/>
      <c r="D18" s="128"/>
      <c r="E18" s="127"/>
      <c r="F18"/>
    </row>
    <row r="19" spans="1:6" ht="13.5" thickBot="1" x14ac:dyDescent="0.25">
      <c r="A19" s="156">
        <f>+'-10.a-10.b-precios'!B20</f>
        <v>43070</v>
      </c>
      <c r="B19" s="157"/>
      <c r="C19" s="157"/>
      <c r="D19" s="158"/>
      <c r="E19" s="157"/>
      <c r="F19"/>
    </row>
    <row r="20" spans="1:6" x14ac:dyDescent="0.2">
      <c r="A20" s="150">
        <f>+'-10.a-10.b-precios'!B21</f>
        <v>43101</v>
      </c>
      <c r="B20" s="152"/>
      <c r="C20" s="152"/>
      <c r="D20" s="128"/>
      <c r="E20" s="152"/>
      <c r="F20"/>
    </row>
    <row r="21" spans="1:6" x14ac:dyDescent="0.2">
      <c r="A21" s="154">
        <f>+'-10.a-10.b-precios'!B22</f>
        <v>43132</v>
      </c>
      <c r="B21" s="127"/>
      <c r="C21" s="127"/>
      <c r="D21" s="159"/>
      <c r="E21" s="127"/>
      <c r="F21"/>
    </row>
    <row r="22" spans="1:6" x14ac:dyDescent="0.2">
      <c r="A22" s="154">
        <f>+'-10.a-10.b-precios'!B23</f>
        <v>43160</v>
      </c>
      <c r="B22" s="127"/>
      <c r="C22" s="127"/>
      <c r="D22" s="128"/>
      <c r="E22" s="127"/>
      <c r="F22"/>
    </row>
    <row r="23" spans="1:6" x14ac:dyDescent="0.2">
      <c r="A23" s="154">
        <f>+'-10.a-10.b-precios'!B24</f>
        <v>43191</v>
      </c>
      <c r="B23" s="127"/>
      <c r="C23" s="127"/>
      <c r="D23" s="128"/>
      <c r="E23" s="127"/>
      <c r="F23"/>
    </row>
    <row r="24" spans="1:6" x14ac:dyDescent="0.2">
      <c r="A24" s="154">
        <f>+'-10.a-10.b-precios'!B25</f>
        <v>43221</v>
      </c>
      <c r="B24" s="127"/>
      <c r="C24" s="127"/>
      <c r="D24" s="128"/>
      <c r="E24" s="127"/>
      <c r="F24"/>
    </row>
    <row r="25" spans="1:6" x14ac:dyDescent="0.2">
      <c r="A25" s="154">
        <f>+'-10.a-10.b-precios'!B26</f>
        <v>43252</v>
      </c>
      <c r="B25" s="127"/>
      <c r="C25" s="127"/>
      <c r="D25" s="128"/>
      <c r="E25" s="127"/>
      <c r="F25"/>
    </row>
    <row r="26" spans="1:6" x14ac:dyDescent="0.2">
      <c r="A26" s="154">
        <f>+'-10.a-10.b-precios'!B27</f>
        <v>43282</v>
      </c>
      <c r="B26" s="127"/>
      <c r="C26" s="127"/>
      <c r="D26" s="128"/>
      <c r="E26" s="127"/>
      <c r="F26"/>
    </row>
    <row r="27" spans="1:6" x14ac:dyDescent="0.2">
      <c r="A27" s="154">
        <f>+'-10.a-10.b-precios'!B28</f>
        <v>43313</v>
      </c>
      <c r="B27" s="127"/>
      <c r="C27" s="127"/>
      <c r="D27" s="128"/>
      <c r="E27" s="127"/>
      <c r="F27"/>
    </row>
    <row r="28" spans="1:6" x14ac:dyDescent="0.2">
      <c r="A28" s="154">
        <f>+'-10.a-10.b-precios'!B29</f>
        <v>43344</v>
      </c>
      <c r="B28" s="127"/>
      <c r="C28" s="127"/>
      <c r="D28" s="128"/>
      <c r="E28" s="127"/>
      <c r="F28"/>
    </row>
    <row r="29" spans="1:6" x14ac:dyDescent="0.2">
      <c r="A29" s="154">
        <f>+'-10.a-10.b-precios'!B30</f>
        <v>43374</v>
      </c>
      <c r="B29" s="127"/>
      <c r="C29" s="127"/>
      <c r="D29" s="128"/>
      <c r="E29" s="127"/>
      <c r="F29"/>
    </row>
    <row r="30" spans="1:6" x14ac:dyDescent="0.2">
      <c r="A30" s="154">
        <f>+'-10.a-10.b-precios'!B31</f>
        <v>43405</v>
      </c>
      <c r="B30" s="127"/>
      <c r="C30" s="127"/>
      <c r="D30" s="128"/>
      <c r="E30" s="127"/>
      <c r="F30"/>
    </row>
    <row r="31" spans="1:6" ht="13.5" thickBot="1" x14ac:dyDescent="0.25">
      <c r="A31" s="156">
        <f>+'-10.a-10.b-precios'!B32</f>
        <v>43435</v>
      </c>
      <c r="B31" s="157"/>
      <c r="C31" s="157"/>
      <c r="D31" s="160"/>
      <c r="E31" s="157"/>
      <c r="F31"/>
    </row>
    <row r="32" spans="1:6" x14ac:dyDescent="0.2">
      <c r="A32" s="150">
        <f>+'-10.a-10.b-precios'!B33</f>
        <v>43466</v>
      </c>
      <c r="B32" s="152"/>
      <c r="C32" s="161"/>
      <c r="D32" s="151"/>
      <c r="E32" s="152"/>
      <c r="F32"/>
    </row>
    <row r="33" spans="1:6" x14ac:dyDescent="0.2">
      <c r="A33" s="154">
        <f>+'-10.a-10.b-precios'!B34</f>
        <v>43497</v>
      </c>
      <c r="B33" s="127"/>
      <c r="C33" s="104"/>
      <c r="D33" s="155"/>
      <c r="E33" s="127"/>
      <c r="F33"/>
    </row>
    <row r="34" spans="1:6" x14ac:dyDescent="0.2">
      <c r="A34" s="154">
        <f>+'-10.a-10.b-precios'!B35</f>
        <v>43525</v>
      </c>
      <c r="B34" s="127"/>
      <c r="C34" s="104"/>
      <c r="D34" s="155"/>
      <c r="E34" s="127"/>
      <c r="F34"/>
    </row>
    <row r="35" spans="1:6" x14ac:dyDescent="0.2">
      <c r="A35" s="154">
        <f>+'-10.a-10.b-precios'!B36</f>
        <v>43556</v>
      </c>
      <c r="B35" s="127"/>
      <c r="C35" s="104"/>
      <c r="D35" s="155"/>
      <c r="E35" s="127"/>
      <c r="F35"/>
    </row>
    <row r="36" spans="1:6" x14ac:dyDescent="0.2">
      <c r="A36" s="154">
        <f>+'-10.a-10.b-precios'!B37</f>
        <v>43586</v>
      </c>
      <c r="B36" s="127"/>
      <c r="C36" s="104"/>
      <c r="D36" s="155"/>
      <c r="E36" s="127"/>
      <c r="F36"/>
    </row>
    <row r="37" spans="1:6" x14ac:dyDescent="0.2">
      <c r="A37" s="154">
        <f>+'-10.a-10.b-precios'!B38</f>
        <v>43617</v>
      </c>
      <c r="B37" s="127"/>
      <c r="C37" s="104"/>
      <c r="D37" s="155"/>
      <c r="E37" s="127"/>
      <c r="F37"/>
    </row>
    <row r="38" spans="1:6" x14ac:dyDescent="0.2">
      <c r="A38" s="154">
        <f>+'-10.a-10.b-precios'!B39</f>
        <v>43647</v>
      </c>
      <c r="B38" s="127"/>
      <c r="C38" s="104"/>
      <c r="D38" s="155"/>
      <c r="E38" s="127"/>
      <c r="F38"/>
    </row>
    <row r="39" spans="1:6" x14ac:dyDescent="0.2">
      <c r="A39" s="154">
        <f>+'-10.a-10.b-precios'!B40</f>
        <v>43678</v>
      </c>
      <c r="B39" s="127"/>
      <c r="C39" s="104"/>
      <c r="D39" s="155"/>
      <c r="E39" s="127"/>
      <c r="F39"/>
    </row>
    <row r="40" spans="1:6" x14ac:dyDescent="0.2">
      <c r="A40" s="154">
        <f>+'-10.a-10.b-precios'!B41</f>
        <v>43709</v>
      </c>
      <c r="B40" s="127"/>
      <c r="C40" s="104"/>
      <c r="D40" s="155"/>
      <c r="E40" s="127"/>
      <c r="F40"/>
    </row>
    <row r="41" spans="1:6" x14ac:dyDescent="0.2">
      <c r="A41" s="154">
        <f>+'-10.a-10.b-precios'!B42</f>
        <v>43739</v>
      </c>
      <c r="B41" s="127"/>
      <c r="C41" s="104"/>
      <c r="D41" s="155"/>
      <c r="E41" s="127"/>
      <c r="F41"/>
    </row>
    <row r="42" spans="1:6" x14ac:dyDescent="0.2">
      <c r="A42" s="154">
        <f>+'-10.a-10.b-precios'!B43</f>
        <v>43770</v>
      </c>
      <c r="B42" s="127"/>
      <c r="C42" s="104"/>
      <c r="D42" s="155"/>
      <c r="E42" s="127"/>
      <c r="F42"/>
    </row>
    <row r="43" spans="1:6" ht="13.5" thickBot="1" x14ac:dyDescent="0.25">
      <c r="A43" s="156">
        <f>+'-10.a-10.b-precios'!B44</f>
        <v>43800</v>
      </c>
      <c r="B43" s="157"/>
      <c r="C43" s="162"/>
      <c r="D43" s="163"/>
      <c r="E43" s="157"/>
      <c r="F43"/>
    </row>
    <row r="44" spans="1:6" x14ac:dyDescent="0.2">
      <c r="A44" s="150">
        <f>+'-10.a-10.b-precios'!B45</f>
        <v>43831</v>
      </c>
      <c r="B44" s="152"/>
      <c r="C44" s="161"/>
      <c r="D44" s="151"/>
      <c r="E44" s="152"/>
      <c r="F44"/>
    </row>
    <row r="45" spans="1:6" x14ac:dyDescent="0.2">
      <c r="A45" s="154">
        <f>+'-10.a-10.b-precios'!B46</f>
        <v>43862</v>
      </c>
      <c r="B45" s="127"/>
      <c r="C45" s="104"/>
      <c r="D45" s="155"/>
      <c r="E45" s="127"/>
      <c r="F45"/>
    </row>
    <row r="46" spans="1:6" x14ac:dyDescent="0.2">
      <c r="A46" s="154">
        <f>+'-10.a-10.b-precios'!B47</f>
        <v>43891</v>
      </c>
      <c r="B46" s="127"/>
      <c r="C46" s="104"/>
      <c r="D46" s="155"/>
      <c r="E46" s="127"/>
      <c r="F46"/>
    </row>
    <row r="47" spans="1:6" x14ac:dyDescent="0.2">
      <c r="A47" s="154">
        <f>+'-10.a-10.b-precios'!B48</f>
        <v>43922</v>
      </c>
      <c r="B47" s="127"/>
      <c r="C47" s="104"/>
      <c r="D47" s="155"/>
      <c r="E47" s="127"/>
      <c r="F47"/>
    </row>
    <row r="48" spans="1:6" hidden="1" x14ac:dyDescent="0.2">
      <c r="A48" s="346">
        <f>+'-10.a-10.b-precios'!B49</f>
        <v>43952</v>
      </c>
      <c r="B48" s="386"/>
      <c r="C48" s="392"/>
      <c r="D48" s="387"/>
      <c r="E48" s="386"/>
      <c r="F48"/>
    </row>
    <row r="49" spans="1:6" hidden="1" x14ac:dyDescent="0.2">
      <c r="A49" s="346">
        <f>+'-10.a-10.b-precios'!B50</f>
        <v>43983</v>
      </c>
      <c r="B49" s="386"/>
      <c r="C49" s="392"/>
      <c r="D49" s="387"/>
      <c r="E49" s="386"/>
      <c r="F49"/>
    </row>
    <row r="50" spans="1:6" hidden="1" x14ac:dyDescent="0.2">
      <c r="A50" s="346">
        <f>+'-10.a-10.b-precios'!B51</f>
        <v>44013</v>
      </c>
      <c r="B50" s="386"/>
      <c r="C50" s="392"/>
      <c r="D50" s="387"/>
      <c r="E50" s="386"/>
      <c r="F50"/>
    </row>
    <row r="51" spans="1:6" hidden="1" x14ac:dyDescent="0.2">
      <c r="A51" s="346">
        <f>+'-10.a-10.b-precios'!B52</f>
        <v>44044</v>
      </c>
      <c r="B51" s="386"/>
      <c r="C51" s="392"/>
      <c r="D51" s="387"/>
      <c r="E51" s="386"/>
      <c r="F51"/>
    </row>
    <row r="52" spans="1:6" hidden="1" x14ac:dyDescent="0.2">
      <c r="A52" s="346">
        <f>+'-10.a-10.b-precios'!B53</f>
        <v>44075</v>
      </c>
      <c r="B52" s="386"/>
      <c r="C52" s="392"/>
      <c r="D52" s="387"/>
      <c r="E52" s="386"/>
      <c r="F52"/>
    </row>
    <row r="53" spans="1:6" hidden="1" x14ac:dyDescent="0.2">
      <c r="A53" s="346">
        <f>+'-10.a-10.b-precios'!B54</f>
        <v>44105</v>
      </c>
      <c r="B53" s="386"/>
      <c r="C53" s="392"/>
      <c r="D53" s="387"/>
      <c r="E53" s="386"/>
      <c r="F53"/>
    </row>
    <row r="54" spans="1:6" hidden="1" x14ac:dyDescent="0.2">
      <c r="A54" s="346">
        <f>+'-10.a-10.b-precios'!B55</f>
        <v>44136</v>
      </c>
      <c r="B54" s="386"/>
      <c r="C54" s="392"/>
      <c r="D54" s="387"/>
      <c r="E54" s="386"/>
      <c r="F54"/>
    </row>
    <row r="55" spans="1:6" ht="13.5" hidden="1" thickBot="1" x14ac:dyDescent="0.25">
      <c r="A55" s="354">
        <f>+'-10.a-10.b-precios'!B56</f>
        <v>44166</v>
      </c>
      <c r="B55" s="388"/>
      <c r="C55" s="393"/>
      <c r="D55" s="389"/>
      <c r="E55" s="388"/>
      <c r="F55"/>
    </row>
    <row r="56" spans="1:6" ht="13.5" thickBot="1" x14ac:dyDescent="0.25">
      <c r="A56" s="170"/>
      <c r="B56" s="165"/>
      <c r="C56" s="165"/>
      <c r="D56" s="166"/>
      <c r="E56" s="165"/>
      <c r="F56"/>
    </row>
    <row r="57" spans="1:6" x14ac:dyDescent="0.2">
      <c r="A57" s="167">
        <f>+'-10.a-10.b-precios'!B58</f>
        <v>2013</v>
      </c>
      <c r="B57" s="152"/>
      <c r="C57" s="152"/>
      <c r="D57" s="152"/>
      <c r="E57" s="152"/>
      <c r="F57"/>
    </row>
    <row r="58" spans="1:6" x14ac:dyDescent="0.2">
      <c r="A58" s="168">
        <f>+'-10.a-10.b-precios'!B59</f>
        <v>2014</v>
      </c>
      <c r="B58" s="127"/>
      <c r="C58" s="127"/>
      <c r="D58" s="127"/>
      <c r="E58" s="127"/>
      <c r="F58"/>
    </row>
    <row r="59" spans="1:6" ht="13.5" thickBot="1" x14ac:dyDescent="0.25">
      <c r="A59" s="169">
        <f>+'-10.a-10.b-precios'!B60</f>
        <v>2015</v>
      </c>
      <c r="B59" s="157"/>
      <c r="C59" s="157"/>
      <c r="D59" s="157"/>
      <c r="E59" s="157"/>
      <c r="F59"/>
    </row>
    <row r="60" spans="1:6" x14ac:dyDescent="0.2">
      <c r="A60" s="167">
        <f>+'-10.a-10.b-precios'!B61</f>
        <v>2016</v>
      </c>
      <c r="B60" s="152"/>
      <c r="C60" s="152"/>
      <c r="D60" s="152"/>
      <c r="E60" s="152"/>
      <c r="F60"/>
    </row>
    <row r="61" spans="1:6" x14ac:dyDescent="0.2">
      <c r="A61" s="168">
        <f>+'-10.a-10.b-precios'!B62</f>
        <v>2017</v>
      </c>
      <c r="B61" s="127"/>
      <c r="C61" s="127"/>
      <c r="D61" s="127"/>
      <c r="E61" s="127"/>
      <c r="F61"/>
    </row>
    <row r="62" spans="1:6" ht="13.5" thickBot="1" x14ac:dyDescent="0.25">
      <c r="A62" s="169">
        <f>+'-10.a-10.b-precios'!B63</f>
        <v>2018</v>
      </c>
      <c r="B62" s="157"/>
      <c r="C62" s="157"/>
      <c r="D62" s="157"/>
      <c r="E62" s="157"/>
      <c r="F62"/>
    </row>
    <row r="63" spans="1:6" ht="13.5" thickBot="1" x14ac:dyDescent="0.25">
      <c r="A63" s="169">
        <f>+'-10.a-10.b-precios'!B64</f>
        <v>2019</v>
      </c>
      <c r="B63" s="157"/>
      <c r="C63" s="157"/>
      <c r="D63" s="157"/>
      <c r="E63" s="157"/>
      <c r="F63"/>
    </row>
    <row r="64" spans="1:6" ht="13.5" thickBot="1" x14ac:dyDescent="0.25">
      <c r="A64" s="170"/>
      <c r="B64" s="165"/>
      <c r="C64" s="165"/>
      <c r="D64" s="165"/>
      <c r="E64" s="165"/>
      <c r="F64"/>
    </row>
    <row r="65" spans="1:6" x14ac:dyDescent="0.2">
      <c r="A65" s="420" t="str">
        <f>+'-10.a-10.b-precios'!B66</f>
        <v>ene-abr 2019</v>
      </c>
      <c r="B65" s="152"/>
      <c r="C65" s="152"/>
      <c r="D65" s="152"/>
      <c r="E65" s="152"/>
      <c r="F65"/>
    </row>
    <row r="66" spans="1:6" ht="13.5" thickBot="1" x14ac:dyDescent="0.25">
      <c r="A66" s="424" t="str">
        <f>+'-10.a-10.b-precios'!B67</f>
        <v>ene-abr 2020</v>
      </c>
      <c r="B66" s="157"/>
      <c r="C66" s="157"/>
      <c r="D66" s="157"/>
      <c r="E66" s="157"/>
      <c r="F66"/>
    </row>
    <row r="67" spans="1:6" x14ac:dyDescent="0.2">
      <c r="A67" s="51" t="s">
        <v>176</v>
      </c>
      <c r="B67" s="165"/>
      <c r="C67" s="165"/>
      <c r="D67" s="165"/>
      <c r="E67" s="165"/>
      <c r="F67" s="165"/>
    </row>
    <row r="68" spans="1:6" x14ac:dyDescent="0.2">
      <c r="A68" s="212" t="s">
        <v>216</v>
      </c>
      <c r="B68" s="165"/>
      <c r="C68" s="165"/>
      <c r="D68" s="165"/>
      <c r="E68" s="165"/>
      <c r="F68" s="165"/>
    </row>
  </sheetData>
  <sheetProtection formatCells="0" formatColumns="0" formatRows="0"/>
  <mergeCells count="1">
    <mergeCell ref="A1:F1"/>
  </mergeCells>
  <phoneticPr fontId="0" type="noConversion"/>
  <printOptions horizontalCentered="1" verticalCentered="1"/>
  <pageMargins left="0.11811023622047245" right="0.11811023622047245" top="0.94488188976377963" bottom="0.74803149606299213" header="0.31496062992125984" footer="0.31496062992125984"/>
  <pageSetup paperSize="9" scale="85" orientation="portrait" verticalDpi="300" r:id="rId1"/>
  <headerFooter>
    <oddHeader>&amp;R2020 - Año del General Manuel Belgrano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C9:C10"/>
  <sheetViews>
    <sheetView showGridLines="0" workbookViewId="0"/>
  </sheetViews>
  <sheetFormatPr baseColWidth="10" defaultRowHeight="12.75" x14ac:dyDescent="0.2"/>
  <cols>
    <col min="1" max="2" width="11.42578125" style="51"/>
    <col min="3" max="3" width="58.42578125" style="51" customWidth="1"/>
    <col min="4" max="16384" width="11.42578125" style="51"/>
  </cols>
  <sheetData>
    <row r="9" spans="3:3" ht="13.5" thickBot="1" x14ac:dyDescent="0.25"/>
    <row r="10" spans="3:3" ht="36" thickBot="1" x14ac:dyDescent="0.55000000000000004">
      <c r="C10" s="115" t="s">
        <v>0</v>
      </c>
    </row>
  </sheetData>
  <phoneticPr fontId="0" type="noConversion"/>
  <printOptions horizontalCentered="1" verticalCentered="1" gridLinesSet="0"/>
  <pageMargins left="0.11811023622047245" right="0.11811023622047245" top="0.94488188976377963" bottom="0.74803149606299213" header="0.31496062992125984" footer="0.31496062992125984"/>
  <pageSetup paperSize="9" orientation="portrait" verticalDpi="300" r:id="rId1"/>
  <headerFooter>
    <oddHeader>&amp;R2020 - Año del General Manuel Belgrano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K69"/>
  <sheetViews>
    <sheetView showGridLines="0" topLeftCell="A40" zoomScale="75" workbookViewId="0"/>
  </sheetViews>
  <sheetFormatPr baseColWidth="10" defaultRowHeight="12.75" x14ac:dyDescent="0.2"/>
  <cols>
    <col min="1" max="5" width="14.5703125" style="51" customWidth="1"/>
    <col min="6" max="10" width="13.85546875" style="51" customWidth="1"/>
    <col min="11" max="11" width="16.5703125" style="51" customWidth="1"/>
    <col min="12" max="16384" width="11.42578125" style="51"/>
  </cols>
  <sheetData>
    <row r="1" spans="1:11" x14ac:dyDescent="0.2">
      <c r="A1" s="116" t="s">
        <v>134</v>
      </c>
      <c r="B1" s="116"/>
      <c r="C1" s="116"/>
      <c r="D1" s="116"/>
      <c r="E1" s="116"/>
      <c r="F1" s="189"/>
      <c r="G1" s="189"/>
      <c r="H1" s="190"/>
      <c r="I1" s="190"/>
      <c r="J1" s="190"/>
      <c r="K1" s="190"/>
    </row>
    <row r="2" spans="1:11" x14ac:dyDescent="0.2">
      <c r="A2" s="116" t="s">
        <v>13</v>
      </c>
      <c r="B2" s="116"/>
      <c r="C2" s="116"/>
      <c r="D2" s="116"/>
      <c r="E2" s="116"/>
      <c r="F2" s="190"/>
      <c r="G2" s="190"/>
      <c r="H2" s="190"/>
      <c r="I2" s="190"/>
      <c r="J2" s="190"/>
      <c r="K2" s="190"/>
    </row>
    <row r="3" spans="1:11" s="372" customFormat="1" x14ac:dyDescent="0.2">
      <c r="A3" s="374" t="str">
        <f>+'1.modelos'!A3</f>
        <v>Bicicletas</v>
      </c>
      <c r="B3" s="394"/>
      <c r="C3" s="394"/>
      <c r="D3" s="394"/>
      <c r="E3" s="394"/>
      <c r="F3" s="395"/>
      <c r="G3" s="395"/>
      <c r="H3" s="395"/>
      <c r="I3" s="395"/>
      <c r="J3" s="395"/>
      <c r="K3" s="395"/>
    </row>
    <row r="4" spans="1:11" x14ac:dyDescent="0.2">
      <c r="A4" s="116" t="s">
        <v>14</v>
      </c>
      <c r="B4" s="116"/>
      <c r="C4" s="116"/>
      <c r="D4" s="116"/>
      <c r="E4" s="116"/>
      <c r="F4" s="190"/>
      <c r="G4" s="190"/>
      <c r="H4" s="190"/>
      <c r="I4" s="190"/>
      <c r="J4" s="190"/>
      <c r="K4" s="190"/>
    </row>
    <row r="5" spans="1:11" x14ac:dyDescent="0.2">
      <c r="A5" s="342" t="s">
        <v>217</v>
      </c>
      <c r="B5" s="342"/>
      <c r="C5" s="342"/>
      <c r="D5" s="342"/>
      <c r="E5" s="342"/>
      <c r="F5" s="395"/>
      <c r="G5" s="395"/>
      <c r="H5" s="395"/>
      <c r="I5" s="395"/>
      <c r="J5" s="395"/>
      <c r="K5" s="395"/>
    </row>
    <row r="6" spans="1:11" ht="13.5" thickBot="1" x14ac:dyDescent="0.25">
      <c r="A6" s="372"/>
      <c r="B6" s="372"/>
      <c r="C6" s="372"/>
      <c r="D6" s="372"/>
      <c r="E6" s="372"/>
      <c r="F6" s="396"/>
      <c r="G6" s="395"/>
      <c r="H6" s="395"/>
      <c r="I6" s="395"/>
      <c r="J6" s="395"/>
      <c r="K6" s="395"/>
    </row>
    <row r="7" spans="1:11" x14ac:dyDescent="0.2">
      <c r="A7" s="373" t="s">
        <v>8</v>
      </c>
      <c r="B7" s="492" t="s">
        <v>218</v>
      </c>
      <c r="C7" s="493"/>
      <c r="D7" s="492" t="s">
        <v>219</v>
      </c>
      <c r="E7" s="493"/>
      <c r="F7" s="397" t="s">
        <v>15</v>
      </c>
      <c r="G7" s="398"/>
      <c r="H7" s="397" t="s">
        <v>15</v>
      </c>
      <c r="I7" s="398"/>
      <c r="J7" s="397" t="s">
        <v>15</v>
      </c>
      <c r="K7" s="398"/>
    </row>
    <row r="8" spans="1:11" ht="13.5" thickBot="1" x14ac:dyDescent="0.25">
      <c r="A8" s="399" t="s">
        <v>9</v>
      </c>
      <c r="B8" s="400" t="s">
        <v>85</v>
      </c>
      <c r="C8" s="401" t="s">
        <v>16</v>
      </c>
      <c r="D8" s="400" t="s">
        <v>85</v>
      </c>
      <c r="E8" s="401" t="s">
        <v>16</v>
      </c>
      <c r="F8" s="400" t="s">
        <v>85</v>
      </c>
      <c r="G8" s="402" t="s">
        <v>16</v>
      </c>
      <c r="H8" s="400" t="s">
        <v>85</v>
      </c>
      <c r="I8" s="402" t="s">
        <v>16</v>
      </c>
      <c r="J8" s="400" t="s">
        <v>85</v>
      </c>
      <c r="K8" s="402" t="s">
        <v>16</v>
      </c>
    </row>
    <row r="9" spans="1:11" x14ac:dyDescent="0.2">
      <c r="A9" s="150">
        <f>+'11- impo '!A8</f>
        <v>42736</v>
      </c>
      <c r="B9" s="150"/>
      <c r="C9" s="150"/>
      <c r="D9" s="150"/>
      <c r="E9" s="150"/>
      <c r="F9" s="151"/>
      <c r="G9" s="152"/>
      <c r="H9" s="151"/>
      <c r="I9" s="152"/>
      <c r="J9" s="151"/>
      <c r="K9" s="152"/>
    </row>
    <row r="10" spans="1:11" x14ac:dyDescent="0.2">
      <c r="A10" s="154">
        <f>+'11- impo '!A9</f>
        <v>42767</v>
      </c>
      <c r="B10" s="154"/>
      <c r="C10" s="154"/>
      <c r="D10" s="154"/>
      <c r="E10" s="154"/>
      <c r="F10" s="155"/>
      <c r="G10" s="127"/>
      <c r="H10" s="155"/>
      <c r="I10" s="127"/>
      <c r="J10" s="155"/>
      <c r="K10" s="127"/>
    </row>
    <row r="11" spans="1:11" x14ac:dyDescent="0.2">
      <c r="A11" s="154">
        <f>+'11- impo '!A10</f>
        <v>42795</v>
      </c>
      <c r="B11" s="154"/>
      <c r="C11" s="154"/>
      <c r="D11" s="154"/>
      <c r="E11" s="154"/>
      <c r="F11" s="155"/>
      <c r="G11" s="127"/>
      <c r="H11" s="155"/>
      <c r="I11" s="127"/>
      <c r="J11" s="155"/>
      <c r="K11" s="127"/>
    </row>
    <row r="12" spans="1:11" x14ac:dyDescent="0.2">
      <c r="A12" s="154">
        <f>+'11- impo '!A11</f>
        <v>42826</v>
      </c>
      <c r="B12" s="154"/>
      <c r="C12" s="154"/>
      <c r="D12" s="154"/>
      <c r="E12" s="154"/>
      <c r="F12" s="155"/>
      <c r="G12" s="127"/>
      <c r="H12" s="155"/>
      <c r="I12" s="127"/>
      <c r="J12" s="155"/>
      <c r="K12" s="127"/>
    </row>
    <row r="13" spans="1:11" x14ac:dyDescent="0.2">
      <c r="A13" s="154">
        <f>+'11- impo '!A12</f>
        <v>42856</v>
      </c>
      <c r="B13" s="154"/>
      <c r="C13" s="154"/>
      <c r="D13" s="154"/>
      <c r="E13" s="154"/>
      <c r="F13" s="127"/>
      <c r="G13" s="127"/>
      <c r="H13" s="127"/>
      <c r="I13" s="127"/>
      <c r="J13" s="127"/>
      <c r="K13" s="127"/>
    </row>
    <row r="14" spans="1:11" x14ac:dyDescent="0.2">
      <c r="A14" s="154">
        <f>+'11- impo '!A13</f>
        <v>42887</v>
      </c>
      <c r="B14" s="154"/>
      <c r="C14" s="154"/>
      <c r="D14" s="154"/>
      <c r="E14" s="154"/>
      <c r="F14" s="155"/>
      <c r="G14" s="127"/>
      <c r="H14" s="155"/>
      <c r="I14" s="127"/>
      <c r="J14" s="155"/>
      <c r="K14" s="127"/>
    </row>
    <row r="15" spans="1:11" x14ac:dyDescent="0.2">
      <c r="A15" s="154">
        <f>+'11- impo '!A14</f>
        <v>42917</v>
      </c>
      <c r="B15" s="154"/>
      <c r="C15" s="154"/>
      <c r="D15" s="154"/>
      <c r="E15" s="154"/>
      <c r="F15" s="127"/>
      <c r="G15" s="127"/>
      <c r="H15" s="127"/>
      <c r="I15" s="127"/>
      <c r="J15" s="127"/>
      <c r="K15" s="127"/>
    </row>
    <row r="16" spans="1:11" x14ac:dyDescent="0.2">
      <c r="A16" s="154">
        <f>+'11- impo '!A15</f>
        <v>42948</v>
      </c>
      <c r="B16" s="154"/>
      <c r="C16" s="154"/>
      <c r="D16" s="154"/>
      <c r="E16" s="154"/>
      <c r="F16" s="127"/>
      <c r="G16" s="127"/>
      <c r="H16" s="127"/>
      <c r="I16" s="127"/>
      <c r="J16" s="127"/>
      <c r="K16" s="127"/>
    </row>
    <row r="17" spans="1:11" x14ac:dyDescent="0.2">
      <c r="A17" s="154">
        <f>+'11- impo '!A16</f>
        <v>42979</v>
      </c>
      <c r="B17" s="154"/>
      <c r="C17" s="154"/>
      <c r="D17" s="154"/>
      <c r="E17" s="154"/>
      <c r="F17" s="127"/>
      <c r="G17" s="127"/>
      <c r="H17" s="127"/>
      <c r="I17" s="127"/>
      <c r="J17" s="127"/>
      <c r="K17" s="127"/>
    </row>
    <row r="18" spans="1:11" x14ac:dyDescent="0.2">
      <c r="A18" s="154">
        <f>+'11- impo '!A17</f>
        <v>43009</v>
      </c>
      <c r="B18" s="154"/>
      <c r="C18" s="154"/>
      <c r="D18" s="154"/>
      <c r="E18" s="154"/>
      <c r="F18" s="127"/>
      <c r="G18" s="127"/>
      <c r="H18" s="127"/>
      <c r="I18" s="127"/>
      <c r="J18" s="127"/>
      <c r="K18" s="127"/>
    </row>
    <row r="19" spans="1:11" x14ac:dyDescent="0.2">
      <c r="A19" s="154">
        <f>+'11- impo '!A18</f>
        <v>43040</v>
      </c>
      <c r="B19" s="154"/>
      <c r="C19" s="154"/>
      <c r="D19" s="154"/>
      <c r="E19" s="154"/>
      <c r="F19" s="127"/>
      <c r="G19" s="127"/>
      <c r="H19" s="127"/>
      <c r="I19" s="127"/>
      <c r="J19" s="127"/>
      <c r="K19" s="127"/>
    </row>
    <row r="20" spans="1:11" ht="13.5" thickBot="1" x14ac:dyDescent="0.25">
      <c r="A20" s="156">
        <f>+'11- impo '!A19</f>
        <v>43070</v>
      </c>
      <c r="B20" s="156"/>
      <c r="C20" s="156"/>
      <c r="D20" s="156"/>
      <c r="E20" s="156"/>
      <c r="F20" s="157"/>
      <c r="G20" s="157"/>
      <c r="H20" s="157"/>
      <c r="I20" s="157"/>
      <c r="J20" s="157"/>
      <c r="K20" s="157"/>
    </row>
    <row r="21" spans="1:11" x14ac:dyDescent="0.2">
      <c r="A21" s="150">
        <f>+'11- impo '!A20</f>
        <v>43101</v>
      </c>
      <c r="B21" s="150"/>
      <c r="C21" s="150"/>
      <c r="D21" s="150"/>
      <c r="E21" s="150"/>
      <c r="F21" s="152"/>
      <c r="G21" s="152"/>
      <c r="H21" s="152"/>
      <c r="I21" s="152"/>
      <c r="J21" s="152"/>
      <c r="K21" s="152"/>
    </row>
    <row r="22" spans="1:11" x14ac:dyDescent="0.2">
      <c r="A22" s="154">
        <f>+'11- impo '!A21</f>
        <v>43132</v>
      </c>
      <c r="B22" s="154"/>
      <c r="C22" s="154"/>
      <c r="D22" s="154"/>
      <c r="E22" s="154"/>
      <c r="F22" s="127"/>
      <c r="G22" s="127"/>
      <c r="H22" s="127"/>
      <c r="I22" s="127"/>
      <c r="J22" s="127"/>
      <c r="K22" s="127"/>
    </row>
    <row r="23" spans="1:11" x14ac:dyDescent="0.2">
      <c r="A23" s="154">
        <f>+'11- impo '!A22</f>
        <v>43160</v>
      </c>
      <c r="B23" s="154"/>
      <c r="C23" s="154"/>
      <c r="D23" s="154"/>
      <c r="E23" s="154"/>
      <c r="F23" s="127"/>
      <c r="G23" s="127"/>
      <c r="H23" s="127"/>
      <c r="I23" s="127"/>
      <c r="J23" s="127"/>
      <c r="K23" s="127"/>
    </row>
    <row r="24" spans="1:11" x14ac:dyDescent="0.2">
      <c r="A24" s="154">
        <f>+'11- impo '!A23</f>
        <v>43191</v>
      </c>
      <c r="B24" s="154"/>
      <c r="C24" s="154"/>
      <c r="D24" s="154"/>
      <c r="E24" s="154"/>
      <c r="F24" s="127"/>
      <c r="G24" s="127"/>
      <c r="H24" s="127"/>
      <c r="I24" s="127"/>
      <c r="J24" s="127"/>
      <c r="K24" s="127"/>
    </row>
    <row r="25" spans="1:11" x14ac:dyDescent="0.2">
      <c r="A25" s="154">
        <f>+'11- impo '!A24</f>
        <v>43221</v>
      </c>
      <c r="B25" s="154"/>
      <c r="C25" s="154"/>
      <c r="D25" s="154"/>
      <c r="E25" s="154"/>
      <c r="F25" s="127"/>
      <c r="G25" s="127"/>
      <c r="H25" s="127"/>
      <c r="I25" s="127"/>
      <c r="J25" s="127"/>
      <c r="K25" s="127"/>
    </row>
    <row r="26" spans="1:11" x14ac:dyDescent="0.2">
      <c r="A26" s="154">
        <f>+'11- impo '!A25</f>
        <v>43252</v>
      </c>
      <c r="B26" s="154"/>
      <c r="C26" s="154"/>
      <c r="D26" s="154"/>
      <c r="E26" s="154"/>
      <c r="F26" s="127"/>
      <c r="G26" s="127"/>
      <c r="H26" s="127"/>
      <c r="I26" s="127"/>
      <c r="J26" s="127"/>
      <c r="K26" s="127"/>
    </row>
    <row r="27" spans="1:11" x14ac:dyDescent="0.2">
      <c r="A27" s="154">
        <f>+'11- impo '!A26</f>
        <v>43282</v>
      </c>
      <c r="B27" s="154"/>
      <c r="C27" s="154"/>
      <c r="D27" s="154"/>
      <c r="E27" s="154"/>
      <c r="F27" s="127"/>
      <c r="G27" s="127"/>
      <c r="H27" s="127"/>
      <c r="I27" s="127"/>
      <c r="J27" s="127"/>
      <c r="K27" s="127"/>
    </row>
    <row r="28" spans="1:11" x14ac:dyDescent="0.2">
      <c r="A28" s="154">
        <f>+'11- impo '!A27</f>
        <v>43313</v>
      </c>
      <c r="B28" s="154"/>
      <c r="C28" s="154"/>
      <c r="D28" s="154"/>
      <c r="E28" s="154"/>
      <c r="F28" s="127"/>
      <c r="G28" s="127"/>
      <c r="H28" s="127"/>
      <c r="I28" s="127"/>
      <c r="J28" s="127"/>
      <c r="K28" s="127"/>
    </row>
    <row r="29" spans="1:11" x14ac:dyDescent="0.2">
      <c r="A29" s="154">
        <f>+'11- impo '!A28</f>
        <v>43344</v>
      </c>
      <c r="B29" s="154"/>
      <c r="C29" s="154"/>
      <c r="D29" s="154"/>
      <c r="E29" s="154"/>
      <c r="F29" s="127"/>
      <c r="G29" s="127"/>
      <c r="H29" s="127"/>
      <c r="I29" s="127"/>
      <c r="J29" s="127"/>
      <c r="K29" s="127"/>
    </row>
    <row r="30" spans="1:11" x14ac:dyDescent="0.2">
      <c r="A30" s="154">
        <f>+'11- impo '!A29</f>
        <v>43374</v>
      </c>
      <c r="B30" s="154"/>
      <c r="C30" s="154"/>
      <c r="D30" s="154"/>
      <c r="E30" s="154"/>
      <c r="F30" s="127"/>
      <c r="G30" s="127"/>
      <c r="H30" s="127"/>
      <c r="I30" s="127"/>
      <c r="J30" s="127"/>
      <c r="K30" s="127"/>
    </row>
    <row r="31" spans="1:11" x14ac:dyDescent="0.2">
      <c r="A31" s="154">
        <f>+'11- impo '!A30</f>
        <v>43405</v>
      </c>
      <c r="B31" s="154"/>
      <c r="C31" s="154"/>
      <c r="D31" s="154"/>
      <c r="E31" s="154"/>
      <c r="F31" s="127"/>
      <c r="G31" s="127"/>
      <c r="H31" s="127"/>
      <c r="I31" s="127"/>
      <c r="J31" s="127"/>
      <c r="K31" s="127"/>
    </row>
    <row r="32" spans="1:11" ht="13.5" thickBot="1" x14ac:dyDescent="0.25">
      <c r="A32" s="156">
        <f>+'11- impo '!A31</f>
        <v>43435</v>
      </c>
      <c r="B32" s="156"/>
      <c r="C32" s="156"/>
      <c r="D32" s="156"/>
      <c r="E32" s="156"/>
      <c r="F32" s="157"/>
      <c r="G32" s="157"/>
      <c r="H32" s="157"/>
      <c r="I32" s="157"/>
      <c r="J32" s="157"/>
      <c r="K32" s="157"/>
    </row>
    <row r="33" spans="1:11" x14ac:dyDescent="0.2">
      <c r="A33" s="150">
        <f>+'11- impo '!A32</f>
        <v>43466</v>
      </c>
      <c r="B33" s="150"/>
      <c r="C33" s="150"/>
      <c r="D33" s="150"/>
      <c r="E33" s="150"/>
      <c r="F33" s="152"/>
      <c r="G33" s="152"/>
      <c r="H33" s="152"/>
      <c r="I33" s="152"/>
      <c r="J33" s="152"/>
      <c r="K33" s="152"/>
    </row>
    <row r="34" spans="1:11" x14ac:dyDescent="0.2">
      <c r="A34" s="154">
        <f>+'11- impo '!A33</f>
        <v>43497</v>
      </c>
      <c r="B34" s="154"/>
      <c r="C34" s="154"/>
      <c r="D34" s="154"/>
      <c r="E34" s="154"/>
      <c r="F34" s="127"/>
      <c r="G34" s="127"/>
      <c r="H34" s="127"/>
      <c r="I34" s="127"/>
      <c r="J34" s="127"/>
      <c r="K34" s="127"/>
    </row>
    <row r="35" spans="1:11" x14ac:dyDescent="0.2">
      <c r="A35" s="154">
        <f>+'11- impo '!A34</f>
        <v>43525</v>
      </c>
      <c r="B35" s="154"/>
      <c r="C35" s="154"/>
      <c r="D35" s="154"/>
      <c r="E35" s="154"/>
      <c r="F35" s="127"/>
      <c r="G35" s="127"/>
      <c r="H35" s="127"/>
      <c r="I35" s="127"/>
      <c r="J35" s="127"/>
      <c r="K35" s="127"/>
    </row>
    <row r="36" spans="1:11" x14ac:dyDescent="0.2">
      <c r="A36" s="154">
        <f>+'11- impo '!A35</f>
        <v>43556</v>
      </c>
      <c r="B36" s="154"/>
      <c r="C36" s="154"/>
      <c r="D36" s="154"/>
      <c r="E36" s="154"/>
      <c r="F36" s="127"/>
      <c r="G36" s="127"/>
      <c r="H36" s="127"/>
      <c r="I36" s="127"/>
      <c r="J36" s="127"/>
      <c r="K36" s="127"/>
    </row>
    <row r="37" spans="1:11" x14ac:dyDescent="0.2">
      <c r="A37" s="154">
        <f>+'11- impo '!A36</f>
        <v>43586</v>
      </c>
      <c r="B37" s="154"/>
      <c r="C37" s="154"/>
      <c r="D37" s="154"/>
      <c r="E37" s="154"/>
      <c r="F37" s="127"/>
      <c r="G37" s="127"/>
      <c r="H37" s="127"/>
      <c r="I37" s="127"/>
      <c r="J37" s="127"/>
      <c r="K37" s="127"/>
    </row>
    <row r="38" spans="1:11" x14ac:dyDescent="0.2">
      <c r="A38" s="154">
        <f>+'11- impo '!A37</f>
        <v>43617</v>
      </c>
      <c r="B38" s="154"/>
      <c r="C38" s="154"/>
      <c r="D38" s="154"/>
      <c r="E38" s="154"/>
      <c r="F38" s="127"/>
      <c r="G38" s="127"/>
      <c r="H38" s="127"/>
      <c r="I38" s="127"/>
      <c r="J38" s="127"/>
      <c r="K38" s="127"/>
    </row>
    <row r="39" spans="1:11" x14ac:dyDescent="0.2">
      <c r="A39" s="154">
        <f>+'11- impo '!A38</f>
        <v>43647</v>
      </c>
      <c r="B39" s="154"/>
      <c r="C39" s="154"/>
      <c r="D39" s="154"/>
      <c r="E39" s="154"/>
      <c r="F39" s="127"/>
      <c r="G39" s="127"/>
      <c r="H39" s="127"/>
      <c r="I39" s="127"/>
      <c r="J39" s="127"/>
      <c r="K39" s="127"/>
    </row>
    <row r="40" spans="1:11" x14ac:dyDescent="0.2">
      <c r="A40" s="154">
        <f>+'11- impo '!A39</f>
        <v>43678</v>
      </c>
      <c r="B40" s="154"/>
      <c r="C40" s="154"/>
      <c r="D40" s="154"/>
      <c r="E40" s="154"/>
      <c r="F40" s="127"/>
      <c r="G40" s="127"/>
      <c r="H40" s="127"/>
      <c r="I40" s="127"/>
      <c r="J40" s="127"/>
      <c r="K40" s="127"/>
    </row>
    <row r="41" spans="1:11" x14ac:dyDescent="0.2">
      <c r="A41" s="154">
        <f>+'11- impo '!A40</f>
        <v>43709</v>
      </c>
      <c r="B41" s="154"/>
      <c r="C41" s="154"/>
      <c r="D41" s="154"/>
      <c r="E41" s="154"/>
      <c r="F41" s="127"/>
      <c r="G41" s="127"/>
      <c r="H41" s="127"/>
      <c r="I41" s="127"/>
      <c r="J41" s="127"/>
      <c r="K41" s="127"/>
    </row>
    <row r="42" spans="1:11" x14ac:dyDescent="0.2">
      <c r="A42" s="154">
        <f>+'11- impo '!A41</f>
        <v>43739</v>
      </c>
      <c r="B42" s="154"/>
      <c r="C42" s="154"/>
      <c r="D42" s="154"/>
      <c r="E42" s="154"/>
      <c r="F42" s="127"/>
      <c r="G42" s="127"/>
      <c r="H42" s="127"/>
      <c r="I42" s="127"/>
      <c r="J42" s="127"/>
      <c r="K42" s="127"/>
    </row>
    <row r="43" spans="1:11" x14ac:dyDescent="0.2">
      <c r="A43" s="154">
        <f>+'11- impo '!A42</f>
        <v>43770</v>
      </c>
      <c r="B43" s="154"/>
      <c r="C43" s="154"/>
      <c r="D43" s="154"/>
      <c r="E43" s="154"/>
      <c r="F43" s="127"/>
      <c r="G43" s="127"/>
      <c r="H43" s="127"/>
      <c r="I43" s="127"/>
      <c r="J43" s="127"/>
      <c r="K43" s="127"/>
    </row>
    <row r="44" spans="1:11" ht="13.5" thickBot="1" x14ac:dyDescent="0.25">
      <c r="A44" s="156">
        <f>+'11- impo '!A43</f>
        <v>43800</v>
      </c>
      <c r="B44" s="156"/>
      <c r="C44" s="156"/>
      <c r="D44" s="156"/>
      <c r="E44" s="156"/>
      <c r="F44" s="157"/>
      <c r="G44" s="157"/>
      <c r="H44" s="157"/>
      <c r="I44" s="157"/>
      <c r="J44" s="157"/>
      <c r="K44" s="157"/>
    </row>
    <row r="45" spans="1:11" x14ac:dyDescent="0.2">
      <c r="A45" s="150">
        <f>+'11- impo '!A44</f>
        <v>43831</v>
      </c>
      <c r="B45" s="150"/>
      <c r="C45" s="150"/>
      <c r="D45" s="150"/>
      <c r="E45" s="150"/>
      <c r="F45" s="152"/>
      <c r="G45" s="152"/>
      <c r="H45" s="152"/>
      <c r="I45" s="152"/>
      <c r="J45" s="152"/>
      <c r="K45" s="152"/>
    </row>
    <row r="46" spans="1:11" x14ac:dyDescent="0.2">
      <c r="A46" s="154">
        <f>+'11- impo '!A45</f>
        <v>43862</v>
      </c>
      <c r="B46" s="154"/>
      <c r="C46" s="154"/>
      <c r="D46" s="154"/>
      <c r="E46" s="154"/>
      <c r="F46" s="127"/>
      <c r="G46" s="127"/>
      <c r="H46" s="127"/>
      <c r="I46" s="127"/>
      <c r="J46" s="127"/>
      <c r="K46" s="127"/>
    </row>
    <row r="47" spans="1:11" x14ac:dyDescent="0.2">
      <c r="A47" s="154">
        <f>+'11- impo '!A46</f>
        <v>43891</v>
      </c>
      <c r="B47" s="154"/>
      <c r="C47" s="154"/>
      <c r="D47" s="154"/>
      <c r="E47" s="154"/>
      <c r="F47" s="127"/>
      <c r="G47" s="127"/>
      <c r="H47" s="127"/>
      <c r="I47" s="127"/>
      <c r="J47" s="127"/>
      <c r="K47" s="127"/>
    </row>
    <row r="48" spans="1:11" x14ac:dyDescent="0.2">
      <c r="A48" s="154">
        <f>+'11- impo '!A47</f>
        <v>43922</v>
      </c>
      <c r="B48" s="154"/>
      <c r="C48" s="154"/>
      <c r="D48" s="154"/>
      <c r="E48" s="154"/>
      <c r="F48" s="127"/>
      <c r="G48" s="127"/>
      <c r="H48" s="127"/>
      <c r="I48" s="127"/>
      <c r="J48" s="127"/>
      <c r="K48" s="127"/>
    </row>
    <row r="49" spans="1:11" x14ac:dyDescent="0.2">
      <c r="A49" s="154">
        <f>+'11- impo '!A48</f>
        <v>43952</v>
      </c>
      <c r="B49" s="154"/>
      <c r="C49" s="154"/>
      <c r="D49" s="154"/>
      <c r="E49" s="154"/>
      <c r="F49" s="127"/>
      <c r="G49" s="127"/>
      <c r="H49" s="127"/>
      <c r="I49" s="127"/>
      <c r="J49" s="127"/>
      <c r="K49" s="127"/>
    </row>
    <row r="50" spans="1:11" x14ac:dyDescent="0.2">
      <c r="A50" s="154">
        <f>+'11- impo '!A49</f>
        <v>43983</v>
      </c>
      <c r="B50" s="154"/>
      <c r="C50" s="154"/>
      <c r="D50" s="154"/>
      <c r="E50" s="154"/>
      <c r="F50" s="127"/>
      <c r="G50" s="127"/>
      <c r="H50" s="127"/>
      <c r="I50" s="127"/>
      <c r="J50" s="127"/>
      <c r="K50" s="127"/>
    </row>
    <row r="51" spans="1:11" x14ac:dyDescent="0.2">
      <c r="A51" s="154">
        <f>+'11- impo '!A50</f>
        <v>44013</v>
      </c>
      <c r="B51" s="154"/>
      <c r="C51" s="154"/>
      <c r="D51" s="154"/>
      <c r="E51" s="154"/>
      <c r="F51" s="127"/>
      <c r="G51" s="127"/>
      <c r="H51" s="127"/>
      <c r="I51" s="127"/>
      <c r="J51" s="127"/>
      <c r="K51" s="127"/>
    </row>
    <row r="52" spans="1:11" x14ac:dyDescent="0.2">
      <c r="A52" s="154">
        <f>+'11- impo '!A51</f>
        <v>44044</v>
      </c>
      <c r="B52" s="154"/>
      <c r="C52" s="154"/>
      <c r="D52" s="154"/>
      <c r="E52" s="154"/>
      <c r="F52" s="127"/>
      <c r="G52" s="127"/>
      <c r="H52" s="127"/>
      <c r="I52" s="127"/>
      <c r="J52" s="127"/>
      <c r="K52" s="127"/>
    </row>
    <row r="53" spans="1:11" x14ac:dyDescent="0.2">
      <c r="A53" s="154">
        <f>+'11- impo '!A52</f>
        <v>44075</v>
      </c>
      <c r="B53" s="154"/>
      <c r="C53" s="154"/>
      <c r="D53" s="154"/>
      <c r="E53" s="154"/>
      <c r="F53" s="127"/>
      <c r="G53" s="127"/>
      <c r="H53" s="127"/>
      <c r="I53" s="127"/>
      <c r="J53" s="127"/>
      <c r="K53" s="127"/>
    </row>
    <row r="54" spans="1:11" x14ac:dyDescent="0.2">
      <c r="A54" s="154">
        <f>+'11- impo '!A53</f>
        <v>44105</v>
      </c>
      <c r="B54" s="154"/>
      <c r="C54" s="154"/>
      <c r="D54" s="154"/>
      <c r="E54" s="154"/>
      <c r="F54" s="127"/>
      <c r="G54" s="127"/>
      <c r="H54" s="127"/>
      <c r="I54" s="127"/>
      <c r="J54" s="127"/>
      <c r="K54" s="127"/>
    </row>
    <row r="55" spans="1:11" x14ac:dyDescent="0.2">
      <c r="A55" s="154">
        <f>+'11- impo '!A54</f>
        <v>44136</v>
      </c>
      <c r="B55" s="154"/>
      <c r="C55" s="154"/>
      <c r="D55" s="154"/>
      <c r="E55" s="154"/>
      <c r="F55" s="127"/>
      <c r="G55" s="127"/>
      <c r="H55" s="127"/>
      <c r="I55" s="127"/>
      <c r="J55" s="127"/>
      <c r="K55" s="127"/>
    </row>
    <row r="56" spans="1:11" ht="13.5" thickBot="1" x14ac:dyDescent="0.25">
      <c r="A56" s="156">
        <f>+'11- impo '!A55</f>
        <v>44166</v>
      </c>
      <c r="B56" s="156"/>
      <c r="C56" s="156"/>
      <c r="D56" s="156"/>
      <c r="E56" s="156"/>
      <c r="F56" s="157"/>
      <c r="G56" s="157"/>
      <c r="H56" s="157"/>
      <c r="I56" s="157"/>
      <c r="J56" s="157"/>
      <c r="K56" s="157"/>
    </row>
    <row r="57" spans="1:11" ht="13.5" thickBot="1" x14ac:dyDescent="0.25">
      <c r="A57" s="170"/>
      <c r="B57" s="170"/>
      <c r="C57" s="170"/>
      <c r="D57" s="170"/>
      <c r="E57" s="170"/>
      <c r="F57" s="165"/>
      <c r="G57" s="165"/>
      <c r="H57" s="165"/>
      <c r="I57" s="165"/>
      <c r="J57" s="165"/>
      <c r="K57" s="165"/>
    </row>
    <row r="58" spans="1:11" x14ac:dyDescent="0.2">
      <c r="A58" s="167">
        <f>+'11- impo '!A57</f>
        <v>2013</v>
      </c>
      <c r="B58" s="193"/>
      <c r="C58" s="193"/>
      <c r="D58" s="193"/>
      <c r="E58" s="193"/>
      <c r="F58" s="194"/>
      <c r="G58" s="194"/>
      <c r="H58" s="194"/>
      <c r="I58" s="194"/>
      <c r="J58" s="194"/>
      <c r="K58" s="194"/>
    </row>
    <row r="59" spans="1:11" x14ac:dyDescent="0.2">
      <c r="A59" s="168">
        <f>+'11- impo '!A58</f>
        <v>2014</v>
      </c>
      <c r="B59" s="195"/>
      <c r="C59" s="195"/>
      <c r="D59" s="195"/>
      <c r="E59" s="195"/>
      <c r="F59" s="196"/>
      <c r="G59" s="196"/>
      <c r="H59" s="196"/>
      <c r="I59" s="196"/>
      <c r="J59" s="196"/>
      <c r="K59" s="196"/>
    </row>
    <row r="60" spans="1:11" ht="13.5" thickBot="1" x14ac:dyDescent="0.25">
      <c r="A60" s="169">
        <f>+'11- impo '!A59</f>
        <v>2015</v>
      </c>
      <c r="B60" s="197"/>
      <c r="C60" s="197"/>
      <c r="D60" s="197"/>
      <c r="E60" s="197"/>
      <c r="F60" s="198"/>
      <c r="G60" s="198"/>
      <c r="H60" s="198"/>
      <c r="I60" s="198"/>
      <c r="J60" s="198"/>
      <c r="K60" s="198"/>
    </row>
    <row r="61" spans="1:11" x14ac:dyDescent="0.2">
      <c r="A61" s="167">
        <f>+'11- impo '!A60</f>
        <v>2016</v>
      </c>
      <c r="B61" s="193"/>
      <c r="C61" s="193"/>
      <c r="D61" s="193"/>
      <c r="E61" s="193"/>
      <c r="F61" s="194"/>
      <c r="G61" s="194"/>
      <c r="H61" s="194"/>
      <c r="I61" s="194"/>
      <c r="J61" s="194"/>
      <c r="K61" s="194"/>
    </row>
    <row r="62" spans="1:11" x14ac:dyDescent="0.2">
      <c r="A62" s="168">
        <f>+'11- impo '!A61</f>
        <v>2017</v>
      </c>
      <c r="B62" s="195"/>
      <c r="C62" s="195"/>
      <c r="D62" s="195"/>
      <c r="E62" s="195"/>
      <c r="F62" s="196"/>
      <c r="G62" s="196"/>
      <c r="H62" s="196"/>
      <c r="I62" s="196"/>
      <c r="J62" s="196"/>
      <c r="K62" s="196"/>
    </row>
    <row r="63" spans="1:11" ht="13.5" thickBot="1" x14ac:dyDescent="0.25">
      <c r="A63" s="169">
        <f>+'11- impo '!A62</f>
        <v>2018</v>
      </c>
      <c r="B63" s="197"/>
      <c r="C63" s="197"/>
      <c r="D63" s="197"/>
      <c r="E63" s="197"/>
      <c r="F63" s="198"/>
      <c r="G63" s="198"/>
      <c r="H63" s="198"/>
      <c r="I63" s="198"/>
      <c r="J63" s="198"/>
      <c r="K63" s="198"/>
    </row>
    <row r="64" spans="1:11" ht="13.5" thickBot="1" x14ac:dyDescent="0.25">
      <c r="A64" s="169">
        <f>+'11- impo '!A63</f>
        <v>2019</v>
      </c>
      <c r="B64" s="197"/>
      <c r="C64" s="197"/>
      <c r="D64" s="197"/>
      <c r="E64" s="197"/>
      <c r="F64" s="198"/>
      <c r="G64" s="198"/>
      <c r="H64" s="198"/>
      <c r="I64" s="198"/>
      <c r="J64" s="198"/>
      <c r="K64" s="198"/>
    </row>
    <row r="65" spans="1:11" ht="13.5" thickBot="1" x14ac:dyDescent="0.25">
      <c r="A65" s="170"/>
      <c r="B65" s="199"/>
      <c r="C65" s="199"/>
      <c r="D65" s="199"/>
      <c r="E65" s="199"/>
      <c r="F65" s="69"/>
      <c r="G65" s="69"/>
      <c r="H65" s="69"/>
      <c r="I65" s="69"/>
      <c r="J65" s="69"/>
      <c r="K65" s="69"/>
    </row>
    <row r="66" spans="1:11" x14ac:dyDescent="0.2">
      <c r="A66" s="150" t="str">
        <f>+'11- impo '!A65</f>
        <v>ene-abr 2019</v>
      </c>
      <c r="B66" s="200"/>
      <c r="C66" s="200"/>
      <c r="D66" s="200"/>
      <c r="E66" s="200"/>
      <c r="F66" s="194"/>
      <c r="G66" s="194"/>
      <c r="H66" s="194"/>
      <c r="I66" s="194"/>
      <c r="J66" s="194"/>
      <c r="K66" s="194"/>
    </row>
    <row r="67" spans="1:11" ht="13.5" thickBot="1" x14ac:dyDescent="0.25">
      <c r="A67" s="156" t="str">
        <f>+'11- impo '!A66</f>
        <v>ene-abr 2020</v>
      </c>
      <c r="B67" s="201"/>
      <c r="C67" s="201"/>
      <c r="D67" s="201"/>
      <c r="E67" s="201"/>
      <c r="F67" s="198"/>
      <c r="G67" s="198"/>
      <c r="H67" s="198"/>
      <c r="I67" s="198"/>
      <c r="J67" s="198"/>
      <c r="K67" s="198"/>
    </row>
    <row r="68" spans="1:11" x14ac:dyDescent="0.2">
      <c r="A68" s="164"/>
      <c r="B68" s="164"/>
      <c r="C68" s="164"/>
      <c r="D68" s="164"/>
      <c r="E68" s="164"/>
    </row>
    <row r="69" spans="1:11" x14ac:dyDescent="0.2">
      <c r="A69" s="164"/>
      <c r="B69" s="164"/>
      <c r="C69" s="164"/>
      <c r="D69" s="164"/>
      <c r="E69" s="164"/>
    </row>
  </sheetData>
  <sheetProtection formatCells="0" formatColumns="0" formatRows="0"/>
  <mergeCells count="2">
    <mergeCell ref="B7:C7"/>
    <mergeCell ref="D7:E7"/>
  </mergeCells>
  <phoneticPr fontId="0" type="noConversion"/>
  <printOptions horizontalCentered="1" verticalCentered="1" gridLinesSet="0"/>
  <pageMargins left="0.11811023622047245" right="0.11811023622047245" top="0.94488188976377963" bottom="0.74803149606299213" header="0.31496062992125984" footer="0.31496062992125984"/>
  <pageSetup paperSize="9" scale="61" orientation="portrait" verticalDpi="300" r:id="rId1"/>
  <headerFooter>
    <oddHeader>&amp;R2020 - Año del General Manuel Belgrano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19"/>
  <sheetViews>
    <sheetView showGridLines="0" zoomScale="75" workbookViewId="0"/>
  </sheetViews>
  <sheetFormatPr baseColWidth="10" defaultRowHeight="12.75" x14ac:dyDescent="0.2"/>
  <cols>
    <col min="1" max="1" width="13.42578125" style="51" customWidth="1"/>
    <col min="2" max="5" width="22.7109375" style="51" customWidth="1"/>
    <col min="6" max="6" width="23.42578125" style="51" customWidth="1"/>
    <col min="7" max="16384" width="11.42578125" style="51"/>
  </cols>
  <sheetData>
    <row r="1" spans="1:6" x14ac:dyDescent="0.2">
      <c r="A1" s="130" t="s">
        <v>223</v>
      </c>
      <c r="B1" s="117"/>
      <c r="C1" s="117"/>
      <c r="D1" s="117"/>
      <c r="E1" s="117"/>
      <c r="F1" s="117"/>
    </row>
    <row r="2" spans="1:6" x14ac:dyDescent="0.2">
      <c r="A2" s="116" t="s">
        <v>18</v>
      </c>
      <c r="B2" s="117"/>
      <c r="C2" s="117"/>
      <c r="D2" s="117"/>
      <c r="E2" s="117"/>
      <c r="F2" s="117"/>
    </row>
    <row r="3" spans="1:6" x14ac:dyDescent="0.2">
      <c r="A3" s="374" t="s">
        <v>220</v>
      </c>
      <c r="B3" s="341"/>
      <c r="C3" s="341"/>
      <c r="D3" s="341"/>
      <c r="E3" s="341"/>
      <c r="F3" s="341"/>
    </row>
    <row r="4" spans="1:6" x14ac:dyDescent="0.2">
      <c r="A4" s="374" t="s">
        <v>197</v>
      </c>
      <c r="B4" s="341"/>
      <c r="C4" s="341"/>
      <c r="D4" s="341"/>
      <c r="E4" s="341"/>
      <c r="F4" s="341"/>
    </row>
    <row r="5" spans="1:6" ht="13.5" thickBot="1" x14ac:dyDescent="0.25">
      <c r="A5" s="403"/>
      <c r="B5" s="403"/>
      <c r="C5" s="403"/>
      <c r="D5" s="403"/>
      <c r="E5" s="403"/>
      <c r="F5" s="403"/>
    </row>
    <row r="6" spans="1:6" ht="13.5" thickBot="1" x14ac:dyDescent="0.25">
      <c r="A6" s="342"/>
      <c r="B6" s="342"/>
      <c r="C6" s="342"/>
      <c r="D6" s="404" t="s">
        <v>174</v>
      </c>
      <c r="E6" s="405"/>
      <c r="F6" s="406"/>
    </row>
    <row r="7" spans="1:6" ht="13.5" thickBot="1" x14ac:dyDescent="0.25">
      <c r="A7" s="373" t="s">
        <v>9</v>
      </c>
      <c r="B7" s="407" t="s">
        <v>218</v>
      </c>
      <c r="C7" s="407" t="s">
        <v>219</v>
      </c>
      <c r="D7" s="408" t="s">
        <v>20</v>
      </c>
      <c r="E7" s="409" t="s">
        <v>20</v>
      </c>
      <c r="F7" s="410" t="s">
        <v>20</v>
      </c>
    </row>
    <row r="8" spans="1:6" x14ac:dyDescent="0.2">
      <c r="A8" s="171">
        <v>41639</v>
      </c>
      <c r="B8" s="172"/>
      <c r="C8" s="172"/>
      <c r="D8" s="173"/>
      <c r="E8" s="174"/>
      <c r="F8" s="175"/>
    </row>
    <row r="9" spans="1:6" x14ac:dyDescent="0.2">
      <c r="A9" s="176">
        <v>42004</v>
      </c>
      <c r="B9" s="177"/>
      <c r="C9" s="177"/>
      <c r="D9" s="178"/>
      <c r="E9" s="179"/>
      <c r="F9" s="128"/>
    </row>
    <row r="10" spans="1:6" x14ac:dyDescent="0.2">
      <c r="A10" s="176">
        <v>42369</v>
      </c>
      <c r="B10" s="178"/>
      <c r="C10" s="178"/>
      <c r="D10" s="178"/>
      <c r="E10" s="179"/>
      <c r="F10" s="128"/>
    </row>
    <row r="11" spans="1:6" ht="13.5" thickBot="1" x14ac:dyDescent="0.25">
      <c r="A11" s="180">
        <v>42735</v>
      </c>
      <c r="B11" s="181"/>
      <c r="C11" s="181"/>
      <c r="D11" s="182"/>
      <c r="E11" s="183"/>
      <c r="F11" s="160"/>
    </row>
    <row r="12" spans="1:6" x14ac:dyDescent="0.2">
      <c r="A12" s="171">
        <v>43100</v>
      </c>
      <c r="B12" s="172"/>
      <c r="C12" s="172"/>
      <c r="D12" s="173"/>
      <c r="E12" s="174"/>
      <c r="F12" s="175"/>
    </row>
    <row r="13" spans="1:6" x14ac:dyDescent="0.2">
      <c r="A13" s="176">
        <v>43465</v>
      </c>
      <c r="B13" s="177"/>
      <c r="C13" s="177"/>
      <c r="D13" s="178"/>
      <c r="E13" s="179"/>
      <c r="F13" s="128"/>
    </row>
    <row r="14" spans="1:6" ht="13.5" thickBot="1" x14ac:dyDescent="0.25">
      <c r="A14" s="176">
        <v>43830</v>
      </c>
      <c r="B14" s="178"/>
      <c r="C14" s="178"/>
      <c r="D14" s="178"/>
      <c r="E14" s="179"/>
      <c r="F14" s="128"/>
    </row>
    <row r="15" spans="1:6" x14ac:dyDescent="0.2">
      <c r="A15" s="425">
        <v>43585</v>
      </c>
      <c r="B15" s="184"/>
      <c r="C15" s="184"/>
      <c r="D15" s="184"/>
      <c r="E15" s="185"/>
      <c r="F15" s="153"/>
    </row>
    <row r="16" spans="1:6" ht="13.5" thickBot="1" x14ac:dyDescent="0.25">
      <c r="A16" s="426">
        <v>43951</v>
      </c>
      <c r="B16" s="186"/>
      <c r="C16" s="186"/>
      <c r="D16" s="186"/>
      <c r="E16" s="187"/>
      <c r="F16" s="158"/>
    </row>
    <row r="19" spans="1:3" x14ac:dyDescent="0.2">
      <c r="A19" s="165"/>
      <c r="B19" s="165"/>
      <c r="C19" s="165"/>
    </row>
  </sheetData>
  <sheetProtection formatCells="0" formatColumns="0" formatRows="0"/>
  <phoneticPr fontId="0" type="noConversion"/>
  <printOptions horizontalCentered="1" verticalCentered="1" gridLinesSet="0"/>
  <pageMargins left="0.11811023622047245" right="0.11811023622047245" top="0.94488188976377963" bottom="0.74803149606299213" header="0.31496062992125984" footer="0.31496062992125984"/>
  <pageSetup paperSize="9" orientation="landscape" verticalDpi="300" r:id="rId1"/>
  <headerFooter>
    <oddHeader>&amp;R2020 - Año del General Manuel Belgrano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B1:AT69"/>
  <sheetViews>
    <sheetView showGridLines="0" topLeftCell="A31" zoomScale="75" workbookViewId="0">
      <selection activeCell="H19" sqref="H19"/>
    </sheetView>
  </sheetViews>
  <sheetFormatPr baseColWidth="10" defaultRowHeight="12.75" x14ac:dyDescent="0.2"/>
  <cols>
    <col min="1" max="1" width="4.140625" style="51" customWidth="1"/>
    <col min="2" max="2" width="16" style="51" customWidth="1"/>
    <col min="3" max="5" width="17.28515625" style="211" customWidth="1"/>
    <col min="6" max="6" width="7.5703125" style="51" customWidth="1"/>
    <col min="7" max="7" width="17.5703125" style="51" customWidth="1"/>
    <col min="8" max="16384" width="11.42578125" style="51"/>
  </cols>
  <sheetData>
    <row r="1" spans="2:7" s="141" customFormat="1" x14ac:dyDescent="0.2">
      <c r="B1" s="116" t="s">
        <v>225</v>
      </c>
      <c r="C1" s="116"/>
      <c r="D1" s="116"/>
      <c r="E1" s="116"/>
    </row>
    <row r="2" spans="2:7" s="141" customFormat="1" x14ac:dyDescent="0.2">
      <c r="B2" s="130" t="s">
        <v>231</v>
      </c>
      <c r="C2" s="117"/>
      <c r="D2" s="117"/>
      <c r="E2" s="116"/>
    </row>
    <row r="3" spans="2:7" s="141" customFormat="1" x14ac:dyDescent="0.2">
      <c r="B3" s="374" t="str">
        <f>+'1.modelos'!A3</f>
        <v>Bicicletas</v>
      </c>
      <c r="C3" s="341"/>
      <c r="D3" s="341"/>
      <c r="E3" s="340"/>
      <c r="F3" s="385"/>
    </row>
    <row r="4" spans="2:7" s="141" customFormat="1" x14ac:dyDescent="0.2">
      <c r="B4" s="413" t="s">
        <v>233</v>
      </c>
      <c r="C4" s="413"/>
      <c r="D4" s="413"/>
      <c r="E4" s="412"/>
      <c r="F4" s="385"/>
    </row>
    <row r="5" spans="2:7" x14ac:dyDescent="0.2">
      <c r="B5" s="311" t="s">
        <v>221</v>
      </c>
      <c r="C5" s="304"/>
      <c r="D5" s="304"/>
      <c r="E5" s="304"/>
      <c r="F5" s="305"/>
      <c r="G5" s="165"/>
    </row>
    <row r="6" spans="2:7" ht="12.75" customHeight="1" thickBot="1" x14ac:dyDescent="0.25">
      <c r="C6" s="190"/>
      <c r="D6" s="190"/>
      <c r="E6" s="190"/>
      <c r="F6" s="165"/>
    </row>
    <row r="7" spans="2:7" ht="26.25" customHeight="1" x14ac:dyDescent="0.2">
      <c r="B7" s="204" t="s">
        <v>8</v>
      </c>
      <c r="C7" s="205" t="s">
        <v>76</v>
      </c>
      <c r="D7" s="131" t="s">
        <v>12</v>
      </c>
      <c r="E7" s="206" t="s">
        <v>77</v>
      </c>
      <c r="F7" s="58"/>
    </row>
    <row r="8" spans="2:7" ht="13.5" thickBot="1" x14ac:dyDescent="0.25">
      <c r="B8" s="191" t="s">
        <v>9</v>
      </c>
      <c r="C8" s="207" t="s">
        <v>212</v>
      </c>
      <c r="D8" s="149" t="s">
        <v>213</v>
      </c>
      <c r="E8" s="192" t="s">
        <v>78</v>
      </c>
      <c r="F8" s="58"/>
    </row>
    <row r="9" spans="2:7" x14ac:dyDescent="0.2">
      <c r="B9" s="150">
        <f>+'3.vol.'!C7</f>
        <v>42736</v>
      </c>
      <c r="C9" s="151"/>
      <c r="D9" s="152"/>
      <c r="E9" s="153"/>
    </row>
    <row r="10" spans="2:7" x14ac:dyDescent="0.2">
      <c r="B10" s="154">
        <f>+'3.vol.'!C8</f>
        <v>42767</v>
      </c>
      <c r="C10" s="155"/>
      <c r="D10" s="127"/>
      <c r="E10" s="128"/>
    </row>
    <row r="11" spans="2:7" x14ac:dyDescent="0.2">
      <c r="B11" s="154">
        <f>+'3.vol.'!C9</f>
        <v>42795</v>
      </c>
      <c r="C11" s="155"/>
      <c r="D11" s="127"/>
      <c r="E11" s="128"/>
    </row>
    <row r="12" spans="2:7" x14ac:dyDescent="0.2">
      <c r="B12" s="154">
        <f>+'3.vol.'!C10</f>
        <v>42826</v>
      </c>
      <c r="C12" s="155"/>
      <c r="D12" s="127"/>
      <c r="E12" s="128"/>
    </row>
    <row r="13" spans="2:7" x14ac:dyDescent="0.2">
      <c r="B13" s="154">
        <f>+'3.vol.'!C11</f>
        <v>42856</v>
      </c>
      <c r="C13" s="127"/>
      <c r="D13" s="127"/>
      <c r="E13" s="128"/>
    </row>
    <row r="14" spans="2:7" x14ac:dyDescent="0.2">
      <c r="B14" s="154">
        <f>+'3.vol.'!C12</f>
        <v>42887</v>
      </c>
      <c r="C14" s="155"/>
      <c r="D14" s="127"/>
      <c r="E14" s="128"/>
    </row>
    <row r="15" spans="2:7" x14ac:dyDescent="0.2">
      <c r="B15" s="154">
        <f>+'3.vol.'!C13</f>
        <v>42917</v>
      </c>
      <c r="C15" s="127"/>
      <c r="D15" s="127"/>
      <c r="E15" s="128"/>
    </row>
    <row r="16" spans="2:7" x14ac:dyDescent="0.2">
      <c r="B16" s="154">
        <f>+'3.vol.'!C14</f>
        <v>42948</v>
      </c>
      <c r="C16" s="127"/>
      <c r="D16" s="127"/>
      <c r="E16" s="128"/>
    </row>
    <row r="17" spans="2:5" x14ac:dyDescent="0.2">
      <c r="B17" s="154">
        <f>+'3.vol.'!C15</f>
        <v>42979</v>
      </c>
      <c r="C17" s="127"/>
      <c r="D17" s="127"/>
      <c r="E17" s="128"/>
    </row>
    <row r="18" spans="2:5" x14ac:dyDescent="0.2">
      <c r="B18" s="154">
        <f>+'3.vol.'!C16</f>
        <v>43009</v>
      </c>
      <c r="C18" s="127"/>
      <c r="D18" s="127"/>
      <c r="E18" s="128"/>
    </row>
    <row r="19" spans="2:5" x14ac:dyDescent="0.2">
      <c r="B19" s="154">
        <f>+'3.vol.'!C17</f>
        <v>43040</v>
      </c>
      <c r="C19" s="127"/>
      <c r="D19" s="127"/>
      <c r="E19" s="128"/>
    </row>
    <row r="20" spans="2:5" ht="13.5" thickBot="1" x14ac:dyDescent="0.25">
      <c r="B20" s="156">
        <f>+'3.vol.'!C18</f>
        <v>43070</v>
      </c>
      <c r="C20" s="157"/>
      <c r="D20" s="157"/>
      <c r="E20" s="158"/>
    </row>
    <row r="21" spans="2:5" x14ac:dyDescent="0.2">
      <c r="B21" s="150">
        <f>+'3.vol.'!C19</f>
        <v>43101</v>
      </c>
      <c r="C21" s="152"/>
      <c r="D21" s="152"/>
      <c r="E21" s="128"/>
    </row>
    <row r="22" spans="2:5" x14ac:dyDescent="0.2">
      <c r="B22" s="154">
        <f>+'3.vol.'!C20</f>
        <v>43132</v>
      </c>
      <c r="C22" s="127"/>
      <c r="D22" s="127"/>
      <c r="E22" s="159"/>
    </row>
    <row r="23" spans="2:5" x14ac:dyDescent="0.2">
      <c r="B23" s="154">
        <f>+'3.vol.'!C21</f>
        <v>43160</v>
      </c>
      <c r="C23" s="127"/>
      <c r="D23" s="127"/>
      <c r="E23" s="128"/>
    </row>
    <row r="24" spans="2:5" x14ac:dyDescent="0.2">
      <c r="B24" s="154">
        <f>+'3.vol.'!C22</f>
        <v>43191</v>
      </c>
      <c r="C24" s="127"/>
      <c r="D24" s="127"/>
      <c r="E24" s="128"/>
    </row>
    <row r="25" spans="2:5" x14ac:dyDescent="0.2">
      <c r="B25" s="154">
        <f>+'3.vol.'!C23</f>
        <v>43221</v>
      </c>
      <c r="C25" s="127"/>
      <c r="D25" s="127"/>
      <c r="E25" s="128"/>
    </row>
    <row r="26" spans="2:5" x14ac:dyDescent="0.2">
      <c r="B26" s="154">
        <f>+'3.vol.'!C24</f>
        <v>43252</v>
      </c>
      <c r="C26" s="127"/>
      <c r="D26" s="127"/>
      <c r="E26" s="128"/>
    </row>
    <row r="27" spans="2:5" x14ac:dyDescent="0.2">
      <c r="B27" s="154">
        <f>+'3.vol.'!C25</f>
        <v>43282</v>
      </c>
      <c r="C27" s="127"/>
      <c r="D27" s="127"/>
      <c r="E27" s="128"/>
    </row>
    <row r="28" spans="2:5" x14ac:dyDescent="0.2">
      <c r="B28" s="154">
        <f>+'3.vol.'!C26</f>
        <v>43313</v>
      </c>
      <c r="C28" s="127"/>
      <c r="D28" s="127"/>
      <c r="E28" s="128"/>
    </row>
    <row r="29" spans="2:5" x14ac:dyDescent="0.2">
      <c r="B29" s="154">
        <f>+'3.vol.'!C27</f>
        <v>43344</v>
      </c>
      <c r="C29" s="127"/>
      <c r="D29" s="127"/>
      <c r="E29" s="128"/>
    </row>
    <row r="30" spans="2:5" x14ac:dyDescent="0.2">
      <c r="B30" s="154">
        <f>+'3.vol.'!C28</f>
        <v>43374</v>
      </c>
      <c r="C30" s="127"/>
      <c r="D30" s="127"/>
      <c r="E30" s="128"/>
    </row>
    <row r="31" spans="2:5" x14ac:dyDescent="0.2">
      <c r="B31" s="154">
        <f>+'3.vol.'!C29</f>
        <v>43405</v>
      </c>
      <c r="C31" s="127"/>
      <c r="D31" s="127"/>
      <c r="E31" s="128"/>
    </row>
    <row r="32" spans="2:5" ht="13.5" thickBot="1" x14ac:dyDescent="0.25">
      <c r="B32" s="156">
        <f>+'3.vol.'!C30</f>
        <v>43435</v>
      </c>
      <c r="C32" s="157"/>
      <c r="D32" s="157"/>
      <c r="E32" s="160"/>
    </row>
    <row r="33" spans="2:5" x14ac:dyDescent="0.2">
      <c r="B33" s="150">
        <f>+'3.vol.'!C31</f>
        <v>43466</v>
      </c>
      <c r="C33" s="152"/>
      <c r="D33" s="161"/>
      <c r="E33" s="151"/>
    </row>
    <row r="34" spans="2:5" x14ac:dyDescent="0.2">
      <c r="B34" s="154">
        <f>+'3.vol.'!C32</f>
        <v>43497</v>
      </c>
      <c r="C34" s="127"/>
      <c r="D34" s="104"/>
      <c r="E34" s="155"/>
    </row>
    <row r="35" spans="2:5" x14ac:dyDescent="0.2">
      <c r="B35" s="154">
        <f>+'3.vol.'!C33</f>
        <v>43525</v>
      </c>
      <c r="C35" s="127"/>
      <c r="D35" s="104"/>
      <c r="E35" s="155"/>
    </row>
    <row r="36" spans="2:5" x14ac:dyDescent="0.2">
      <c r="B36" s="154">
        <f>+'3.vol.'!C34</f>
        <v>43556</v>
      </c>
      <c r="C36" s="127"/>
      <c r="D36" s="104"/>
      <c r="E36" s="155"/>
    </row>
    <row r="37" spans="2:5" x14ac:dyDescent="0.2">
      <c r="B37" s="154">
        <f>+'3.vol.'!C35</f>
        <v>43586</v>
      </c>
      <c r="C37" s="127"/>
      <c r="D37" s="104"/>
      <c r="E37" s="155"/>
    </row>
    <row r="38" spans="2:5" x14ac:dyDescent="0.2">
      <c r="B38" s="154">
        <f>+'3.vol.'!C36</f>
        <v>43617</v>
      </c>
      <c r="C38" s="127"/>
      <c r="D38" s="104"/>
      <c r="E38" s="155"/>
    </row>
    <row r="39" spans="2:5" x14ac:dyDescent="0.2">
      <c r="B39" s="154">
        <f>+'3.vol.'!C37</f>
        <v>43647</v>
      </c>
      <c r="C39" s="127"/>
      <c r="D39" s="104"/>
      <c r="E39" s="155"/>
    </row>
    <row r="40" spans="2:5" x14ac:dyDescent="0.2">
      <c r="B40" s="154">
        <f>+'3.vol.'!C38</f>
        <v>43678</v>
      </c>
      <c r="C40" s="127"/>
      <c r="D40" s="104"/>
      <c r="E40" s="155"/>
    </row>
    <row r="41" spans="2:5" x14ac:dyDescent="0.2">
      <c r="B41" s="154">
        <f>+'3.vol.'!C39</f>
        <v>43709</v>
      </c>
      <c r="C41" s="127"/>
      <c r="D41" s="104"/>
      <c r="E41" s="155"/>
    </row>
    <row r="42" spans="2:5" x14ac:dyDescent="0.2">
      <c r="B42" s="154">
        <f>+'3.vol.'!C40</f>
        <v>43739</v>
      </c>
      <c r="C42" s="127"/>
      <c r="D42" s="104"/>
      <c r="E42" s="155"/>
    </row>
    <row r="43" spans="2:5" x14ac:dyDescent="0.2">
      <c r="B43" s="154">
        <f>+'3.vol.'!C41</f>
        <v>43770</v>
      </c>
      <c r="C43" s="127"/>
      <c r="D43" s="104"/>
      <c r="E43" s="155"/>
    </row>
    <row r="44" spans="2:5" ht="13.5" thickBot="1" x14ac:dyDescent="0.25">
      <c r="B44" s="208">
        <f>+'3.vol.'!C42</f>
        <v>43800</v>
      </c>
      <c r="C44" s="209"/>
      <c r="D44" s="210"/>
      <c r="E44" s="203"/>
    </row>
    <row r="45" spans="2:5" x14ac:dyDescent="0.2">
      <c r="B45" s="150">
        <f>+'3.vol.'!C43</f>
        <v>43831</v>
      </c>
      <c r="C45" s="152"/>
      <c r="D45" s="152"/>
      <c r="E45" s="151"/>
    </row>
    <row r="46" spans="2:5" x14ac:dyDescent="0.2">
      <c r="B46" s="154">
        <f>+'3.vol.'!C44</f>
        <v>43862</v>
      </c>
      <c r="C46" s="127"/>
      <c r="D46" s="127"/>
      <c r="E46" s="155"/>
    </row>
    <row r="47" spans="2:5" x14ac:dyDescent="0.2">
      <c r="B47" s="154">
        <f>+'3.vol.'!C45</f>
        <v>43891</v>
      </c>
      <c r="C47" s="127"/>
      <c r="D47" s="127"/>
      <c r="E47" s="155"/>
    </row>
    <row r="48" spans="2:5" x14ac:dyDescent="0.2">
      <c r="B48" s="154">
        <f>+'3.vol.'!C46</f>
        <v>43922</v>
      </c>
      <c r="C48" s="127"/>
      <c r="D48" s="127"/>
      <c r="E48" s="155"/>
    </row>
    <row r="49" spans="2:46" s="353" customFormat="1" hidden="1" x14ac:dyDescent="0.2">
      <c r="B49" s="346">
        <f>+'3.vol.'!C47</f>
        <v>43952</v>
      </c>
      <c r="C49" s="386"/>
      <c r="D49" s="386"/>
      <c r="E49" s="387"/>
    </row>
    <row r="50" spans="2:46" s="353" customFormat="1" hidden="1" x14ac:dyDescent="0.2">
      <c r="B50" s="346">
        <f>+'3.vol.'!C48</f>
        <v>43983</v>
      </c>
      <c r="C50" s="386"/>
      <c r="D50" s="386"/>
      <c r="E50" s="387"/>
    </row>
    <row r="51" spans="2:46" s="353" customFormat="1" hidden="1" x14ac:dyDescent="0.2">
      <c r="B51" s="346">
        <f>+'3.vol.'!C49</f>
        <v>44013</v>
      </c>
      <c r="C51" s="386"/>
      <c r="D51" s="386"/>
      <c r="E51" s="387"/>
    </row>
    <row r="52" spans="2:46" s="353" customFormat="1" hidden="1" x14ac:dyDescent="0.2">
      <c r="B52" s="346">
        <f>+'3.vol.'!C50</f>
        <v>44044</v>
      </c>
      <c r="C52" s="386"/>
      <c r="D52" s="386"/>
      <c r="E52" s="387"/>
    </row>
    <row r="53" spans="2:46" s="353" customFormat="1" hidden="1" x14ac:dyDescent="0.2">
      <c r="B53" s="346">
        <f>+'3.vol.'!C51</f>
        <v>44075</v>
      </c>
      <c r="C53" s="386"/>
      <c r="D53" s="386"/>
      <c r="E53" s="387"/>
    </row>
    <row r="54" spans="2:46" s="353" customFormat="1" hidden="1" x14ac:dyDescent="0.2">
      <c r="B54" s="346">
        <f>+'3.vol.'!C52</f>
        <v>44105</v>
      </c>
      <c r="C54" s="386"/>
      <c r="D54" s="386"/>
      <c r="E54" s="387"/>
    </row>
    <row r="55" spans="2:46" s="353" customFormat="1" hidden="1" x14ac:dyDescent="0.2">
      <c r="B55" s="346">
        <f>+'3.vol.'!C53</f>
        <v>44136</v>
      </c>
      <c r="C55" s="386"/>
      <c r="D55" s="386"/>
      <c r="E55" s="387"/>
    </row>
    <row r="56" spans="2:46" s="353" customFormat="1" ht="13.5" hidden="1" thickBot="1" x14ac:dyDescent="0.25">
      <c r="B56" s="354">
        <f>+'3.vol.'!C54</f>
        <v>44166</v>
      </c>
      <c r="C56" s="388"/>
      <c r="D56" s="388"/>
      <c r="E56" s="389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390"/>
      <c r="AT56" s="390"/>
    </row>
    <row r="57" spans="2:46" ht="13.5" thickBot="1" x14ac:dyDescent="0.25">
      <c r="B57" s="170"/>
      <c r="C57" s="165"/>
      <c r="D57" s="165"/>
      <c r="E57" s="166"/>
    </row>
    <row r="58" spans="2:46" x14ac:dyDescent="0.2">
      <c r="B58" s="167">
        <f>+'4.RES PUB'!A57</f>
        <v>2013</v>
      </c>
      <c r="C58" s="152"/>
      <c r="D58" s="152"/>
      <c r="E58" s="152"/>
      <c r="F58" s="165"/>
    </row>
    <row r="59" spans="2:46" x14ac:dyDescent="0.2">
      <c r="B59" s="168">
        <f>+'4.RES PUB'!A58</f>
        <v>2014</v>
      </c>
      <c r="C59" s="127"/>
      <c r="D59" s="127"/>
      <c r="E59" s="127"/>
      <c r="F59" s="165"/>
    </row>
    <row r="60" spans="2:46" ht="13.5" thickBot="1" x14ac:dyDescent="0.25">
      <c r="B60" s="169">
        <f>+'4.RES PUB'!A59</f>
        <v>2015</v>
      </c>
      <c r="C60" s="157"/>
      <c r="D60" s="157"/>
      <c r="E60" s="157"/>
    </row>
    <row r="61" spans="2:46" x14ac:dyDescent="0.2">
      <c r="B61" s="167">
        <f>+'4.RES PUB'!A60</f>
        <v>2016</v>
      </c>
      <c r="C61" s="152"/>
      <c r="D61" s="152"/>
      <c r="E61" s="152"/>
      <c r="F61" s="165"/>
    </row>
    <row r="62" spans="2:46" x14ac:dyDescent="0.2">
      <c r="B62" s="168">
        <f>+'4.RES PUB'!A61</f>
        <v>2017</v>
      </c>
      <c r="C62" s="127"/>
      <c r="D62" s="127"/>
      <c r="E62" s="127"/>
      <c r="F62" s="165"/>
    </row>
    <row r="63" spans="2:46" ht="13.5" thickBot="1" x14ac:dyDescent="0.25">
      <c r="B63" s="169">
        <f>+'4.RES PUB'!A62</f>
        <v>2018</v>
      </c>
      <c r="C63" s="157"/>
      <c r="D63" s="157"/>
      <c r="E63" s="157"/>
    </row>
    <row r="64" spans="2:46" ht="13.5" thickBot="1" x14ac:dyDescent="0.25">
      <c r="B64" s="169">
        <f>+'4.RES PUB'!A63</f>
        <v>2019</v>
      </c>
      <c r="C64" s="157"/>
      <c r="D64" s="157"/>
      <c r="E64" s="157"/>
    </row>
    <row r="65" spans="2:5" ht="13.5" thickBot="1" x14ac:dyDescent="0.25">
      <c r="B65" s="170"/>
      <c r="C65" s="165"/>
      <c r="D65" s="165"/>
      <c r="E65" s="165"/>
    </row>
    <row r="66" spans="2:5" x14ac:dyDescent="0.2">
      <c r="B66" s="420" t="str">
        <f>+'4.RES PUB'!A64</f>
        <v>ene-abr 2019</v>
      </c>
      <c r="C66" s="152"/>
      <c r="D66" s="152"/>
      <c r="E66" s="152"/>
    </row>
    <row r="67" spans="2:5" ht="13.5" thickBot="1" x14ac:dyDescent="0.25">
      <c r="B67" s="424" t="str">
        <f>+'4.RES PUB'!A65</f>
        <v>ene-abr 2020</v>
      </c>
      <c r="C67" s="157"/>
      <c r="D67" s="157"/>
      <c r="E67" s="157"/>
    </row>
    <row r="68" spans="2:5" x14ac:dyDescent="0.2">
      <c r="C68" s="51"/>
      <c r="D68" s="51"/>
    </row>
    <row r="69" spans="2:5" x14ac:dyDescent="0.2">
      <c r="B69" s="414" t="s">
        <v>234</v>
      </c>
      <c r="C69" s="51"/>
      <c r="D69" s="51"/>
    </row>
  </sheetData>
  <sheetProtection formatCells="0" formatColumns="0" formatRows="0"/>
  <printOptions horizontalCentered="1" verticalCentered="1" gridLinesSet="0"/>
  <pageMargins left="0.11811023622047245" right="0.11811023622047245" top="0.94488188976377963" bottom="0.74803149606299213" header="0.31496062992125984" footer="0.31496062992125984"/>
  <pageSetup paperSize="9" scale="88" orientation="portrait" verticalDpi="300" r:id="rId1"/>
  <headerFooter>
    <oddHeader>&amp;R2020 - Año del General Manuel Belgrano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B1:AT69"/>
  <sheetViews>
    <sheetView showGridLines="0" zoomScale="75" workbookViewId="0"/>
  </sheetViews>
  <sheetFormatPr baseColWidth="10" defaultRowHeight="12.75" x14ac:dyDescent="0.2"/>
  <cols>
    <col min="1" max="1" width="4.140625" style="51" customWidth="1"/>
    <col min="2" max="2" width="16" style="51" customWidth="1"/>
    <col min="3" max="5" width="17.28515625" style="211" customWidth="1"/>
    <col min="6" max="6" width="7.5703125" style="51" customWidth="1"/>
    <col min="7" max="7" width="17.5703125" style="51" customWidth="1"/>
    <col min="8" max="16384" width="11.42578125" style="51"/>
  </cols>
  <sheetData>
    <row r="1" spans="2:7" s="141" customFormat="1" x14ac:dyDescent="0.2">
      <c r="B1" s="116" t="s">
        <v>224</v>
      </c>
      <c r="C1" s="116"/>
      <c r="D1" s="116"/>
      <c r="E1" s="116"/>
    </row>
    <row r="2" spans="2:7" s="141" customFormat="1" x14ac:dyDescent="0.2">
      <c r="B2" s="130" t="s">
        <v>232</v>
      </c>
      <c r="C2" s="117"/>
      <c r="D2" s="117"/>
      <c r="E2" s="116"/>
    </row>
    <row r="3" spans="2:7" s="141" customFormat="1" x14ac:dyDescent="0.2">
      <c r="B3" s="374" t="str">
        <f>+'1.modelos'!A3</f>
        <v>Bicicletas</v>
      </c>
      <c r="C3" s="341"/>
      <c r="D3" s="341"/>
      <c r="E3" s="340"/>
      <c r="F3" s="385"/>
    </row>
    <row r="4" spans="2:7" s="141" customFormat="1" x14ac:dyDescent="0.2">
      <c r="B4" s="413" t="s">
        <v>233</v>
      </c>
      <c r="C4" s="413"/>
      <c r="D4" s="413"/>
      <c r="E4" s="412"/>
      <c r="F4" s="385"/>
    </row>
    <row r="5" spans="2:7" x14ac:dyDescent="0.2">
      <c r="B5" s="311" t="s">
        <v>221</v>
      </c>
      <c r="C5" s="304"/>
      <c r="D5" s="304"/>
      <c r="E5" s="304"/>
      <c r="F5" s="305"/>
      <c r="G5" s="165"/>
    </row>
    <row r="6" spans="2:7" ht="12.75" customHeight="1" thickBot="1" x14ac:dyDescent="0.25">
      <c r="C6" s="190"/>
      <c r="D6" s="190"/>
      <c r="E6" s="190"/>
      <c r="F6" s="165"/>
    </row>
    <row r="7" spans="2:7" ht="26.25" customHeight="1" x14ac:dyDescent="0.2">
      <c r="B7" s="204" t="s">
        <v>8</v>
      </c>
      <c r="C7" s="205" t="s">
        <v>76</v>
      </c>
      <c r="D7" s="131" t="s">
        <v>12</v>
      </c>
      <c r="E7" s="206" t="s">
        <v>77</v>
      </c>
      <c r="F7" s="58"/>
    </row>
    <row r="8" spans="2:7" ht="13.5" thickBot="1" x14ac:dyDescent="0.25">
      <c r="B8" s="191" t="s">
        <v>9</v>
      </c>
      <c r="C8" s="207" t="s">
        <v>212</v>
      </c>
      <c r="D8" s="149" t="s">
        <v>85</v>
      </c>
      <c r="E8" s="192" t="s">
        <v>78</v>
      </c>
      <c r="F8" s="58"/>
    </row>
    <row r="9" spans="2:7" x14ac:dyDescent="0.2">
      <c r="B9" s="150">
        <f>+'3.vol.'!C7</f>
        <v>42736</v>
      </c>
      <c r="C9" s="151"/>
      <c r="D9" s="152"/>
      <c r="E9" s="153"/>
    </row>
    <row r="10" spans="2:7" x14ac:dyDescent="0.2">
      <c r="B10" s="154">
        <f>+'3.vol.'!C8</f>
        <v>42767</v>
      </c>
      <c r="C10" s="155"/>
      <c r="D10" s="127"/>
      <c r="E10" s="128"/>
    </row>
    <row r="11" spans="2:7" x14ac:dyDescent="0.2">
      <c r="B11" s="154">
        <f>+'3.vol.'!C9</f>
        <v>42795</v>
      </c>
      <c r="C11" s="155"/>
      <c r="D11" s="127"/>
      <c r="E11" s="128"/>
    </row>
    <row r="12" spans="2:7" x14ac:dyDescent="0.2">
      <c r="B12" s="154">
        <f>+'3.vol.'!C10</f>
        <v>42826</v>
      </c>
      <c r="C12" s="155"/>
      <c r="D12" s="127"/>
      <c r="E12" s="128"/>
    </row>
    <row r="13" spans="2:7" x14ac:dyDescent="0.2">
      <c r="B13" s="154">
        <f>+'3.vol.'!C11</f>
        <v>42856</v>
      </c>
      <c r="C13" s="127"/>
      <c r="D13" s="127"/>
      <c r="E13" s="128"/>
    </row>
    <row r="14" spans="2:7" x14ac:dyDescent="0.2">
      <c r="B14" s="154">
        <f>+'3.vol.'!C12</f>
        <v>42887</v>
      </c>
      <c r="C14" s="155"/>
      <c r="D14" s="127"/>
      <c r="E14" s="128"/>
    </row>
    <row r="15" spans="2:7" x14ac:dyDescent="0.2">
      <c r="B15" s="154">
        <f>+'3.vol.'!C13</f>
        <v>42917</v>
      </c>
      <c r="C15" s="127"/>
      <c r="D15" s="127"/>
      <c r="E15" s="128"/>
    </row>
    <row r="16" spans="2:7" x14ac:dyDescent="0.2">
      <c r="B16" s="154">
        <f>+'3.vol.'!C14</f>
        <v>42948</v>
      </c>
      <c r="C16" s="127"/>
      <c r="D16" s="127"/>
      <c r="E16" s="128"/>
    </row>
    <row r="17" spans="2:5" x14ac:dyDescent="0.2">
      <c r="B17" s="154">
        <f>+'3.vol.'!C15</f>
        <v>42979</v>
      </c>
      <c r="C17" s="127"/>
      <c r="D17" s="127"/>
      <c r="E17" s="128"/>
    </row>
    <row r="18" spans="2:5" x14ac:dyDescent="0.2">
      <c r="B18" s="154">
        <f>+'3.vol.'!C16</f>
        <v>43009</v>
      </c>
      <c r="C18" s="127"/>
      <c r="D18" s="127"/>
      <c r="E18" s="128"/>
    </row>
    <row r="19" spans="2:5" x14ac:dyDescent="0.2">
      <c r="B19" s="154">
        <f>+'3.vol.'!C17</f>
        <v>43040</v>
      </c>
      <c r="C19" s="127"/>
      <c r="D19" s="127"/>
      <c r="E19" s="128"/>
    </row>
    <row r="20" spans="2:5" ht="13.5" thickBot="1" x14ac:dyDescent="0.25">
      <c r="B20" s="156">
        <f>+'3.vol.'!C18</f>
        <v>43070</v>
      </c>
      <c r="C20" s="157"/>
      <c r="D20" s="157"/>
      <c r="E20" s="158"/>
    </row>
    <row r="21" spans="2:5" x14ac:dyDescent="0.2">
      <c r="B21" s="150">
        <f>+'3.vol.'!C19</f>
        <v>43101</v>
      </c>
      <c r="C21" s="152"/>
      <c r="D21" s="152"/>
      <c r="E21" s="128"/>
    </row>
    <row r="22" spans="2:5" x14ac:dyDescent="0.2">
      <c r="B22" s="154">
        <f>+'3.vol.'!C20</f>
        <v>43132</v>
      </c>
      <c r="C22" s="127"/>
      <c r="D22" s="127"/>
      <c r="E22" s="159"/>
    </row>
    <row r="23" spans="2:5" x14ac:dyDescent="0.2">
      <c r="B23" s="154">
        <f>+'3.vol.'!C21</f>
        <v>43160</v>
      </c>
      <c r="C23" s="127"/>
      <c r="D23" s="127"/>
      <c r="E23" s="128"/>
    </row>
    <row r="24" spans="2:5" x14ac:dyDescent="0.2">
      <c r="B24" s="154">
        <f>+'3.vol.'!C22</f>
        <v>43191</v>
      </c>
      <c r="C24" s="127"/>
      <c r="D24" s="127"/>
      <c r="E24" s="128"/>
    </row>
    <row r="25" spans="2:5" x14ac:dyDescent="0.2">
      <c r="B25" s="154">
        <f>+'3.vol.'!C23</f>
        <v>43221</v>
      </c>
      <c r="C25" s="127"/>
      <c r="D25" s="127"/>
      <c r="E25" s="128"/>
    </row>
    <row r="26" spans="2:5" x14ac:dyDescent="0.2">
      <c r="B26" s="154">
        <f>+'3.vol.'!C24</f>
        <v>43252</v>
      </c>
      <c r="C26" s="127"/>
      <c r="D26" s="127"/>
      <c r="E26" s="128"/>
    </row>
    <row r="27" spans="2:5" x14ac:dyDescent="0.2">
      <c r="B27" s="154">
        <f>+'3.vol.'!C25</f>
        <v>43282</v>
      </c>
      <c r="C27" s="127"/>
      <c r="D27" s="127"/>
      <c r="E27" s="128"/>
    </row>
    <row r="28" spans="2:5" x14ac:dyDescent="0.2">
      <c r="B28" s="154">
        <f>+'3.vol.'!C26</f>
        <v>43313</v>
      </c>
      <c r="C28" s="127"/>
      <c r="D28" s="127"/>
      <c r="E28" s="128"/>
    </row>
    <row r="29" spans="2:5" x14ac:dyDescent="0.2">
      <c r="B29" s="154">
        <f>+'3.vol.'!C27</f>
        <v>43344</v>
      </c>
      <c r="C29" s="127"/>
      <c r="D29" s="127"/>
      <c r="E29" s="128"/>
    </row>
    <row r="30" spans="2:5" x14ac:dyDescent="0.2">
      <c r="B30" s="154">
        <f>+'3.vol.'!C28</f>
        <v>43374</v>
      </c>
      <c r="C30" s="127"/>
      <c r="D30" s="127"/>
      <c r="E30" s="128"/>
    </row>
    <row r="31" spans="2:5" x14ac:dyDescent="0.2">
      <c r="B31" s="154">
        <f>+'3.vol.'!C29</f>
        <v>43405</v>
      </c>
      <c r="C31" s="127"/>
      <c r="D31" s="127"/>
      <c r="E31" s="128"/>
    </row>
    <row r="32" spans="2:5" ht="13.5" thickBot="1" x14ac:dyDescent="0.25">
      <c r="B32" s="156">
        <f>+'3.vol.'!C30</f>
        <v>43435</v>
      </c>
      <c r="C32" s="157"/>
      <c r="D32" s="157"/>
      <c r="E32" s="160"/>
    </row>
    <row r="33" spans="2:5" x14ac:dyDescent="0.2">
      <c r="B33" s="150">
        <f>+'3.vol.'!C31</f>
        <v>43466</v>
      </c>
      <c r="C33" s="152"/>
      <c r="D33" s="161"/>
      <c r="E33" s="151"/>
    </row>
    <row r="34" spans="2:5" x14ac:dyDescent="0.2">
      <c r="B34" s="154">
        <f>+'3.vol.'!C32</f>
        <v>43497</v>
      </c>
      <c r="C34" s="127"/>
      <c r="D34" s="104"/>
      <c r="E34" s="155"/>
    </row>
    <row r="35" spans="2:5" x14ac:dyDescent="0.2">
      <c r="B35" s="154">
        <f>+'3.vol.'!C33</f>
        <v>43525</v>
      </c>
      <c r="C35" s="127"/>
      <c r="D35" s="104"/>
      <c r="E35" s="155"/>
    </row>
    <row r="36" spans="2:5" x14ac:dyDescent="0.2">
      <c r="B36" s="154">
        <f>+'3.vol.'!C34</f>
        <v>43556</v>
      </c>
      <c r="C36" s="127"/>
      <c r="D36" s="104"/>
      <c r="E36" s="155"/>
    </row>
    <row r="37" spans="2:5" x14ac:dyDescent="0.2">
      <c r="B37" s="154">
        <f>+'3.vol.'!C35</f>
        <v>43586</v>
      </c>
      <c r="C37" s="127"/>
      <c r="D37" s="104"/>
      <c r="E37" s="155"/>
    </row>
    <row r="38" spans="2:5" x14ac:dyDescent="0.2">
      <c r="B38" s="154">
        <f>+'3.vol.'!C36</f>
        <v>43617</v>
      </c>
      <c r="C38" s="127"/>
      <c r="D38" s="104"/>
      <c r="E38" s="155"/>
    </row>
    <row r="39" spans="2:5" x14ac:dyDescent="0.2">
      <c r="B39" s="154">
        <f>+'3.vol.'!C37</f>
        <v>43647</v>
      </c>
      <c r="C39" s="127"/>
      <c r="D39" s="104"/>
      <c r="E39" s="155"/>
    </row>
    <row r="40" spans="2:5" x14ac:dyDescent="0.2">
      <c r="B40" s="154">
        <f>+'3.vol.'!C38</f>
        <v>43678</v>
      </c>
      <c r="C40" s="127"/>
      <c r="D40" s="104"/>
      <c r="E40" s="155"/>
    </row>
    <row r="41" spans="2:5" x14ac:dyDescent="0.2">
      <c r="B41" s="154">
        <f>+'3.vol.'!C39</f>
        <v>43709</v>
      </c>
      <c r="C41" s="127"/>
      <c r="D41" s="104"/>
      <c r="E41" s="155"/>
    </row>
    <row r="42" spans="2:5" x14ac:dyDescent="0.2">
      <c r="B42" s="154">
        <f>+'3.vol.'!C40</f>
        <v>43739</v>
      </c>
      <c r="C42" s="127"/>
      <c r="D42" s="104"/>
      <c r="E42" s="155"/>
    </row>
    <row r="43" spans="2:5" x14ac:dyDescent="0.2">
      <c r="B43" s="154">
        <f>+'3.vol.'!C41</f>
        <v>43770</v>
      </c>
      <c r="C43" s="127"/>
      <c r="D43" s="104"/>
      <c r="E43" s="155"/>
    </row>
    <row r="44" spans="2:5" ht="13.5" thickBot="1" x14ac:dyDescent="0.25">
      <c r="B44" s="208">
        <f>+'3.vol.'!C42</f>
        <v>43800</v>
      </c>
      <c r="C44" s="209"/>
      <c r="D44" s="210"/>
      <c r="E44" s="203"/>
    </row>
    <row r="45" spans="2:5" x14ac:dyDescent="0.2">
      <c r="B45" s="150">
        <f>+'3.vol.'!C43</f>
        <v>43831</v>
      </c>
      <c r="C45" s="152"/>
      <c r="D45" s="152"/>
      <c r="E45" s="151"/>
    </row>
    <row r="46" spans="2:5" x14ac:dyDescent="0.2">
      <c r="B46" s="154">
        <f>+'3.vol.'!C44</f>
        <v>43862</v>
      </c>
      <c r="C46" s="127"/>
      <c r="D46" s="127"/>
      <c r="E46" s="155"/>
    </row>
    <row r="47" spans="2:5" x14ac:dyDescent="0.2">
      <c r="B47" s="154">
        <f>+'3.vol.'!C45</f>
        <v>43891</v>
      </c>
      <c r="C47" s="127"/>
      <c r="D47" s="127"/>
      <c r="E47" s="155"/>
    </row>
    <row r="48" spans="2:5" x14ac:dyDescent="0.2">
      <c r="B48" s="154">
        <f>+'3.vol.'!C46</f>
        <v>43922</v>
      </c>
      <c r="C48" s="127"/>
      <c r="D48" s="127"/>
      <c r="E48" s="155"/>
    </row>
    <row r="49" spans="2:46" s="353" customFormat="1" hidden="1" x14ac:dyDescent="0.2">
      <c r="B49" s="346">
        <f>+'3.vol.'!C47</f>
        <v>43952</v>
      </c>
      <c r="C49" s="386"/>
      <c r="D49" s="386"/>
      <c r="E49" s="387"/>
    </row>
    <row r="50" spans="2:46" s="353" customFormat="1" hidden="1" x14ac:dyDescent="0.2">
      <c r="B50" s="346">
        <f>+'3.vol.'!C48</f>
        <v>43983</v>
      </c>
      <c r="C50" s="386"/>
      <c r="D50" s="386"/>
      <c r="E50" s="387"/>
    </row>
    <row r="51" spans="2:46" s="353" customFormat="1" hidden="1" x14ac:dyDescent="0.2">
      <c r="B51" s="346">
        <f>+'3.vol.'!C49</f>
        <v>44013</v>
      </c>
      <c r="C51" s="386"/>
      <c r="D51" s="386"/>
      <c r="E51" s="387"/>
    </row>
    <row r="52" spans="2:46" s="353" customFormat="1" hidden="1" x14ac:dyDescent="0.2">
      <c r="B52" s="346">
        <f>+'3.vol.'!C50</f>
        <v>44044</v>
      </c>
      <c r="C52" s="386"/>
      <c r="D52" s="386"/>
      <c r="E52" s="387"/>
    </row>
    <row r="53" spans="2:46" s="353" customFormat="1" hidden="1" x14ac:dyDescent="0.2">
      <c r="B53" s="346">
        <f>+'3.vol.'!C51</f>
        <v>44075</v>
      </c>
      <c r="C53" s="386"/>
      <c r="D53" s="386"/>
      <c r="E53" s="387"/>
    </row>
    <row r="54" spans="2:46" s="353" customFormat="1" hidden="1" x14ac:dyDescent="0.2">
      <c r="B54" s="346">
        <f>+'3.vol.'!C52</f>
        <v>44105</v>
      </c>
      <c r="C54" s="386"/>
      <c r="D54" s="386"/>
      <c r="E54" s="387"/>
    </row>
    <row r="55" spans="2:46" s="353" customFormat="1" hidden="1" x14ac:dyDescent="0.2">
      <c r="B55" s="346">
        <f>+'3.vol.'!C53</f>
        <v>44136</v>
      </c>
      <c r="C55" s="386"/>
      <c r="D55" s="386"/>
      <c r="E55" s="387"/>
    </row>
    <row r="56" spans="2:46" s="353" customFormat="1" ht="13.5" hidden="1" thickBot="1" x14ac:dyDescent="0.25">
      <c r="B56" s="354">
        <f>+'3.vol.'!C54</f>
        <v>44166</v>
      </c>
      <c r="C56" s="388"/>
      <c r="D56" s="388"/>
      <c r="E56" s="389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390"/>
      <c r="AT56" s="390"/>
    </row>
    <row r="57" spans="2:46" ht="13.5" thickBot="1" x14ac:dyDescent="0.25">
      <c r="B57" s="170"/>
      <c r="C57" s="165"/>
      <c r="D57" s="165"/>
      <c r="E57" s="166"/>
    </row>
    <row r="58" spans="2:46" x14ac:dyDescent="0.2">
      <c r="B58" s="167">
        <f>+'4.RES PUB'!A57</f>
        <v>2013</v>
      </c>
      <c r="C58" s="152"/>
      <c r="D58" s="152"/>
      <c r="E58" s="152"/>
      <c r="F58" s="165"/>
    </row>
    <row r="59" spans="2:46" x14ac:dyDescent="0.2">
      <c r="B59" s="168">
        <f>+'4.RES PUB'!A58</f>
        <v>2014</v>
      </c>
      <c r="C59" s="127"/>
      <c r="D59" s="127"/>
      <c r="E59" s="127"/>
      <c r="F59" s="165"/>
    </row>
    <row r="60" spans="2:46" ht="13.5" thickBot="1" x14ac:dyDescent="0.25">
      <c r="B60" s="169">
        <f>+'4.RES PUB'!A59</f>
        <v>2015</v>
      </c>
      <c r="C60" s="157"/>
      <c r="D60" s="157"/>
      <c r="E60" s="157"/>
    </row>
    <row r="61" spans="2:46" x14ac:dyDescent="0.2">
      <c r="B61" s="167">
        <f>+'4.RES PUB'!A60</f>
        <v>2016</v>
      </c>
      <c r="C61" s="152"/>
      <c r="D61" s="152"/>
      <c r="E61" s="152"/>
      <c r="F61" s="165"/>
    </row>
    <row r="62" spans="2:46" x14ac:dyDescent="0.2">
      <c r="B62" s="168">
        <f>+'4.RES PUB'!A61</f>
        <v>2017</v>
      </c>
      <c r="C62" s="127"/>
      <c r="D62" s="127"/>
      <c r="E62" s="127"/>
      <c r="F62" s="165"/>
    </row>
    <row r="63" spans="2:46" ht="13.5" thickBot="1" x14ac:dyDescent="0.25">
      <c r="B63" s="169">
        <f>+'4.RES PUB'!A62</f>
        <v>2018</v>
      </c>
      <c r="C63" s="157"/>
      <c r="D63" s="157"/>
      <c r="E63" s="157"/>
    </row>
    <row r="64" spans="2:46" ht="13.5" thickBot="1" x14ac:dyDescent="0.25">
      <c r="B64" s="169">
        <f>+'4.RES PUB'!A63</f>
        <v>2019</v>
      </c>
      <c r="C64" s="157"/>
      <c r="D64" s="157"/>
      <c r="E64" s="157"/>
    </row>
    <row r="65" spans="2:5" ht="13.5" thickBot="1" x14ac:dyDescent="0.25">
      <c r="B65" s="170"/>
      <c r="C65" s="165"/>
      <c r="D65" s="165"/>
      <c r="E65" s="165"/>
    </row>
    <row r="66" spans="2:5" x14ac:dyDescent="0.2">
      <c r="B66" s="420" t="str">
        <f>+'4.RES PUB'!A64</f>
        <v>ene-abr 2019</v>
      </c>
      <c r="C66" s="152"/>
      <c r="D66" s="152"/>
      <c r="E66" s="152"/>
    </row>
    <row r="67" spans="2:5" ht="13.5" thickBot="1" x14ac:dyDescent="0.25">
      <c r="B67" s="424" t="str">
        <f>+'4.RES PUB'!A65</f>
        <v>ene-abr 2020</v>
      </c>
      <c r="C67" s="157"/>
      <c r="D67" s="157"/>
      <c r="E67" s="157"/>
    </row>
    <row r="68" spans="2:5" x14ac:dyDescent="0.2">
      <c r="C68" s="51"/>
      <c r="D68" s="51"/>
    </row>
    <row r="69" spans="2:5" x14ac:dyDescent="0.2">
      <c r="B69" s="414" t="s">
        <v>234</v>
      </c>
      <c r="C69" s="51"/>
      <c r="D69" s="51"/>
    </row>
  </sheetData>
  <sheetProtection formatCells="0" formatColumns="0" formatRows="0"/>
  <printOptions horizontalCentered="1" verticalCentered="1" gridLinesSet="0"/>
  <pageMargins left="0.11811023622047245" right="0.11811023622047245" top="0.94488188976377963" bottom="0.74803149606299213" header="0.31496062992125984" footer="0.31496062992125984"/>
  <pageSetup paperSize="9" scale="91" orientation="portrait" verticalDpi="300" r:id="rId1"/>
  <headerFooter>
    <oddHeader>&amp;R2020 - Año del General Manuel Belgrano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89</v>
      </c>
      <c r="B1" s="3"/>
    </row>
    <row r="2" spans="1:2" ht="13.5" thickBot="1" x14ac:dyDescent="0.25">
      <c r="A2" s="2" t="s">
        <v>49</v>
      </c>
      <c r="B2" s="3"/>
    </row>
    <row r="3" spans="1:2" x14ac:dyDescent="0.2">
      <c r="A3" s="4" t="s">
        <v>9</v>
      </c>
      <c r="B3" s="14" t="s">
        <v>50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10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494" t="s">
        <v>90</v>
      </c>
      <c r="B2" s="494"/>
      <c r="C2" s="494"/>
      <c r="D2" s="494"/>
    </row>
    <row r="3" spans="1:4" x14ac:dyDescent="0.2">
      <c r="A3" s="494" t="s">
        <v>91</v>
      </c>
      <c r="B3" s="494"/>
      <c r="C3" s="494"/>
      <c r="D3" s="494"/>
    </row>
    <row r="4" spans="1:4" x14ac:dyDescent="0.2">
      <c r="A4" s="495" t="s">
        <v>2</v>
      </c>
      <c r="B4" s="495"/>
      <c r="C4" s="495"/>
      <c r="D4" s="495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30</v>
      </c>
      <c r="B6" s="21" t="s">
        <v>92</v>
      </c>
      <c r="C6" s="22" t="s">
        <v>93</v>
      </c>
      <c r="D6" s="23" t="s">
        <v>94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21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J42"/>
  <sheetViews>
    <sheetView showGridLines="0" topLeftCell="A24" zoomScale="75" workbookViewId="0">
      <selection activeCell="J14" sqref="J14:J15"/>
    </sheetView>
  </sheetViews>
  <sheetFormatPr baseColWidth="10" defaultRowHeight="12.75" x14ac:dyDescent="0.2"/>
  <cols>
    <col min="1" max="1" width="17.85546875" style="51" customWidth="1"/>
    <col min="2" max="2" width="57.28515625" style="51" customWidth="1"/>
    <col min="3" max="6" width="11.28515625" style="51" hidden="1" customWidth="1"/>
    <col min="7" max="10" width="11.28515625" style="51" customWidth="1"/>
    <col min="11" max="16384" width="11.42578125" style="51"/>
  </cols>
  <sheetData>
    <row r="1" spans="1:10" x14ac:dyDescent="0.2">
      <c r="A1" s="116" t="s">
        <v>1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x14ac:dyDescent="0.2">
      <c r="A2" s="340" t="s">
        <v>111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x14ac:dyDescent="0.2">
      <c r="A3" s="342" t="s">
        <v>193</v>
      </c>
      <c r="B3" s="343"/>
      <c r="C3" s="341"/>
      <c r="D3" s="341"/>
      <c r="E3" s="341"/>
      <c r="F3" s="341"/>
      <c r="G3" s="341"/>
      <c r="H3" s="341"/>
      <c r="I3" s="341"/>
      <c r="J3" s="341"/>
    </row>
    <row r="4" spans="1:10" hidden="1" x14ac:dyDescent="0.2">
      <c r="A4" s="116"/>
      <c r="B4" s="117"/>
      <c r="C4" s="117"/>
      <c r="D4" s="117"/>
      <c r="E4" s="117"/>
      <c r="F4" s="117"/>
      <c r="G4" s="117"/>
      <c r="H4" s="117"/>
      <c r="I4" s="117"/>
      <c r="J4" s="117"/>
    </row>
    <row r="5" spans="1:10" hidden="1" x14ac:dyDescent="0.2">
      <c r="A5" s="116"/>
      <c r="B5" s="117"/>
      <c r="C5" s="117"/>
      <c r="D5" s="117"/>
      <c r="E5" s="117"/>
      <c r="F5" s="117"/>
      <c r="G5" s="117"/>
      <c r="H5" s="117"/>
      <c r="I5" s="117"/>
      <c r="J5" s="117"/>
    </row>
    <row r="6" spans="1:10" x14ac:dyDescent="0.2">
      <c r="A6" s="116"/>
      <c r="B6" s="117"/>
      <c r="C6" s="117"/>
      <c r="D6" s="117"/>
      <c r="E6" s="117"/>
      <c r="F6" s="117"/>
      <c r="G6" s="117"/>
      <c r="H6" s="117"/>
      <c r="I6" s="117"/>
      <c r="J6" s="117"/>
    </row>
    <row r="7" spans="1:10" x14ac:dyDescent="0.2">
      <c r="A7" s="116"/>
      <c r="B7" s="117"/>
      <c r="C7" s="117"/>
      <c r="D7" s="117"/>
      <c r="E7" s="117"/>
      <c r="F7" s="117"/>
      <c r="G7" s="117"/>
      <c r="H7" s="117"/>
      <c r="I7" s="117"/>
      <c r="J7" s="117"/>
    </row>
    <row r="8" spans="1:10" ht="13.5" thickBot="1" x14ac:dyDescent="0.25">
      <c r="A8" s="117"/>
      <c r="B8" s="116"/>
      <c r="C8" s="117"/>
      <c r="D8" s="117"/>
      <c r="E8" s="117"/>
      <c r="F8" s="117"/>
      <c r="G8" s="117"/>
      <c r="H8" s="117"/>
      <c r="I8" s="117"/>
      <c r="J8" s="117"/>
    </row>
    <row r="9" spans="1:10" ht="28.5" customHeight="1" thickBot="1" x14ac:dyDescent="0.25">
      <c r="A9" s="118" t="s">
        <v>3</v>
      </c>
      <c r="B9" s="344" t="s">
        <v>194</v>
      </c>
      <c r="C9" s="415">
        <v>2013</v>
      </c>
      <c r="D9" s="415">
        <v>2014</v>
      </c>
      <c r="E9" s="415">
        <v>2015</v>
      </c>
      <c r="F9" s="415">
        <v>2016</v>
      </c>
      <c r="G9" s="415">
        <v>2017</v>
      </c>
      <c r="H9" s="415">
        <v>2018</v>
      </c>
      <c r="I9" s="415">
        <v>2019</v>
      </c>
      <c r="J9" s="415" t="s">
        <v>195</v>
      </c>
    </row>
    <row r="10" spans="1:10" x14ac:dyDescent="0.2">
      <c r="A10" s="119" t="s">
        <v>4</v>
      </c>
      <c r="B10" s="438"/>
      <c r="C10" s="437" t="s">
        <v>109</v>
      </c>
      <c r="D10" s="434" t="s">
        <v>109</v>
      </c>
      <c r="E10" s="434" t="s">
        <v>109</v>
      </c>
      <c r="F10" s="434" t="s">
        <v>109</v>
      </c>
      <c r="G10" s="437" t="s">
        <v>109</v>
      </c>
      <c r="H10" s="434" t="s">
        <v>109</v>
      </c>
      <c r="I10" s="434" t="s">
        <v>109</v>
      </c>
      <c r="J10" s="440" t="s">
        <v>109</v>
      </c>
    </row>
    <row r="11" spans="1:10" x14ac:dyDescent="0.2">
      <c r="A11" s="120"/>
      <c r="B11" s="439"/>
      <c r="C11" s="435"/>
      <c r="D11" s="432"/>
      <c r="E11" s="432"/>
      <c r="F11" s="432"/>
      <c r="G11" s="435"/>
      <c r="H11" s="432"/>
      <c r="I11" s="432"/>
      <c r="J11" s="441"/>
    </row>
    <row r="12" spans="1:10" x14ac:dyDescent="0.2">
      <c r="A12" s="120"/>
      <c r="B12" s="442"/>
      <c r="C12" s="435" t="s">
        <v>109</v>
      </c>
      <c r="D12" s="432" t="s">
        <v>109</v>
      </c>
      <c r="E12" s="432" t="s">
        <v>109</v>
      </c>
      <c r="F12" s="432" t="s">
        <v>109</v>
      </c>
      <c r="G12" s="435" t="s">
        <v>109</v>
      </c>
      <c r="H12" s="432" t="s">
        <v>109</v>
      </c>
      <c r="I12" s="432" t="s">
        <v>109</v>
      </c>
      <c r="J12" s="441" t="s">
        <v>109</v>
      </c>
    </row>
    <row r="13" spans="1:10" x14ac:dyDescent="0.2">
      <c r="A13" s="120"/>
      <c r="B13" s="439"/>
      <c r="C13" s="435"/>
      <c r="D13" s="432"/>
      <c r="E13" s="432"/>
      <c r="F13" s="432"/>
      <c r="G13" s="435"/>
      <c r="H13" s="432"/>
      <c r="I13" s="432"/>
      <c r="J13" s="441"/>
    </row>
    <row r="14" spans="1:10" x14ac:dyDescent="0.2">
      <c r="A14" s="120"/>
      <c r="B14" s="442"/>
      <c r="C14" s="435" t="s">
        <v>109</v>
      </c>
      <c r="D14" s="432" t="s">
        <v>109</v>
      </c>
      <c r="E14" s="432" t="s">
        <v>109</v>
      </c>
      <c r="F14" s="432" t="s">
        <v>109</v>
      </c>
      <c r="G14" s="435" t="s">
        <v>109</v>
      </c>
      <c r="H14" s="432" t="s">
        <v>109</v>
      </c>
      <c r="I14" s="432" t="s">
        <v>109</v>
      </c>
      <c r="J14" s="441" t="s">
        <v>109</v>
      </c>
    </row>
    <row r="15" spans="1:10" ht="13.5" thickBot="1" x14ac:dyDescent="0.25">
      <c r="A15" s="121"/>
      <c r="B15" s="443"/>
      <c r="C15" s="436"/>
      <c r="D15" s="433"/>
      <c r="E15" s="433"/>
      <c r="F15" s="433"/>
      <c r="G15" s="436"/>
      <c r="H15" s="433"/>
      <c r="I15" s="433"/>
      <c r="J15" s="444"/>
    </row>
    <row r="16" spans="1:10" x14ac:dyDescent="0.2">
      <c r="A16" s="119" t="s">
        <v>5</v>
      </c>
      <c r="B16" s="438"/>
      <c r="C16" s="437" t="s">
        <v>109</v>
      </c>
      <c r="D16" s="434" t="s">
        <v>109</v>
      </c>
      <c r="E16" s="434" t="s">
        <v>109</v>
      </c>
      <c r="F16" s="434" t="s">
        <v>109</v>
      </c>
      <c r="G16" s="437" t="s">
        <v>109</v>
      </c>
      <c r="H16" s="434" t="s">
        <v>109</v>
      </c>
      <c r="I16" s="434" t="s">
        <v>109</v>
      </c>
      <c r="J16" s="440" t="s">
        <v>109</v>
      </c>
    </row>
    <row r="17" spans="1:10" x14ac:dyDescent="0.2">
      <c r="A17" s="120"/>
      <c r="B17" s="439"/>
      <c r="C17" s="435"/>
      <c r="D17" s="432"/>
      <c r="E17" s="432"/>
      <c r="F17" s="432"/>
      <c r="G17" s="435"/>
      <c r="H17" s="432"/>
      <c r="I17" s="432"/>
      <c r="J17" s="441"/>
    </row>
    <row r="18" spans="1:10" x14ac:dyDescent="0.2">
      <c r="A18" s="120"/>
      <c r="B18" s="442"/>
      <c r="C18" s="435" t="s">
        <v>109</v>
      </c>
      <c r="D18" s="432" t="s">
        <v>109</v>
      </c>
      <c r="E18" s="432" t="s">
        <v>109</v>
      </c>
      <c r="F18" s="432" t="s">
        <v>109</v>
      </c>
      <c r="G18" s="435" t="s">
        <v>109</v>
      </c>
      <c r="H18" s="432" t="s">
        <v>109</v>
      </c>
      <c r="I18" s="432" t="s">
        <v>109</v>
      </c>
      <c r="J18" s="441" t="s">
        <v>109</v>
      </c>
    </row>
    <row r="19" spans="1:10" x14ac:dyDescent="0.2">
      <c r="A19" s="120"/>
      <c r="B19" s="439"/>
      <c r="C19" s="435"/>
      <c r="D19" s="432"/>
      <c r="E19" s="432"/>
      <c r="F19" s="432"/>
      <c r="G19" s="435"/>
      <c r="H19" s="432"/>
      <c r="I19" s="432"/>
      <c r="J19" s="441"/>
    </row>
    <row r="20" spans="1:10" x14ac:dyDescent="0.2">
      <c r="A20" s="120"/>
      <c r="B20" s="442"/>
      <c r="C20" s="435" t="s">
        <v>109</v>
      </c>
      <c r="D20" s="432" t="s">
        <v>109</v>
      </c>
      <c r="E20" s="432" t="s">
        <v>109</v>
      </c>
      <c r="F20" s="432" t="s">
        <v>109</v>
      </c>
      <c r="G20" s="435" t="s">
        <v>109</v>
      </c>
      <c r="H20" s="432" t="s">
        <v>109</v>
      </c>
      <c r="I20" s="432" t="s">
        <v>109</v>
      </c>
      <c r="J20" s="441" t="s">
        <v>109</v>
      </c>
    </row>
    <row r="21" spans="1:10" ht="13.5" thickBot="1" x14ac:dyDescent="0.25">
      <c r="A21" s="121"/>
      <c r="B21" s="443"/>
      <c r="C21" s="436"/>
      <c r="D21" s="433"/>
      <c r="E21" s="433"/>
      <c r="F21" s="433"/>
      <c r="G21" s="436"/>
      <c r="H21" s="433"/>
      <c r="I21" s="433"/>
      <c r="J21" s="444"/>
    </row>
    <row r="22" spans="1:10" x14ac:dyDescent="0.2">
      <c r="A22" s="119" t="s">
        <v>6</v>
      </c>
      <c r="B22" s="438"/>
      <c r="C22" s="437" t="s">
        <v>109</v>
      </c>
      <c r="D22" s="434" t="s">
        <v>109</v>
      </c>
      <c r="E22" s="434" t="s">
        <v>109</v>
      </c>
      <c r="F22" s="434" t="s">
        <v>109</v>
      </c>
      <c r="G22" s="437" t="s">
        <v>109</v>
      </c>
      <c r="H22" s="434" t="s">
        <v>109</v>
      </c>
      <c r="I22" s="434" t="s">
        <v>109</v>
      </c>
      <c r="J22" s="440" t="s">
        <v>109</v>
      </c>
    </row>
    <row r="23" spans="1:10" x14ac:dyDescent="0.2">
      <c r="A23" s="120"/>
      <c r="B23" s="439"/>
      <c r="C23" s="435"/>
      <c r="D23" s="432"/>
      <c r="E23" s="432"/>
      <c r="F23" s="432"/>
      <c r="G23" s="435"/>
      <c r="H23" s="432"/>
      <c r="I23" s="432"/>
      <c r="J23" s="441"/>
    </row>
    <row r="24" spans="1:10" x14ac:dyDescent="0.2">
      <c r="A24" s="120"/>
      <c r="B24" s="442"/>
      <c r="C24" s="435" t="s">
        <v>109</v>
      </c>
      <c r="D24" s="432" t="s">
        <v>109</v>
      </c>
      <c r="E24" s="432" t="s">
        <v>109</v>
      </c>
      <c r="F24" s="432" t="s">
        <v>109</v>
      </c>
      <c r="G24" s="435" t="s">
        <v>109</v>
      </c>
      <c r="H24" s="432" t="s">
        <v>109</v>
      </c>
      <c r="I24" s="432" t="s">
        <v>109</v>
      </c>
      <c r="J24" s="441" t="s">
        <v>109</v>
      </c>
    </row>
    <row r="25" spans="1:10" x14ac:dyDescent="0.2">
      <c r="A25" s="120"/>
      <c r="B25" s="439"/>
      <c r="C25" s="435"/>
      <c r="D25" s="432"/>
      <c r="E25" s="432"/>
      <c r="F25" s="432"/>
      <c r="G25" s="435"/>
      <c r="H25" s="432"/>
      <c r="I25" s="432"/>
      <c r="J25" s="441"/>
    </row>
    <row r="26" spans="1:10" x14ac:dyDescent="0.2">
      <c r="A26" s="120"/>
      <c r="B26" s="442"/>
      <c r="C26" s="435" t="s">
        <v>109</v>
      </c>
      <c r="D26" s="432" t="s">
        <v>109</v>
      </c>
      <c r="E26" s="432" t="s">
        <v>109</v>
      </c>
      <c r="F26" s="432" t="s">
        <v>109</v>
      </c>
      <c r="G26" s="435" t="s">
        <v>109</v>
      </c>
      <c r="H26" s="432" t="s">
        <v>109</v>
      </c>
      <c r="I26" s="432" t="s">
        <v>109</v>
      </c>
      <c r="J26" s="441" t="s">
        <v>109</v>
      </c>
    </row>
    <row r="27" spans="1:10" ht="13.5" thickBot="1" x14ac:dyDescent="0.25">
      <c r="A27" s="121"/>
      <c r="B27" s="443"/>
      <c r="C27" s="436"/>
      <c r="D27" s="433"/>
      <c r="E27" s="433"/>
      <c r="F27" s="433"/>
      <c r="G27" s="436"/>
      <c r="H27" s="433"/>
      <c r="I27" s="433"/>
      <c r="J27" s="444"/>
    </row>
    <row r="28" spans="1:10" x14ac:dyDescent="0.2">
      <c r="A28" s="119" t="s">
        <v>166</v>
      </c>
      <c r="B28" s="438"/>
      <c r="C28" s="437" t="s">
        <v>109</v>
      </c>
      <c r="D28" s="434" t="s">
        <v>109</v>
      </c>
      <c r="E28" s="434" t="s">
        <v>109</v>
      </c>
      <c r="F28" s="434" t="s">
        <v>109</v>
      </c>
      <c r="G28" s="437" t="s">
        <v>109</v>
      </c>
      <c r="H28" s="434" t="s">
        <v>109</v>
      </c>
      <c r="I28" s="434" t="s">
        <v>109</v>
      </c>
      <c r="J28" s="440" t="s">
        <v>109</v>
      </c>
    </row>
    <row r="29" spans="1:10" x14ac:dyDescent="0.2">
      <c r="A29" s="120"/>
      <c r="B29" s="439"/>
      <c r="C29" s="435"/>
      <c r="D29" s="432"/>
      <c r="E29" s="432"/>
      <c r="F29" s="432"/>
      <c r="G29" s="435"/>
      <c r="H29" s="432"/>
      <c r="I29" s="432"/>
      <c r="J29" s="441"/>
    </row>
    <row r="30" spans="1:10" x14ac:dyDescent="0.2">
      <c r="A30" s="120"/>
      <c r="B30" s="442"/>
      <c r="C30" s="435" t="s">
        <v>109</v>
      </c>
      <c r="D30" s="432" t="s">
        <v>109</v>
      </c>
      <c r="E30" s="432" t="s">
        <v>109</v>
      </c>
      <c r="F30" s="432" t="s">
        <v>109</v>
      </c>
      <c r="G30" s="435" t="s">
        <v>109</v>
      </c>
      <c r="H30" s="432" t="s">
        <v>109</v>
      </c>
      <c r="I30" s="432" t="s">
        <v>109</v>
      </c>
      <c r="J30" s="441" t="s">
        <v>109</v>
      </c>
    </row>
    <row r="31" spans="1:10" x14ac:dyDescent="0.2">
      <c r="A31" s="120"/>
      <c r="B31" s="439"/>
      <c r="C31" s="435"/>
      <c r="D31" s="432"/>
      <c r="E31" s="432"/>
      <c r="F31" s="432"/>
      <c r="G31" s="435"/>
      <c r="H31" s="432"/>
      <c r="I31" s="432"/>
      <c r="J31" s="441"/>
    </row>
    <row r="32" spans="1:10" x14ac:dyDescent="0.2">
      <c r="A32" s="120"/>
      <c r="B32" s="442"/>
      <c r="C32" s="435" t="s">
        <v>109</v>
      </c>
      <c r="D32" s="432" t="s">
        <v>109</v>
      </c>
      <c r="E32" s="432" t="s">
        <v>109</v>
      </c>
      <c r="F32" s="432" t="s">
        <v>109</v>
      </c>
      <c r="G32" s="435" t="s">
        <v>109</v>
      </c>
      <c r="H32" s="432" t="s">
        <v>109</v>
      </c>
      <c r="I32" s="432" t="s">
        <v>109</v>
      </c>
      <c r="J32" s="441" t="s">
        <v>109</v>
      </c>
    </row>
    <row r="33" spans="1:10" ht="13.5" thickBot="1" x14ac:dyDescent="0.25">
      <c r="A33" s="121"/>
      <c r="B33" s="443"/>
      <c r="C33" s="436"/>
      <c r="D33" s="433"/>
      <c r="E33" s="433"/>
      <c r="F33" s="433"/>
      <c r="G33" s="436"/>
      <c r="H33" s="433"/>
      <c r="I33" s="433"/>
      <c r="J33" s="444"/>
    </row>
    <row r="34" spans="1:10" x14ac:dyDescent="0.2">
      <c r="A34" s="119" t="s">
        <v>167</v>
      </c>
      <c r="B34" s="438"/>
      <c r="C34" s="437" t="s">
        <v>109</v>
      </c>
      <c r="D34" s="434" t="s">
        <v>109</v>
      </c>
      <c r="E34" s="434" t="s">
        <v>109</v>
      </c>
      <c r="F34" s="434" t="s">
        <v>109</v>
      </c>
      <c r="G34" s="437" t="s">
        <v>109</v>
      </c>
      <c r="H34" s="434" t="s">
        <v>109</v>
      </c>
      <c r="I34" s="434" t="s">
        <v>109</v>
      </c>
      <c r="J34" s="440" t="s">
        <v>109</v>
      </c>
    </row>
    <row r="35" spans="1:10" x14ac:dyDescent="0.2">
      <c r="A35" s="120"/>
      <c r="B35" s="439"/>
      <c r="C35" s="435"/>
      <c r="D35" s="432"/>
      <c r="E35" s="432"/>
      <c r="F35" s="432"/>
      <c r="G35" s="435"/>
      <c r="H35" s="432"/>
      <c r="I35" s="432"/>
      <c r="J35" s="441"/>
    </row>
    <row r="36" spans="1:10" x14ac:dyDescent="0.2">
      <c r="A36" s="120"/>
      <c r="B36" s="442"/>
      <c r="C36" s="435" t="s">
        <v>109</v>
      </c>
      <c r="D36" s="432" t="s">
        <v>109</v>
      </c>
      <c r="E36" s="432" t="s">
        <v>109</v>
      </c>
      <c r="F36" s="432" t="s">
        <v>109</v>
      </c>
      <c r="G36" s="435" t="s">
        <v>109</v>
      </c>
      <c r="H36" s="432" t="s">
        <v>109</v>
      </c>
      <c r="I36" s="432" t="s">
        <v>109</v>
      </c>
      <c r="J36" s="441" t="s">
        <v>109</v>
      </c>
    </row>
    <row r="37" spans="1:10" x14ac:dyDescent="0.2">
      <c r="A37" s="120"/>
      <c r="B37" s="439"/>
      <c r="C37" s="435"/>
      <c r="D37" s="432"/>
      <c r="E37" s="432"/>
      <c r="F37" s="432"/>
      <c r="G37" s="435"/>
      <c r="H37" s="432"/>
      <c r="I37" s="432"/>
      <c r="J37" s="441"/>
    </row>
    <row r="38" spans="1:10" x14ac:dyDescent="0.2">
      <c r="A38" s="120"/>
      <c r="B38" s="442"/>
      <c r="C38" s="435" t="s">
        <v>109</v>
      </c>
      <c r="D38" s="432" t="s">
        <v>109</v>
      </c>
      <c r="E38" s="432" t="s">
        <v>109</v>
      </c>
      <c r="F38" s="432" t="s">
        <v>109</v>
      </c>
      <c r="G38" s="435" t="s">
        <v>109</v>
      </c>
      <c r="H38" s="432" t="s">
        <v>109</v>
      </c>
      <c r="I38" s="432" t="s">
        <v>109</v>
      </c>
      <c r="J38" s="441" t="s">
        <v>109</v>
      </c>
    </row>
    <row r="39" spans="1:10" ht="13.5" thickBot="1" x14ac:dyDescent="0.25">
      <c r="A39" s="124"/>
      <c r="B39" s="443"/>
      <c r="C39" s="436"/>
      <c r="D39" s="433"/>
      <c r="E39" s="433"/>
      <c r="F39" s="433"/>
      <c r="G39" s="436"/>
      <c r="H39" s="433"/>
      <c r="I39" s="433"/>
      <c r="J39" s="444"/>
    </row>
    <row r="40" spans="1:10" ht="13.5" thickBot="1" x14ac:dyDescent="0.25">
      <c r="B40" s="125" t="s">
        <v>110</v>
      </c>
      <c r="C40" s="126">
        <v>1</v>
      </c>
      <c r="D40" s="126">
        <v>1</v>
      </c>
      <c r="E40" s="126">
        <v>1</v>
      </c>
      <c r="F40" s="126">
        <v>1</v>
      </c>
      <c r="G40" s="126">
        <v>1</v>
      </c>
      <c r="H40" s="126">
        <v>1</v>
      </c>
      <c r="I40" s="126">
        <v>1</v>
      </c>
      <c r="J40" s="126">
        <v>1</v>
      </c>
    </row>
    <row r="42" spans="1:10" x14ac:dyDescent="0.2">
      <c r="A42" s="51" t="s">
        <v>149</v>
      </c>
    </row>
  </sheetData>
  <mergeCells count="135">
    <mergeCell ref="J34:J35"/>
    <mergeCell ref="B36:B37"/>
    <mergeCell ref="G36:G37"/>
    <mergeCell ref="H36:H37"/>
    <mergeCell ref="I36:I37"/>
    <mergeCell ref="J30:J31"/>
    <mergeCell ref="B32:B33"/>
    <mergeCell ref="G32:G33"/>
    <mergeCell ref="H32:H33"/>
    <mergeCell ref="I32:I33"/>
    <mergeCell ref="J38:J39"/>
    <mergeCell ref="B38:B39"/>
    <mergeCell ref="G38:G39"/>
    <mergeCell ref="H38:H39"/>
    <mergeCell ref="I38:I39"/>
    <mergeCell ref="J26:J27"/>
    <mergeCell ref="B28:B29"/>
    <mergeCell ref="G28:G29"/>
    <mergeCell ref="H28:H29"/>
    <mergeCell ref="I28:I29"/>
    <mergeCell ref="J36:J37"/>
    <mergeCell ref="B34:B35"/>
    <mergeCell ref="G34:G35"/>
    <mergeCell ref="H34:H35"/>
    <mergeCell ref="I34:I35"/>
    <mergeCell ref="J22:J23"/>
    <mergeCell ref="B24:B25"/>
    <mergeCell ref="G24:G25"/>
    <mergeCell ref="H24:H25"/>
    <mergeCell ref="I24:I25"/>
    <mergeCell ref="J32:J33"/>
    <mergeCell ref="B30:B31"/>
    <mergeCell ref="G30:G31"/>
    <mergeCell ref="H30:H31"/>
    <mergeCell ref="I30:I31"/>
    <mergeCell ref="J18:J19"/>
    <mergeCell ref="B20:B21"/>
    <mergeCell ref="G20:G21"/>
    <mergeCell ref="H20:H21"/>
    <mergeCell ref="I20:I21"/>
    <mergeCell ref="J28:J29"/>
    <mergeCell ref="B26:B27"/>
    <mergeCell ref="G26:G27"/>
    <mergeCell ref="H26:H27"/>
    <mergeCell ref="I26:I27"/>
    <mergeCell ref="J14:J15"/>
    <mergeCell ref="B16:B17"/>
    <mergeCell ref="G16:G17"/>
    <mergeCell ref="H16:H17"/>
    <mergeCell ref="I16:I17"/>
    <mergeCell ref="J24:J25"/>
    <mergeCell ref="B22:B23"/>
    <mergeCell ref="G22:G23"/>
    <mergeCell ref="H22:H23"/>
    <mergeCell ref="I22:I23"/>
    <mergeCell ref="J10:J11"/>
    <mergeCell ref="B12:B13"/>
    <mergeCell ref="G12:G13"/>
    <mergeCell ref="H12:H13"/>
    <mergeCell ref="I12:I13"/>
    <mergeCell ref="J20:J21"/>
    <mergeCell ref="B18:B19"/>
    <mergeCell ref="G18:G19"/>
    <mergeCell ref="H18:H19"/>
    <mergeCell ref="I18:I19"/>
    <mergeCell ref="J12:J13"/>
    <mergeCell ref="C16:C17"/>
    <mergeCell ref="E16:E17"/>
    <mergeCell ref="F16:F17"/>
    <mergeCell ref="C18:C19"/>
    <mergeCell ref="B10:B11"/>
    <mergeCell ref="G10:G11"/>
    <mergeCell ref="H10:H11"/>
    <mergeCell ref="I10:I11"/>
    <mergeCell ref="J16:J17"/>
    <mergeCell ref="B14:B15"/>
    <mergeCell ref="G14:G15"/>
    <mergeCell ref="H14:H15"/>
    <mergeCell ref="I14:I15"/>
    <mergeCell ref="C10:C11"/>
    <mergeCell ref="E10:E11"/>
    <mergeCell ref="F10:F11"/>
    <mergeCell ref="C12:C13"/>
    <mergeCell ref="E12:E13"/>
    <mergeCell ref="F12:F13"/>
    <mergeCell ref="C14:C15"/>
    <mergeCell ref="E14:E15"/>
    <mergeCell ref="F14:F15"/>
    <mergeCell ref="D10:D11"/>
    <mergeCell ref="D12:D13"/>
    <mergeCell ref="E18:E19"/>
    <mergeCell ref="F18:F19"/>
    <mergeCell ref="C20:C21"/>
    <mergeCell ref="E20:E21"/>
    <mergeCell ref="F20:F21"/>
    <mergeCell ref="C22:C23"/>
    <mergeCell ref="E22:E23"/>
    <mergeCell ref="F22:F23"/>
    <mergeCell ref="C24:C25"/>
    <mergeCell ref="E24:E25"/>
    <mergeCell ref="F24:F25"/>
    <mergeCell ref="C26:C27"/>
    <mergeCell ref="E26:E27"/>
    <mergeCell ref="F26:F27"/>
    <mergeCell ref="D26:D27"/>
    <mergeCell ref="C28:C29"/>
    <mergeCell ref="E28:E29"/>
    <mergeCell ref="F28:F29"/>
    <mergeCell ref="C30:C31"/>
    <mergeCell ref="E30:E31"/>
    <mergeCell ref="F30:F31"/>
    <mergeCell ref="D28:D29"/>
    <mergeCell ref="D30:D31"/>
    <mergeCell ref="C32:C33"/>
    <mergeCell ref="E32:E33"/>
    <mergeCell ref="F32:F33"/>
    <mergeCell ref="C34:C35"/>
    <mergeCell ref="E34:E35"/>
    <mergeCell ref="F34:F35"/>
    <mergeCell ref="D32:D33"/>
    <mergeCell ref="D34:D35"/>
    <mergeCell ref="C36:C37"/>
    <mergeCell ref="E36:E37"/>
    <mergeCell ref="F36:F37"/>
    <mergeCell ref="C38:C39"/>
    <mergeCell ref="E38:E39"/>
    <mergeCell ref="F38:F39"/>
    <mergeCell ref="D36:D37"/>
    <mergeCell ref="D38:D39"/>
    <mergeCell ref="D14:D15"/>
    <mergeCell ref="D16:D17"/>
    <mergeCell ref="D18:D19"/>
    <mergeCell ref="D20:D21"/>
    <mergeCell ref="D22:D23"/>
    <mergeCell ref="D24:D25"/>
  </mergeCells>
  <phoneticPr fontId="0" type="noConversion"/>
  <printOptions horizontalCentered="1" verticalCentered="1" gridLinesSet="0"/>
  <pageMargins left="0.11811023622047245" right="0.11811023622047245" top="0.94488188976377963" bottom="0.74803149606299213" header="0.31496062992125984" footer="0.31496062992125984"/>
  <pageSetup paperSize="9" scale="89" orientation="landscape" r:id="rId1"/>
  <headerFooter>
    <oddHeader>&amp;R2020 - Año del General Manuel Belgrano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19"/>
  <sheetViews>
    <sheetView workbookViewId="0"/>
  </sheetViews>
  <sheetFormatPr baseColWidth="10" defaultRowHeight="12.75" x14ac:dyDescent="0.2"/>
  <cols>
    <col min="1" max="1" width="21.28515625" style="56" customWidth="1"/>
    <col min="2" max="2" width="24" style="56" customWidth="1"/>
    <col min="3" max="3" width="29.7109375" style="56" customWidth="1"/>
    <col min="4" max="16384" width="11.42578125" style="56"/>
  </cols>
  <sheetData>
    <row r="1" spans="1:3" x14ac:dyDescent="0.2">
      <c r="A1" s="130" t="s">
        <v>95</v>
      </c>
      <c r="B1" s="130"/>
      <c r="C1" s="130"/>
    </row>
    <row r="2" spans="1:3" x14ac:dyDescent="0.2">
      <c r="A2" s="130" t="s">
        <v>104</v>
      </c>
      <c r="B2" s="130"/>
      <c r="C2" s="130"/>
    </row>
    <row r="3" spans="1:3" x14ac:dyDescent="0.2">
      <c r="A3" s="445" t="str">
        <f>+'1.modelos'!A3</f>
        <v>Bicicletas</v>
      </c>
      <c r="B3" s="445"/>
      <c r="C3" s="445"/>
    </row>
    <row r="4" spans="1:3" x14ac:dyDescent="0.2">
      <c r="A4" s="446" t="s">
        <v>197</v>
      </c>
      <c r="B4" s="446"/>
      <c r="C4" s="446"/>
    </row>
    <row r="5" spans="1:3" ht="13.5" thickBot="1" x14ac:dyDescent="0.25"/>
    <row r="6" spans="1:3" x14ac:dyDescent="0.2">
      <c r="A6" s="131" t="s">
        <v>11</v>
      </c>
      <c r="B6" s="132" t="s">
        <v>105</v>
      </c>
      <c r="C6" s="132" t="s">
        <v>106</v>
      </c>
    </row>
    <row r="7" spans="1:3" ht="13.5" thickBot="1" x14ac:dyDescent="0.25">
      <c r="A7" s="133"/>
      <c r="B7" s="134"/>
      <c r="C7" s="134" t="s">
        <v>107</v>
      </c>
    </row>
    <row r="8" spans="1:3" x14ac:dyDescent="0.2">
      <c r="A8" s="135">
        <f>+'1.modelos'!C9</f>
        <v>2013</v>
      </c>
      <c r="B8" s="136"/>
      <c r="C8" s="137"/>
    </row>
    <row r="9" spans="1:3" x14ac:dyDescent="0.2">
      <c r="A9" s="135">
        <f>+'1.modelos'!E9</f>
        <v>2015</v>
      </c>
      <c r="B9" s="136"/>
      <c r="C9" s="137"/>
    </row>
    <row r="10" spans="1:3" x14ac:dyDescent="0.2">
      <c r="A10" s="135">
        <f>+'1.modelos'!F9</f>
        <v>2016</v>
      </c>
      <c r="B10" s="136"/>
      <c r="C10" s="137"/>
    </row>
    <row r="11" spans="1:3" x14ac:dyDescent="0.2">
      <c r="A11" s="135">
        <f>'3.vol.'!C61</f>
        <v>2016</v>
      </c>
      <c r="B11" s="136"/>
      <c r="C11" s="137"/>
    </row>
    <row r="12" spans="1:3" x14ac:dyDescent="0.2">
      <c r="A12" s="135">
        <f>'3.vol.'!C62</f>
        <v>2017</v>
      </c>
      <c r="B12" s="136"/>
      <c r="C12" s="137"/>
    </row>
    <row r="13" spans="1:3" x14ac:dyDescent="0.2">
      <c r="A13" s="135">
        <f>'3.vol.'!C63</f>
        <v>2018</v>
      </c>
      <c r="B13" s="136"/>
      <c r="C13" s="137"/>
    </row>
    <row r="14" spans="1:3" x14ac:dyDescent="0.2">
      <c r="A14" s="135">
        <f>'3.vol.'!C64</f>
        <v>2019</v>
      </c>
      <c r="B14" s="136"/>
      <c r="C14" s="137"/>
    </row>
    <row r="15" spans="1:3" x14ac:dyDescent="0.2">
      <c r="A15" s="416" t="s">
        <v>196</v>
      </c>
      <c r="B15" s="136"/>
      <c r="C15" s="137"/>
    </row>
    <row r="16" spans="1:3" ht="13.5" thickBot="1" x14ac:dyDescent="0.25">
      <c r="A16" s="417" t="str">
        <f>'3.vol.'!C66</f>
        <v>ene-abr 2020</v>
      </c>
      <c r="B16" s="138"/>
      <c r="C16" s="139"/>
    </row>
    <row r="17" spans="1:3" ht="5.25" customHeight="1" x14ac:dyDescent="0.2"/>
    <row r="18" spans="1:3" ht="13.5" thickBot="1" x14ac:dyDescent="0.25">
      <c r="A18" s="140" t="s">
        <v>108</v>
      </c>
    </row>
    <row r="19" spans="1:3" ht="41.25" customHeight="1" thickBot="1" x14ac:dyDescent="0.25">
      <c r="A19" s="299"/>
      <c r="B19" s="300"/>
      <c r="C19" s="301"/>
    </row>
  </sheetData>
  <mergeCells count="2">
    <mergeCell ref="A3:C3"/>
    <mergeCell ref="A4:C4"/>
  </mergeCells>
  <phoneticPr fontId="0" type="noConversion"/>
  <printOptions horizontalCentered="1" verticalCentered="1"/>
  <pageMargins left="0.11811023622047245" right="0.11811023622047245" top="0.94488188976377963" bottom="0.74803149606299213" header="0.31496062992125984" footer="0.31496062992125984"/>
  <pageSetup paperSize="9" orientation="landscape" r:id="rId1"/>
  <headerFooter>
    <oddHeader>&amp;R2020 - Año del General Manuel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O116"/>
  <sheetViews>
    <sheetView tabSelected="1" topLeftCell="A46" workbookViewId="0">
      <selection activeCell="F71" sqref="F71"/>
    </sheetView>
  </sheetViews>
  <sheetFormatPr baseColWidth="10" defaultColWidth="13.7109375" defaultRowHeight="12.75" x14ac:dyDescent="0.2"/>
  <cols>
    <col min="1" max="1" width="1" style="56" customWidth="1"/>
    <col min="2" max="2" width="3" style="53" customWidth="1"/>
    <col min="3" max="3" width="12.7109375" style="56" customWidth="1"/>
    <col min="4" max="4" width="1.7109375" style="56" customWidth="1"/>
    <col min="5" max="10" width="13.7109375" style="56" customWidth="1"/>
    <col min="11" max="11" width="13.5703125" style="56" customWidth="1"/>
    <col min="12" max="12" width="13.7109375" style="56" customWidth="1"/>
    <col min="13" max="13" width="1.7109375" style="69" customWidth="1"/>
    <col min="14" max="15" width="11.42578125" style="51" customWidth="1"/>
    <col min="16" max="16384" width="13.7109375" style="56"/>
  </cols>
  <sheetData>
    <row r="1" spans="3:15" x14ac:dyDescent="0.2">
      <c r="C1" s="448" t="s">
        <v>7</v>
      </c>
      <c r="D1" s="448"/>
      <c r="E1" s="448"/>
      <c r="F1" s="448"/>
      <c r="G1" s="448"/>
      <c r="H1" s="448"/>
      <c r="I1" s="448"/>
      <c r="J1" s="448"/>
    </row>
    <row r="2" spans="3:15" x14ac:dyDescent="0.2">
      <c r="C2" s="448" t="s">
        <v>226</v>
      </c>
      <c r="D2" s="448"/>
      <c r="E2" s="448"/>
      <c r="F2" s="448"/>
      <c r="G2" s="448"/>
      <c r="H2" s="448"/>
      <c r="I2" s="448"/>
      <c r="J2" s="448"/>
    </row>
    <row r="3" spans="3:15" x14ac:dyDescent="0.2">
      <c r="C3" s="447" t="str">
        <f>+'1.modelos'!A3</f>
        <v>Bicicletas</v>
      </c>
      <c r="D3" s="447"/>
      <c r="E3" s="447"/>
      <c r="F3" s="447"/>
      <c r="G3" s="447"/>
      <c r="H3" s="447"/>
      <c r="I3" s="447"/>
      <c r="J3" s="447"/>
      <c r="K3" s="359"/>
      <c r="L3" s="359"/>
      <c r="M3" s="359"/>
      <c r="N3" s="56"/>
      <c r="O3" s="56"/>
    </row>
    <row r="4" spans="3:15" x14ac:dyDescent="0.2">
      <c r="C4" s="447" t="s">
        <v>197</v>
      </c>
      <c r="D4" s="447"/>
      <c r="E4" s="447"/>
      <c r="F4" s="447"/>
      <c r="G4" s="447"/>
      <c r="H4" s="447"/>
      <c r="I4" s="447"/>
      <c r="J4" s="447"/>
      <c r="K4" s="359"/>
      <c r="L4" s="359"/>
      <c r="M4" s="360"/>
      <c r="N4" s="56"/>
      <c r="O4" s="56"/>
    </row>
    <row r="5" spans="3:15" s="53" customFormat="1" ht="10.5" customHeight="1" thickBot="1" x14ac:dyDescent="0.25">
      <c r="C5" s="52"/>
      <c r="D5" s="52"/>
      <c r="E5" s="52"/>
      <c r="F5" s="52"/>
      <c r="G5" s="52"/>
      <c r="H5" s="52"/>
      <c r="I5" s="52"/>
      <c r="J5" s="52"/>
      <c r="K5" s="52"/>
      <c r="M5" s="50"/>
    </row>
    <row r="6" spans="3:15" ht="51.75" thickBot="1" x14ac:dyDescent="0.25">
      <c r="C6" s="302" t="s">
        <v>113</v>
      </c>
      <c r="D6" s="25"/>
      <c r="E6" s="26" t="s">
        <v>19</v>
      </c>
      <c r="F6" s="27" t="s">
        <v>119</v>
      </c>
      <c r="G6" s="27" t="s">
        <v>114</v>
      </c>
      <c r="H6" s="24" t="s">
        <v>115</v>
      </c>
      <c r="I6" s="27" t="s">
        <v>120</v>
      </c>
      <c r="J6" s="24" t="s">
        <v>116</v>
      </c>
      <c r="K6" s="53"/>
      <c r="L6" s="53"/>
      <c r="M6" s="28"/>
      <c r="N6" s="54"/>
    </row>
    <row r="7" spans="3:15" x14ac:dyDescent="0.2">
      <c r="C7" s="97">
        <v>42736</v>
      </c>
      <c r="D7" s="47"/>
      <c r="E7" s="30"/>
      <c r="F7" s="31"/>
      <c r="G7" s="31"/>
      <c r="H7" s="32"/>
      <c r="I7" s="32"/>
      <c r="J7" s="32"/>
      <c r="K7" s="53"/>
      <c r="L7" s="53"/>
      <c r="M7" s="33"/>
      <c r="N7" s="54"/>
    </row>
    <row r="8" spans="3:15" x14ac:dyDescent="0.2">
      <c r="C8" s="98">
        <v>42767</v>
      </c>
      <c r="D8" s="47"/>
      <c r="E8" s="34"/>
      <c r="F8" s="35"/>
      <c r="G8" s="35"/>
      <c r="H8" s="36"/>
      <c r="I8" s="36"/>
      <c r="J8" s="36"/>
      <c r="K8" s="53"/>
      <c r="L8" s="53"/>
      <c r="M8" s="33"/>
      <c r="N8" s="54"/>
    </row>
    <row r="9" spans="3:15" x14ac:dyDescent="0.2">
      <c r="C9" s="98">
        <v>42795</v>
      </c>
      <c r="D9" s="47"/>
      <c r="E9" s="34"/>
      <c r="F9" s="35"/>
      <c r="G9" s="35"/>
      <c r="H9" s="36"/>
      <c r="I9" s="36"/>
      <c r="J9" s="36"/>
      <c r="K9" s="53"/>
      <c r="L9" s="53"/>
      <c r="M9" s="33"/>
      <c r="N9" s="54"/>
    </row>
    <row r="10" spans="3:15" x14ac:dyDescent="0.2">
      <c r="C10" s="98">
        <v>42826</v>
      </c>
      <c r="D10" s="47"/>
      <c r="E10" s="34"/>
      <c r="F10" s="35"/>
      <c r="G10" s="35"/>
      <c r="H10" s="36"/>
      <c r="I10" s="36"/>
      <c r="J10" s="36"/>
      <c r="K10" s="53"/>
      <c r="L10" s="53"/>
      <c r="M10" s="33"/>
      <c r="N10" s="54"/>
    </row>
    <row r="11" spans="3:15" x14ac:dyDescent="0.2">
      <c r="C11" s="98">
        <v>42856</v>
      </c>
      <c r="D11" s="47"/>
      <c r="E11" s="34"/>
      <c r="F11" s="35"/>
      <c r="G11" s="35"/>
      <c r="H11" s="36"/>
      <c r="I11" s="36"/>
      <c r="J11" s="36"/>
      <c r="M11" s="33"/>
    </row>
    <row r="12" spans="3:15" x14ac:dyDescent="0.2">
      <c r="C12" s="98">
        <v>42887</v>
      </c>
      <c r="D12" s="47"/>
      <c r="E12" s="34"/>
      <c r="F12" s="35"/>
      <c r="G12" s="35"/>
      <c r="H12" s="36"/>
      <c r="I12" s="36"/>
      <c r="J12" s="36"/>
      <c r="M12" s="33"/>
    </row>
    <row r="13" spans="3:15" x14ac:dyDescent="0.2">
      <c r="C13" s="98">
        <v>42917</v>
      </c>
      <c r="D13" s="47"/>
      <c r="E13" s="34"/>
      <c r="F13" s="35"/>
      <c r="G13" s="35"/>
      <c r="H13" s="36"/>
      <c r="I13" s="36"/>
      <c r="J13" s="36"/>
      <c r="M13" s="33"/>
    </row>
    <row r="14" spans="3:15" x14ac:dyDescent="0.2">
      <c r="C14" s="98">
        <v>42948</v>
      </c>
      <c r="D14" s="47"/>
      <c r="E14" s="34"/>
      <c r="F14" s="35"/>
      <c r="G14" s="35"/>
      <c r="H14" s="36"/>
      <c r="I14" s="36"/>
      <c r="J14" s="36"/>
      <c r="M14" s="33"/>
    </row>
    <row r="15" spans="3:15" x14ac:dyDescent="0.2">
      <c r="C15" s="98">
        <v>42979</v>
      </c>
      <c r="D15" s="47"/>
      <c r="E15" s="34"/>
      <c r="F15" s="35"/>
      <c r="G15" s="35"/>
      <c r="H15" s="36"/>
      <c r="I15" s="36"/>
      <c r="J15" s="36"/>
      <c r="M15" s="33"/>
    </row>
    <row r="16" spans="3:15" x14ac:dyDescent="0.2">
      <c r="C16" s="98">
        <v>43009</v>
      </c>
      <c r="D16" s="47"/>
      <c r="E16" s="34"/>
      <c r="F16" s="35"/>
      <c r="G16" s="35"/>
      <c r="H16" s="36"/>
      <c r="I16" s="36"/>
      <c r="J16" s="36"/>
      <c r="M16" s="33"/>
    </row>
    <row r="17" spans="3:13" x14ac:dyDescent="0.2">
      <c r="C17" s="98">
        <v>43040</v>
      </c>
      <c r="D17" s="47"/>
      <c r="E17" s="34"/>
      <c r="F17" s="35"/>
      <c r="G17" s="35"/>
      <c r="H17" s="36"/>
      <c r="I17" s="36"/>
      <c r="J17" s="36"/>
      <c r="M17" s="33"/>
    </row>
    <row r="18" spans="3:13" ht="13.5" thickBot="1" x14ac:dyDescent="0.25">
      <c r="C18" s="99">
        <v>43070</v>
      </c>
      <c r="D18" s="47"/>
      <c r="E18" s="37"/>
      <c r="F18" s="38"/>
      <c r="G18" s="38"/>
      <c r="H18" s="39"/>
      <c r="I18" s="39"/>
      <c r="J18" s="39"/>
      <c r="M18" s="33"/>
    </row>
    <row r="19" spans="3:13" x14ac:dyDescent="0.2">
      <c r="C19" s="97">
        <v>43101</v>
      </c>
      <c r="D19" s="47"/>
      <c r="E19" s="40"/>
      <c r="F19" s="41"/>
      <c r="G19" s="41"/>
      <c r="H19" s="42"/>
      <c r="I19" s="42"/>
      <c r="J19" s="42"/>
      <c r="M19" s="33"/>
    </row>
    <row r="20" spans="3:13" x14ac:dyDescent="0.2">
      <c r="C20" s="98">
        <v>43132</v>
      </c>
      <c r="D20" s="47"/>
      <c r="E20" s="34"/>
      <c r="F20" s="35"/>
      <c r="G20" s="35"/>
      <c r="H20" s="36"/>
      <c r="I20" s="36"/>
      <c r="J20" s="36"/>
      <c r="M20" s="33"/>
    </row>
    <row r="21" spans="3:13" x14ac:dyDescent="0.2">
      <c r="C21" s="98">
        <v>43160</v>
      </c>
      <c r="D21" s="47"/>
      <c r="E21" s="34"/>
      <c r="F21" s="35"/>
      <c r="G21" s="35"/>
      <c r="H21" s="36"/>
      <c r="I21" s="36"/>
      <c r="J21" s="36"/>
      <c r="M21" s="33"/>
    </row>
    <row r="22" spans="3:13" x14ac:dyDescent="0.2">
      <c r="C22" s="98">
        <v>43191</v>
      </c>
      <c r="D22" s="47"/>
      <c r="E22" s="34"/>
      <c r="F22" s="35"/>
      <c r="G22" s="35"/>
      <c r="H22" s="36"/>
      <c r="I22" s="36"/>
      <c r="J22" s="36"/>
      <c r="M22" s="33"/>
    </row>
    <row r="23" spans="3:13" x14ac:dyDescent="0.2">
      <c r="C23" s="98">
        <v>43221</v>
      </c>
      <c r="D23" s="47"/>
      <c r="E23" s="34"/>
      <c r="F23" s="35"/>
      <c r="G23" s="35"/>
      <c r="H23" s="36"/>
      <c r="I23" s="36"/>
      <c r="J23" s="36"/>
      <c r="M23" s="33"/>
    </row>
    <row r="24" spans="3:13" x14ac:dyDescent="0.2">
      <c r="C24" s="98">
        <v>43252</v>
      </c>
      <c r="D24" s="47"/>
      <c r="E24" s="34"/>
      <c r="F24" s="35"/>
      <c r="G24" s="35"/>
      <c r="H24" s="36"/>
      <c r="I24" s="36"/>
      <c r="J24" s="36"/>
      <c r="M24" s="33"/>
    </row>
    <row r="25" spans="3:13" x14ac:dyDescent="0.2">
      <c r="C25" s="98">
        <v>43282</v>
      </c>
      <c r="D25" s="47"/>
      <c r="E25" s="34"/>
      <c r="F25" s="35"/>
      <c r="G25" s="35"/>
      <c r="H25" s="36"/>
      <c r="I25" s="36"/>
      <c r="J25" s="36"/>
      <c r="M25" s="33"/>
    </row>
    <row r="26" spans="3:13" x14ac:dyDescent="0.2">
      <c r="C26" s="98">
        <v>43313</v>
      </c>
      <c r="D26" s="47"/>
      <c r="E26" s="34"/>
      <c r="F26" s="35"/>
      <c r="G26" s="35"/>
      <c r="H26" s="36"/>
      <c r="I26" s="36"/>
      <c r="J26" s="36"/>
      <c r="M26" s="33"/>
    </row>
    <row r="27" spans="3:13" x14ac:dyDescent="0.2">
      <c r="C27" s="98">
        <v>43344</v>
      </c>
      <c r="D27" s="47"/>
      <c r="E27" s="34"/>
      <c r="F27" s="35"/>
      <c r="G27" s="35"/>
      <c r="H27" s="36"/>
      <c r="I27" s="36"/>
      <c r="J27" s="36"/>
      <c r="M27" s="33"/>
    </row>
    <row r="28" spans="3:13" x14ac:dyDescent="0.2">
      <c r="C28" s="98">
        <v>43374</v>
      </c>
      <c r="D28" s="47"/>
      <c r="E28" s="34"/>
      <c r="F28" s="35"/>
      <c r="G28" s="35"/>
      <c r="H28" s="36"/>
      <c r="I28" s="36"/>
      <c r="J28" s="36"/>
      <c r="M28" s="33"/>
    </row>
    <row r="29" spans="3:13" x14ac:dyDescent="0.2">
      <c r="C29" s="98">
        <v>43405</v>
      </c>
      <c r="D29" s="47"/>
      <c r="E29" s="34"/>
      <c r="F29" s="35"/>
      <c r="G29" s="35"/>
      <c r="H29" s="36"/>
      <c r="I29" s="36"/>
      <c r="J29" s="36"/>
      <c r="M29" s="33"/>
    </row>
    <row r="30" spans="3:13" ht="13.5" thickBot="1" x14ac:dyDescent="0.25">
      <c r="C30" s="99">
        <v>43435</v>
      </c>
      <c r="D30" s="47"/>
      <c r="E30" s="43"/>
      <c r="F30" s="44"/>
      <c r="G30" s="44"/>
      <c r="H30" s="45"/>
      <c r="I30" s="45"/>
      <c r="J30" s="45"/>
      <c r="M30" s="33"/>
    </row>
    <row r="31" spans="3:13" x14ac:dyDescent="0.2">
      <c r="C31" s="97">
        <v>43466</v>
      </c>
      <c r="D31" s="47"/>
      <c r="E31" s="30"/>
      <c r="F31" s="31"/>
      <c r="G31" s="31"/>
      <c r="H31" s="32"/>
      <c r="I31" s="32"/>
      <c r="J31" s="32"/>
      <c r="M31" s="33"/>
    </row>
    <row r="32" spans="3:13" x14ac:dyDescent="0.2">
      <c r="C32" s="98">
        <v>43497</v>
      </c>
      <c r="D32" s="47"/>
      <c r="E32" s="34"/>
      <c r="F32" s="35"/>
      <c r="G32" s="35"/>
      <c r="H32" s="36"/>
      <c r="I32" s="36"/>
      <c r="J32" s="36"/>
      <c r="M32" s="33"/>
    </row>
    <row r="33" spans="3:15" x14ac:dyDescent="0.2">
      <c r="C33" s="98">
        <v>43525</v>
      </c>
      <c r="D33" s="47"/>
      <c r="E33" s="34"/>
      <c r="F33" s="35"/>
      <c r="G33" s="35"/>
      <c r="H33" s="36"/>
      <c r="I33" s="36"/>
      <c r="J33" s="36"/>
      <c r="M33" s="33"/>
    </row>
    <row r="34" spans="3:15" x14ac:dyDescent="0.2">
      <c r="C34" s="98">
        <v>43556</v>
      </c>
      <c r="D34" s="47"/>
      <c r="E34" s="34"/>
      <c r="F34" s="35"/>
      <c r="G34" s="35"/>
      <c r="H34" s="36"/>
      <c r="I34" s="36"/>
      <c r="J34" s="36"/>
      <c r="M34" s="33"/>
    </row>
    <row r="35" spans="3:15" x14ac:dyDescent="0.2">
      <c r="C35" s="98">
        <v>43586</v>
      </c>
      <c r="D35" s="47"/>
      <c r="E35" s="34"/>
      <c r="F35" s="35"/>
      <c r="G35" s="35"/>
      <c r="H35" s="36"/>
      <c r="I35" s="36"/>
      <c r="J35" s="36"/>
      <c r="M35" s="33"/>
    </row>
    <row r="36" spans="3:15" x14ac:dyDescent="0.2">
      <c r="C36" s="98">
        <v>43617</v>
      </c>
      <c r="D36" s="47"/>
      <c r="E36" s="34"/>
      <c r="F36" s="35"/>
      <c r="G36" s="35"/>
      <c r="H36" s="36"/>
      <c r="I36" s="36"/>
      <c r="J36" s="36"/>
      <c r="M36" s="33"/>
    </row>
    <row r="37" spans="3:15" x14ac:dyDescent="0.2">
      <c r="C37" s="98">
        <v>43647</v>
      </c>
      <c r="D37" s="47"/>
      <c r="E37" s="34"/>
      <c r="F37" s="35"/>
      <c r="G37" s="35"/>
      <c r="H37" s="36"/>
      <c r="I37" s="36"/>
      <c r="J37" s="36"/>
      <c r="M37" s="33"/>
    </row>
    <row r="38" spans="3:15" x14ac:dyDescent="0.2">
      <c r="C38" s="98">
        <v>43678</v>
      </c>
      <c r="D38" s="47"/>
      <c r="E38" s="34"/>
      <c r="F38" s="35"/>
      <c r="G38" s="35"/>
      <c r="H38" s="36"/>
      <c r="I38" s="36"/>
      <c r="J38" s="36"/>
      <c r="M38" s="33"/>
    </row>
    <row r="39" spans="3:15" x14ac:dyDescent="0.2">
      <c r="C39" s="98">
        <v>43709</v>
      </c>
      <c r="D39" s="47"/>
      <c r="E39" s="34"/>
      <c r="F39" s="35"/>
      <c r="G39" s="35"/>
      <c r="H39" s="36"/>
      <c r="I39" s="36"/>
      <c r="J39" s="36"/>
      <c r="M39" s="33"/>
    </row>
    <row r="40" spans="3:15" x14ac:dyDescent="0.2">
      <c r="C40" s="98">
        <v>43739</v>
      </c>
      <c r="D40" s="47"/>
      <c r="E40" s="34"/>
      <c r="F40" s="35"/>
      <c r="G40" s="35"/>
      <c r="H40" s="36"/>
      <c r="I40" s="36"/>
      <c r="J40" s="36"/>
      <c r="M40" s="33"/>
    </row>
    <row r="41" spans="3:15" x14ac:dyDescent="0.2">
      <c r="C41" s="98">
        <v>43770</v>
      </c>
      <c r="D41" s="47"/>
      <c r="E41" s="34"/>
      <c r="F41" s="35"/>
      <c r="G41" s="35"/>
      <c r="H41" s="36"/>
      <c r="I41" s="36"/>
      <c r="J41" s="36"/>
      <c r="M41" s="33"/>
    </row>
    <row r="42" spans="3:15" ht="13.5" thickBot="1" x14ac:dyDescent="0.25">
      <c r="C42" s="99">
        <v>43800</v>
      </c>
      <c r="D42" s="47"/>
      <c r="E42" s="43"/>
      <c r="F42" s="44"/>
      <c r="G42" s="44"/>
      <c r="H42" s="45"/>
      <c r="I42" s="45"/>
      <c r="J42" s="45"/>
      <c r="M42" s="33"/>
    </row>
    <row r="43" spans="3:15" x14ac:dyDescent="0.2">
      <c r="C43" s="97">
        <v>43831</v>
      </c>
      <c r="D43" s="47"/>
      <c r="E43" s="30"/>
      <c r="F43" s="31"/>
      <c r="G43" s="102"/>
      <c r="H43" s="32"/>
      <c r="I43" s="32"/>
      <c r="J43" s="32"/>
      <c r="M43" s="33"/>
    </row>
    <row r="44" spans="3:15" x14ac:dyDescent="0.2">
      <c r="C44" s="98">
        <v>43862</v>
      </c>
      <c r="D44" s="47"/>
      <c r="E44" s="34"/>
      <c r="F44" s="35"/>
      <c r="G44" s="103"/>
      <c r="H44" s="36"/>
      <c r="I44" s="36"/>
      <c r="J44" s="36"/>
      <c r="M44" s="33"/>
    </row>
    <row r="45" spans="3:15" x14ac:dyDescent="0.2">
      <c r="C45" s="98">
        <v>43891</v>
      </c>
      <c r="D45" s="47"/>
      <c r="E45" s="34"/>
      <c r="F45" s="35"/>
      <c r="G45" s="103"/>
      <c r="H45" s="36"/>
      <c r="I45" s="36"/>
      <c r="J45" s="36"/>
      <c r="M45" s="33"/>
    </row>
    <row r="46" spans="3:15" x14ac:dyDescent="0.2">
      <c r="C46" s="98">
        <v>43922</v>
      </c>
      <c r="D46" s="47"/>
      <c r="E46" s="34"/>
      <c r="F46" s="35"/>
      <c r="G46" s="103"/>
      <c r="H46" s="36"/>
      <c r="I46" s="36"/>
      <c r="J46" s="36"/>
      <c r="M46" s="33"/>
    </row>
    <row r="47" spans="3:15" s="345" customFormat="1" hidden="1" x14ac:dyDescent="0.2">
      <c r="C47" s="346">
        <v>43952</v>
      </c>
      <c r="D47" s="347"/>
      <c r="E47" s="348"/>
      <c r="F47" s="349"/>
      <c r="G47" s="350"/>
      <c r="H47" s="351"/>
      <c r="I47" s="351"/>
      <c r="J47" s="351"/>
      <c r="M47" s="352"/>
      <c r="N47" s="353"/>
      <c r="O47" s="353"/>
    </row>
    <row r="48" spans="3:15" s="345" customFormat="1" hidden="1" x14ac:dyDescent="0.2">
      <c r="C48" s="346">
        <v>43983</v>
      </c>
      <c r="D48" s="347"/>
      <c r="E48" s="348"/>
      <c r="F48" s="349"/>
      <c r="G48" s="350"/>
      <c r="H48" s="351"/>
      <c r="I48" s="351"/>
      <c r="J48" s="351"/>
      <c r="M48" s="352"/>
      <c r="N48" s="353"/>
      <c r="O48" s="353"/>
    </row>
    <row r="49" spans="2:15" s="345" customFormat="1" hidden="1" x14ac:dyDescent="0.2">
      <c r="C49" s="346">
        <v>44013</v>
      </c>
      <c r="D49" s="347"/>
      <c r="E49" s="348"/>
      <c r="F49" s="349"/>
      <c r="G49" s="350"/>
      <c r="H49" s="351"/>
      <c r="I49" s="351"/>
      <c r="J49" s="351"/>
      <c r="M49" s="352"/>
      <c r="N49" s="353"/>
      <c r="O49" s="353"/>
    </row>
    <row r="50" spans="2:15" s="345" customFormat="1" hidden="1" x14ac:dyDescent="0.2">
      <c r="C50" s="346">
        <v>44044</v>
      </c>
      <c r="D50" s="347"/>
      <c r="E50" s="348"/>
      <c r="F50" s="349"/>
      <c r="G50" s="350"/>
      <c r="H50" s="351"/>
      <c r="I50" s="351"/>
      <c r="J50" s="351"/>
      <c r="M50" s="352"/>
      <c r="N50" s="353"/>
      <c r="O50" s="353"/>
    </row>
    <row r="51" spans="2:15" s="345" customFormat="1" hidden="1" x14ac:dyDescent="0.2">
      <c r="C51" s="346">
        <v>44075</v>
      </c>
      <c r="D51" s="347"/>
      <c r="E51" s="348"/>
      <c r="F51" s="349"/>
      <c r="G51" s="350"/>
      <c r="H51" s="351"/>
      <c r="I51" s="351"/>
      <c r="J51" s="351"/>
      <c r="M51" s="352"/>
      <c r="N51" s="353"/>
      <c r="O51" s="353"/>
    </row>
    <row r="52" spans="2:15" s="345" customFormat="1" hidden="1" x14ac:dyDescent="0.2">
      <c r="C52" s="346">
        <v>44105</v>
      </c>
      <c r="D52" s="347"/>
      <c r="E52" s="348"/>
      <c r="F52" s="349"/>
      <c r="G52" s="350"/>
      <c r="H52" s="351"/>
      <c r="I52" s="351"/>
      <c r="J52" s="351"/>
      <c r="M52" s="352"/>
      <c r="N52" s="353"/>
      <c r="O52" s="353"/>
    </row>
    <row r="53" spans="2:15" s="345" customFormat="1" hidden="1" x14ac:dyDescent="0.2">
      <c r="C53" s="346">
        <v>44136</v>
      </c>
      <c r="D53" s="347"/>
      <c r="E53" s="348"/>
      <c r="F53" s="349"/>
      <c r="G53" s="350"/>
      <c r="H53" s="351"/>
      <c r="I53" s="351"/>
      <c r="J53" s="351"/>
      <c r="M53" s="352"/>
      <c r="N53" s="353"/>
      <c r="O53" s="353"/>
    </row>
    <row r="54" spans="2:15" s="345" customFormat="1" ht="13.5" hidden="1" thickBot="1" x14ac:dyDescent="0.25">
      <c r="C54" s="354">
        <v>44166</v>
      </c>
      <c r="D54" s="347"/>
      <c r="E54" s="355"/>
      <c r="F54" s="356"/>
      <c r="G54" s="357"/>
      <c r="H54" s="358"/>
      <c r="I54" s="358"/>
      <c r="J54" s="358"/>
      <c r="M54" s="352"/>
      <c r="N54" s="353"/>
      <c r="O54" s="353"/>
    </row>
    <row r="55" spans="2:15" ht="13.5" thickBot="1" x14ac:dyDescent="0.25">
      <c r="C55" s="46"/>
      <c r="D55" s="47"/>
      <c r="E55" s="33"/>
      <c r="F55" s="33"/>
      <c r="G55" s="33"/>
      <c r="H55" s="33"/>
      <c r="I55" s="33"/>
      <c r="J55" s="33"/>
      <c r="M55" s="33"/>
    </row>
    <row r="56" spans="2:15" ht="50.25" customHeight="1" thickBot="1" x14ac:dyDescent="0.25">
      <c r="C56" s="68" t="s">
        <v>9</v>
      </c>
      <c r="D56" s="70"/>
      <c r="E56" s="26" t="str">
        <f t="shared" ref="E56:J56" si="0">+E6</f>
        <v>Producción</v>
      </c>
      <c r="F56" s="27" t="str">
        <f t="shared" si="0"/>
        <v>Ventas de Producción Propia</v>
      </c>
      <c r="G56" s="71" t="str">
        <f t="shared" si="0"/>
        <v>Exportaciones</v>
      </c>
      <c r="H56" s="24" t="str">
        <f t="shared" si="0"/>
        <v>Producción Contratada a Terceros</v>
      </c>
      <c r="I56" s="24" t="str">
        <f t="shared" si="0"/>
        <v>Ventas de Producción Contratada a Terceros</v>
      </c>
      <c r="J56" s="57" t="str">
        <f t="shared" si="0"/>
        <v>Producción para Terceros</v>
      </c>
      <c r="K56" s="57" t="s">
        <v>165</v>
      </c>
      <c r="L56" s="57" t="s">
        <v>227</v>
      </c>
      <c r="M56" s="72"/>
    </row>
    <row r="57" spans="2:15" ht="13.5" thickBot="1" x14ac:dyDescent="0.25">
      <c r="B57" s="50"/>
      <c r="C57" s="428"/>
      <c r="D57" s="73"/>
      <c r="E57" s="69"/>
      <c r="F57" s="74"/>
      <c r="G57" s="75"/>
      <c r="H57" s="48"/>
      <c r="I57" s="48"/>
      <c r="J57" s="427"/>
      <c r="K57" s="427"/>
      <c r="L57" s="427"/>
      <c r="M57" s="29"/>
    </row>
    <row r="58" spans="2:15" x14ac:dyDescent="0.2">
      <c r="C58" s="59">
        <v>2013</v>
      </c>
      <c r="D58" s="73"/>
      <c r="E58" s="77"/>
      <c r="F58" s="78"/>
      <c r="G58" s="78"/>
      <c r="H58" s="60"/>
      <c r="I58" s="60"/>
      <c r="J58" s="60"/>
      <c r="K58" s="60"/>
      <c r="L58" s="79"/>
      <c r="M58" s="29"/>
    </row>
    <row r="59" spans="2:15" x14ac:dyDescent="0.2">
      <c r="C59" s="59">
        <v>2014</v>
      </c>
      <c r="D59" s="73"/>
      <c r="E59" s="80"/>
      <c r="F59" s="81"/>
      <c r="G59" s="81"/>
      <c r="H59" s="62"/>
      <c r="I59" s="62"/>
      <c r="J59" s="62"/>
      <c r="K59" s="62"/>
      <c r="L59" s="82"/>
      <c r="M59" s="29"/>
    </row>
    <row r="60" spans="2:15" ht="13.5" thickBot="1" x14ac:dyDescent="0.25">
      <c r="C60" s="59">
        <v>2015</v>
      </c>
      <c r="D60" s="73"/>
      <c r="E60" s="83"/>
      <c r="F60" s="84"/>
      <c r="G60" s="84"/>
      <c r="H60" s="64"/>
      <c r="I60" s="64"/>
      <c r="J60" s="64"/>
      <c r="K60" s="85"/>
      <c r="L60" s="86"/>
      <c r="M60" s="29"/>
    </row>
    <row r="61" spans="2:15" x14ac:dyDescent="0.2">
      <c r="C61" s="61">
        <v>2016</v>
      </c>
      <c r="D61" s="76"/>
      <c r="E61" s="77"/>
      <c r="F61" s="78"/>
      <c r="G61" s="78"/>
      <c r="H61" s="60"/>
      <c r="I61" s="60"/>
      <c r="J61" s="60"/>
      <c r="K61" s="60"/>
      <c r="L61" s="79"/>
    </row>
    <row r="62" spans="2:15" x14ac:dyDescent="0.2">
      <c r="C62" s="61">
        <v>2017</v>
      </c>
      <c r="D62" s="76"/>
      <c r="E62" s="80"/>
      <c r="F62" s="81"/>
      <c r="G62" s="81"/>
      <c r="H62" s="62"/>
      <c r="I62" s="62"/>
      <c r="J62" s="62"/>
      <c r="K62" s="62"/>
      <c r="L62" s="82"/>
    </row>
    <row r="63" spans="2:15" ht="13.5" thickBot="1" x14ac:dyDescent="0.25">
      <c r="C63" s="63">
        <v>2018</v>
      </c>
      <c r="D63" s="76"/>
      <c r="E63" s="83"/>
      <c r="F63" s="84"/>
      <c r="G63" s="84"/>
      <c r="H63" s="64"/>
      <c r="I63" s="64"/>
      <c r="J63" s="64"/>
      <c r="K63" s="85"/>
      <c r="L63" s="86"/>
    </row>
    <row r="64" spans="2:15" ht="13.5" thickBot="1" x14ac:dyDescent="0.25">
      <c r="C64" s="63">
        <v>2019</v>
      </c>
      <c r="D64" s="76"/>
      <c r="E64" s="83"/>
      <c r="F64" s="84"/>
      <c r="G64" s="84"/>
      <c r="H64" s="64"/>
      <c r="I64" s="64"/>
      <c r="J64" s="64"/>
      <c r="K64" s="85"/>
      <c r="L64" s="86"/>
    </row>
    <row r="65" spans="3:13" x14ac:dyDescent="0.2">
      <c r="C65" s="418" t="s">
        <v>229</v>
      </c>
      <c r="D65" s="76"/>
      <c r="E65" s="87"/>
      <c r="F65" s="88"/>
      <c r="G65" s="88"/>
      <c r="H65" s="65"/>
      <c r="I65" s="65"/>
      <c r="J65" s="65"/>
      <c r="K65" s="89"/>
      <c r="L65" s="90"/>
    </row>
    <row r="66" spans="3:13" ht="13.5" thickBot="1" x14ac:dyDescent="0.25">
      <c r="C66" s="419" t="s">
        <v>195</v>
      </c>
      <c r="D66" s="73"/>
      <c r="E66" s="91"/>
      <c r="F66" s="92"/>
      <c r="G66" s="93"/>
      <c r="H66" s="66"/>
      <c r="I66" s="66"/>
      <c r="J66" s="66"/>
      <c r="K66" s="66"/>
      <c r="L66" s="94"/>
    </row>
    <row r="67" spans="3:13" x14ac:dyDescent="0.2">
      <c r="M67" s="50"/>
    </row>
    <row r="68" spans="3:13" x14ac:dyDescent="0.2">
      <c r="C68" s="56" t="s">
        <v>228</v>
      </c>
      <c r="J68" s="95"/>
      <c r="M68" s="50"/>
    </row>
    <row r="69" spans="3:13" x14ac:dyDescent="0.2">
      <c r="J69" s="95"/>
      <c r="M69" s="50"/>
    </row>
    <row r="70" spans="3:13" x14ac:dyDescent="0.2">
      <c r="J70" s="95"/>
      <c r="M70" s="50"/>
    </row>
    <row r="71" spans="3:13" x14ac:dyDescent="0.2">
      <c r="J71" s="95"/>
      <c r="M71" s="50"/>
    </row>
    <row r="72" spans="3:13" x14ac:dyDescent="0.2">
      <c r="M72" s="50"/>
    </row>
    <row r="73" spans="3:13" x14ac:dyDescent="0.2">
      <c r="M73" s="50"/>
    </row>
    <row r="74" spans="3:13" x14ac:dyDescent="0.2">
      <c r="M74" s="50"/>
    </row>
    <row r="75" spans="3:13" x14ac:dyDescent="0.2">
      <c r="M75" s="50"/>
    </row>
    <row r="76" spans="3:13" x14ac:dyDescent="0.2">
      <c r="M76" s="50"/>
    </row>
    <row r="77" spans="3:13" x14ac:dyDescent="0.2">
      <c r="M77" s="50"/>
    </row>
    <row r="78" spans="3:13" x14ac:dyDescent="0.2">
      <c r="M78" s="50"/>
    </row>
    <row r="79" spans="3:13" x14ac:dyDescent="0.2">
      <c r="M79" s="50"/>
    </row>
    <row r="80" spans="3:13" x14ac:dyDescent="0.2">
      <c r="M80" s="50"/>
    </row>
    <row r="81" spans="13:13" x14ac:dyDescent="0.2">
      <c r="M81" s="50"/>
    </row>
    <row r="82" spans="13:13" x14ac:dyDescent="0.2">
      <c r="M82" s="50"/>
    </row>
    <row r="83" spans="13:13" x14ac:dyDescent="0.2">
      <c r="M83" s="50"/>
    </row>
    <row r="84" spans="13:13" x14ac:dyDescent="0.2">
      <c r="M84" s="50"/>
    </row>
    <row r="85" spans="13:13" x14ac:dyDescent="0.2">
      <c r="M85" s="50"/>
    </row>
    <row r="86" spans="13:13" x14ac:dyDescent="0.2">
      <c r="M86" s="50"/>
    </row>
    <row r="87" spans="13:13" x14ac:dyDescent="0.2">
      <c r="M87" s="50"/>
    </row>
    <row r="88" spans="13:13" x14ac:dyDescent="0.2">
      <c r="M88" s="50"/>
    </row>
    <row r="89" spans="13:13" x14ac:dyDescent="0.2">
      <c r="M89" s="50"/>
    </row>
    <row r="90" spans="13:13" x14ac:dyDescent="0.2">
      <c r="M90" s="50"/>
    </row>
    <row r="91" spans="13:13" x14ac:dyDescent="0.2">
      <c r="M91" s="50"/>
    </row>
    <row r="92" spans="13:13" x14ac:dyDescent="0.2">
      <c r="M92" s="50"/>
    </row>
    <row r="93" spans="13:13" x14ac:dyDescent="0.2">
      <c r="M93" s="50"/>
    </row>
    <row r="94" spans="13:13" x14ac:dyDescent="0.2">
      <c r="M94" s="50"/>
    </row>
    <row r="95" spans="13:13" x14ac:dyDescent="0.2">
      <c r="M95" s="50"/>
    </row>
    <row r="96" spans="13:13" x14ac:dyDescent="0.2">
      <c r="M96" s="50"/>
    </row>
    <row r="97" spans="13:13" x14ac:dyDescent="0.2">
      <c r="M97" s="50"/>
    </row>
    <row r="98" spans="13:13" x14ac:dyDescent="0.2">
      <c r="M98" s="50"/>
    </row>
    <row r="99" spans="13:13" x14ac:dyDescent="0.2">
      <c r="M99" s="50"/>
    </row>
    <row r="100" spans="13:13" x14ac:dyDescent="0.2">
      <c r="M100" s="50"/>
    </row>
    <row r="101" spans="13:13" x14ac:dyDescent="0.2">
      <c r="M101" s="50"/>
    </row>
    <row r="102" spans="13:13" x14ac:dyDescent="0.2">
      <c r="M102" s="50"/>
    </row>
    <row r="103" spans="13:13" x14ac:dyDescent="0.2">
      <c r="M103" s="50"/>
    </row>
    <row r="104" spans="13:13" x14ac:dyDescent="0.2">
      <c r="M104" s="50"/>
    </row>
    <row r="105" spans="13:13" x14ac:dyDescent="0.2">
      <c r="M105" s="50"/>
    </row>
    <row r="106" spans="13:13" x14ac:dyDescent="0.2">
      <c r="M106" s="50"/>
    </row>
    <row r="107" spans="13:13" x14ac:dyDescent="0.2">
      <c r="M107" s="50"/>
    </row>
    <row r="108" spans="13:13" x14ac:dyDescent="0.2">
      <c r="M108" s="50"/>
    </row>
    <row r="109" spans="13:13" x14ac:dyDescent="0.2">
      <c r="M109" s="50"/>
    </row>
    <row r="110" spans="13:13" x14ac:dyDescent="0.2">
      <c r="M110" s="50"/>
    </row>
    <row r="111" spans="13:13" x14ac:dyDescent="0.2">
      <c r="M111" s="50"/>
    </row>
    <row r="112" spans="13:13" x14ac:dyDescent="0.2">
      <c r="M112" s="50"/>
    </row>
    <row r="113" spans="13:13" x14ac:dyDescent="0.2">
      <c r="M113" s="50"/>
    </row>
    <row r="114" spans="13:13" x14ac:dyDescent="0.2">
      <c r="M114" s="50"/>
    </row>
    <row r="115" spans="13:13" x14ac:dyDescent="0.2">
      <c r="M115" s="50"/>
    </row>
    <row r="116" spans="13:13" x14ac:dyDescent="0.2">
      <c r="M116" s="50"/>
    </row>
  </sheetData>
  <sheetProtection formatCells="0" formatColumns="0" formatRows="0"/>
  <protectedRanges>
    <protectedRange sqref="M7:M42 F58:L60 F61:M66 E58:E66 E7:J42" name="Rango2_1"/>
    <protectedRange sqref="E58:L66" name="Rango1_1"/>
  </protectedRanges>
  <mergeCells count="4">
    <mergeCell ref="C4:J4"/>
    <mergeCell ref="C1:J1"/>
    <mergeCell ref="C2:J2"/>
    <mergeCell ref="C3:J3"/>
  </mergeCells>
  <phoneticPr fontId="14" type="noConversion"/>
  <printOptions horizontalCentered="1" verticalCentered="1"/>
  <pageMargins left="0.11811023622047245" right="0.11811023622047245" top="0.94488188976377963" bottom="0.74803149606299213" header="0.31496062992125984" footer="0.31496062992125984"/>
  <pageSetup paperSize="9" scale="76" orientation="portrait" r:id="rId1"/>
  <headerFooter>
    <oddHeader>&amp;R2020 -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65"/>
  <sheetViews>
    <sheetView topLeftCell="A55" workbookViewId="0">
      <selection sqref="A1:E1"/>
    </sheetView>
  </sheetViews>
  <sheetFormatPr baseColWidth="10" defaultRowHeight="12.75" x14ac:dyDescent="0.2"/>
  <cols>
    <col min="1" max="1" width="38.28515625" style="56" customWidth="1"/>
    <col min="2" max="2" width="3" style="51" customWidth="1"/>
    <col min="3" max="3" width="37.85546875" style="56" customWidth="1"/>
    <col min="4" max="4" width="3.42578125" style="56" customWidth="1"/>
    <col min="5" max="5" width="37.85546875" style="56" customWidth="1"/>
    <col min="6" max="6" width="2.140625" style="56" customWidth="1"/>
    <col min="7" max="16384" width="11.42578125" style="51"/>
  </cols>
  <sheetData>
    <row r="1" spans="1:6" x14ac:dyDescent="0.2">
      <c r="A1" s="448" t="s">
        <v>171</v>
      </c>
      <c r="B1" s="448"/>
      <c r="C1" s="448"/>
      <c r="D1" s="448"/>
      <c r="E1" s="448"/>
      <c r="F1" s="51"/>
    </row>
    <row r="2" spans="1:6" x14ac:dyDescent="0.2">
      <c r="A2" s="448" t="s">
        <v>170</v>
      </c>
      <c r="B2" s="448"/>
      <c r="C2" s="448"/>
      <c r="D2" s="448"/>
      <c r="E2" s="448"/>
      <c r="F2" s="51"/>
    </row>
    <row r="3" spans="1:6" x14ac:dyDescent="0.2">
      <c r="A3" s="447" t="s">
        <v>193</v>
      </c>
      <c r="B3" s="447"/>
      <c r="C3" s="447"/>
      <c r="D3" s="447"/>
      <c r="E3" s="447"/>
      <c r="F3" s="51"/>
    </row>
    <row r="4" spans="1:6" x14ac:dyDescent="0.2">
      <c r="A4" s="448" t="s">
        <v>112</v>
      </c>
      <c r="B4" s="448"/>
      <c r="C4" s="448"/>
      <c r="D4" s="448"/>
      <c r="E4" s="448"/>
      <c r="F4" s="51"/>
    </row>
    <row r="5" spans="1:6" ht="14.25" customHeight="1" thickBot="1" x14ac:dyDescent="0.25">
      <c r="A5" s="52"/>
      <c r="C5" s="53"/>
      <c r="D5" s="53"/>
      <c r="E5" s="53"/>
    </row>
    <row r="6" spans="1:6" ht="39" thickBot="1" x14ac:dyDescent="0.25">
      <c r="A6" s="302" t="s">
        <v>113</v>
      </c>
      <c r="C6" s="24" t="s">
        <v>141</v>
      </c>
      <c r="D6" s="28"/>
      <c r="E6" s="24" t="s">
        <v>142</v>
      </c>
    </row>
    <row r="7" spans="1:6" x14ac:dyDescent="0.2">
      <c r="A7" s="97">
        <f>'3.vol.'!C7</f>
        <v>42736</v>
      </c>
      <c r="C7" s="32"/>
      <c r="D7" s="33"/>
      <c r="E7" s="32"/>
    </row>
    <row r="8" spans="1:6" x14ac:dyDescent="0.2">
      <c r="A8" s="98">
        <f>'3.vol.'!C8</f>
        <v>42767</v>
      </c>
      <c r="C8" s="36"/>
      <c r="D8" s="33"/>
      <c r="E8" s="36"/>
    </row>
    <row r="9" spans="1:6" x14ac:dyDescent="0.2">
      <c r="A9" s="98">
        <f>'3.vol.'!C9</f>
        <v>42795</v>
      </c>
      <c r="C9" s="36"/>
      <c r="D9" s="33"/>
      <c r="E9" s="36"/>
    </row>
    <row r="10" spans="1:6" x14ac:dyDescent="0.2">
      <c r="A10" s="98">
        <f>'3.vol.'!C10</f>
        <v>42826</v>
      </c>
      <c r="C10" s="36"/>
      <c r="D10" s="33"/>
      <c r="E10" s="36"/>
    </row>
    <row r="11" spans="1:6" x14ac:dyDescent="0.2">
      <c r="A11" s="98">
        <f>'3.vol.'!C11</f>
        <v>42856</v>
      </c>
      <c r="C11" s="36"/>
      <c r="D11" s="33"/>
      <c r="E11" s="36"/>
    </row>
    <row r="12" spans="1:6" x14ac:dyDescent="0.2">
      <c r="A12" s="98">
        <f>'3.vol.'!C12</f>
        <v>42887</v>
      </c>
      <c r="C12" s="36"/>
      <c r="D12" s="33"/>
      <c r="E12" s="36"/>
    </row>
    <row r="13" spans="1:6" x14ac:dyDescent="0.2">
      <c r="A13" s="98">
        <f>'3.vol.'!C13</f>
        <v>42917</v>
      </c>
      <c r="C13" s="36"/>
      <c r="D13" s="33"/>
      <c r="E13" s="36"/>
    </row>
    <row r="14" spans="1:6" x14ac:dyDescent="0.2">
      <c r="A14" s="98">
        <f>'3.vol.'!C14</f>
        <v>42948</v>
      </c>
      <c r="C14" s="36"/>
      <c r="D14" s="33"/>
      <c r="E14" s="36"/>
    </row>
    <row r="15" spans="1:6" x14ac:dyDescent="0.2">
      <c r="A15" s="98">
        <f>'3.vol.'!C15</f>
        <v>42979</v>
      </c>
      <c r="C15" s="36"/>
      <c r="D15" s="33"/>
      <c r="E15" s="36"/>
    </row>
    <row r="16" spans="1:6" x14ac:dyDescent="0.2">
      <c r="A16" s="98">
        <f>'3.vol.'!C16</f>
        <v>43009</v>
      </c>
      <c r="C16" s="36"/>
      <c r="D16" s="33"/>
      <c r="E16" s="36"/>
    </row>
    <row r="17" spans="1:5" x14ac:dyDescent="0.2">
      <c r="A17" s="98">
        <f>'3.vol.'!C17</f>
        <v>43040</v>
      </c>
      <c r="C17" s="36"/>
      <c r="D17" s="33"/>
      <c r="E17" s="36"/>
    </row>
    <row r="18" spans="1:5" ht="13.5" thickBot="1" x14ac:dyDescent="0.25">
      <c r="A18" s="99">
        <f>'3.vol.'!C18</f>
        <v>43070</v>
      </c>
      <c r="C18" s="39"/>
      <c r="D18" s="33"/>
      <c r="E18" s="39"/>
    </row>
    <row r="19" spans="1:5" x14ac:dyDescent="0.2">
      <c r="A19" s="97">
        <f>'3.vol.'!C19</f>
        <v>43101</v>
      </c>
      <c r="C19" s="42"/>
      <c r="D19" s="33"/>
      <c r="E19" s="42"/>
    </row>
    <row r="20" spans="1:5" x14ac:dyDescent="0.2">
      <c r="A20" s="98">
        <f>'3.vol.'!C20</f>
        <v>43132</v>
      </c>
      <c r="C20" s="36"/>
      <c r="D20" s="33"/>
      <c r="E20" s="36"/>
    </row>
    <row r="21" spans="1:5" x14ac:dyDescent="0.2">
      <c r="A21" s="98">
        <f>'3.vol.'!C21</f>
        <v>43160</v>
      </c>
      <c r="C21" s="36"/>
      <c r="D21" s="33"/>
      <c r="E21" s="36"/>
    </row>
    <row r="22" spans="1:5" x14ac:dyDescent="0.2">
      <c r="A22" s="98">
        <f>'3.vol.'!C22</f>
        <v>43191</v>
      </c>
      <c r="C22" s="36"/>
      <c r="D22" s="33"/>
      <c r="E22" s="36"/>
    </row>
    <row r="23" spans="1:5" x14ac:dyDescent="0.2">
      <c r="A23" s="98">
        <f>'3.vol.'!C23</f>
        <v>43221</v>
      </c>
      <c r="C23" s="36"/>
      <c r="D23" s="33"/>
      <c r="E23" s="36"/>
    </row>
    <row r="24" spans="1:5" x14ac:dyDescent="0.2">
      <c r="A24" s="98">
        <f>'3.vol.'!C24</f>
        <v>43252</v>
      </c>
      <c r="C24" s="36"/>
      <c r="D24" s="33"/>
      <c r="E24" s="36"/>
    </row>
    <row r="25" spans="1:5" x14ac:dyDescent="0.2">
      <c r="A25" s="98">
        <f>'3.vol.'!C25</f>
        <v>43282</v>
      </c>
      <c r="C25" s="36"/>
      <c r="D25" s="33"/>
      <c r="E25" s="36"/>
    </row>
    <row r="26" spans="1:5" x14ac:dyDescent="0.2">
      <c r="A26" s="98">
        <f>'3.vol.'!C26</f>
        <v>43313</v>
      </c>
      <c r="C26" s="36"/>
      <c r="D26" s="33"/>
      <c r="E26" s="36"/>
    </row>
    <row r="27" spans="1:5" x14ac:dyDescent="0.2">
      <c r="A27" s="98">
        <f>'3.vol.'!C27</f>
        <v>43344</v>
      </c>
      <c r="C27" s="271"/>
      <c r="D27" s="282"/>
      <c r="E27" s="271"/>
    </row>
    <row r="28" spans="1:5" x14ac:dyDescent="0.2">
      <c r="A28" s="98">
        <f>'3.vol.'!C28</f>
        <v>43374</v>
      </c>
      <c r="C28" s="36"/>
      <c r="D28" s="33"/>
      <c r="E28" s="36"/>
    </row>
    <row r="29" spans="1:5" x14ac:dyDescent="0.2">
      <c r="A29" s="98">
        <f>'3.vol.'!C29</f>
        <v>43405</v>
      </c>
      <c r="C29" s="36"/>
      <c r="D29" s="33"/>
      <c r="E29" s="36"/>
    </row>
    <row r="30" spans="1:5" ht="13.5" thickBot="1" x14ac:dyDescent="0.25">
      <c r="A30" s="99">
        <f>'3.vol.'!C30</f>
        <v>43435</v>
      </c>
      <c r="C30" s="45"/>
      <c r="D30" s="33"/>
      <c r="E30" s="45"/>
    </row>
    <row r="31" spans="1:5" x14ac:dyDescent="0.2">
      <c r="A31" s="97">
        <f>'3.vol.'!C31</f>
        <v>43466</v>
      </c>
      <c r="C31" s="32"/>
      <c r="D31" s="33"/>
      <c r="E31" s="32"/>
    </row>
    <row r="32" spans="1:5" x14ac:dyDescent="0.2">
      <c r="A32" s="98">
        <f>'3.vol.'!C32</f>
        <v>43497</v>
      </c>
      <c r="C32" s="36"/>
      <c r="D32" s="33"/>
      <c r="E32" s="36"/>
    </row>
    <row r="33" spans="1:6" x14ac:dyDescent="0.2">
      <c r="A33" s="98">
        <f>'3.vol.'!C33</f>
        <v>43525</v>
      </c>
      <c r="C33" s="36"/>
      <c r="D33" s="33"/>
      <c r="E33" s="36"/>
    </row>
    <row r="34" spans="1:6" x14ac:dyDescent="0.2">
      <c r="A34" s="98">
        <f>'3.vol.'!C34</f>
        <v>43556</v>
      </c>
      <c r="C34" s="36"/>
      <c r="D34" s="33"/>
      <c r="E34" s="36"/>
    </row>
    <row r="35" spans="1:6" x14ac:dyDescent="0.2">
      <c r="A35" s="98">
        <f>'3.vol.'!C35</f>
        <v>43586</v>
      </c>
      <c r="C35" s="36"/>
      <c r="D35" s="33"/>
      <c r="E35" s="36"/>
    </row>
    <row r="36" spans="1:6" x14ac:dyDescent="0.2">
      <c r="A36" s="98">
        <f>'3.vol.'!C36</f>
        <v>43617</v>
      </c>
      <c r="C36" s="36"/>
      <c r="D36" s="33"/>
      <c r="E36" s="36"/>
    </row>
    <row r="37" spans="1:6" x14ac:dyDescent="0.2">
      <c r="A37" s="98">
        <f>'3.vol.'!C37</f>
        <v>43647</v>
      </c>
      <c r="C37" s="36"/>
      <c r="D37" s="33"/>
      <c r="E37" s="36"/>
    </row>
    <row r="38" spans="1:6" x14ac:dyDescent="0.2">
      <c r="A38" s="98">
        <f>'3.vol.'!C38</f>
        <v>43678</v>
      </c>
      <c r="C38" s="36"/>
      <c r="D38" s="33"/>
      <c r="E38" s="36"/>
    </row>
    <row r="39" spans="1:6" x14ac:dyDescent="0.2">
      <c r="A39" s="98">
        <f>'3.vol.'!C39</f>
        <v>43709</v>
      </c>
      <c r="C39" s="36"/>
      <c r="D39" s="33"/>
      <c r="E39" s="36"/>
    </row>
    <row r="40" spans="1:6" x14ac:dyDescent="0.2">
      <c r="A40" s="98">
        <f>'3.vol.'!C40</f>
        <v>43739</v>
      </c>
      <c r="C40" s="36"/>
      <c r="D40" s="33"/>
      <c r="E40" s="36"/>
    </row>
    <row r="41" spans="1:6" x14ac:dyDescent="0.2">
      <c r="A41" s="98">
        <f>'3.vol.'!C41</f>
        <v>43770</v>
      </c>
      <c r="C41" s="36"/>
      <c r="D41" s="33"/>
      <c r="E41" s="36"/>
    </row>
    <row r="42" spans="1:6" ht="13.5" thickBot="1" x14ac:dyDescent="0.25">
      <c r="A42" s="99">
        <f>'3.vol.'!C42</f>
        <v>43800</v>
      </c>
      <c r="C42" s="45"/>
      <c r="D42" s="33"/>
      <c r="E42" s="45"/>
    </row>
    <row r="43" spans="1:6" x14ac:dyDescent="0.2">
      <c r="A43" s="97">
        <f>'3.vol.'!C43</f>
        <v>43831</v>
      </c>
      <c r="C43" s="32"/>
      <c r="D43" s="33"/>
      <c r="E43" s="32"/>
    </row>
    <row r="44" spans="1:6" x14ac:dyDescent="0.2">
      <c r="A44" s="98">
        <f>'3.vol.'!C44</f>
        <v>43862</v>
      </c>
      <c r="C44" s="36"/>
      <c r="D44" s="33"/>
      <c r="E44" s="36"/>
    </row>
    <row r="45" spans="1:6" x14ac:dyDescent="0.2">
      <c r="A45" s="98">
        <f>'3.vol.'!C45</f>
        <v>43891</v>
      </c>
      <c r="C45" s="36"/>
      <c r="D45" s="33"/>
      <c r="E45" s="36"/>
    </row>
    <row r="46" spans="1:6" x14ac:dyDescent="0.2">
      <c r="A46" s="98">
        <f>'3.vol.'!C46</f>
        <v>43922</v>
      </c>
      <c r="C46" s="36"/>
      <c r="D46" s="33"/>
      <c r="E46" s="36"/>
    </row>
    <row r="47" spans="1:6" s="362" customFormat="1" hidden="1" x14ac:dyDescent="0.2">
      <c r="A47" s="361">
        <f>'3.vol.'!C47</f>
        <v>43952</v>
      </c>
      <c r="C47" s="363"/>
      <c r="D47" s="364"/>
      <c r="E47" s="363"/>
      <c r="F47" s="365"/>
    </row>
    <row r="48" spans="1:6" s="362" customFormat="1" hidden="1" x14ac:dyDescent="0.2">
      <c r="A48" s="361">
        <f>'3.vol.'!C48</f>
        <v>43983</v>
      </c>
      <c r="C48" s="363"/>
      <c r="D48" s="364"/>
      <c r="E48" s="363"/>
      <c r="F48" s="365"/>
    </row>
    <row r="49" spans="1:6" s="362" customFormat="1" hidden="1" x14ac:dyDescent="0.2">
      <c r="A49" s="361">
        <f>'3.vol.'!C49</f>
        <v>44013</v>
      </c>
      <c r="C49" s="363"/>
      <c r="D49" s="364"/>
      <c r="E49" s="363"/>
      <c r="F49" s="365"/>
    </row>
    <row r="50" spans="1:6" s="362" customFormat="1" hidden="1" x14ac:dyDescent="0.2">
      <c r="A50" s="361">
        <f>'3.vol.'!C50</f>
        <v>44044</v>
      </c>
      <c r="C50" s="363"/>
      <c r="D50" s="364"/>
      <c r="E50" s="363"/>
      <c r="F50" s="365"/>
    </row>
    <row r="51" spans="1:6" s="362" customFormat="1" hidden="1" x14ac:dyDescent="0.2">
      <c r="A51" s="361">
        <f>'3.vol.'!C51</f>
        <v>44075</v>
      </c>
      <c r="C51" s="363"/>
      <c r="D51" s="364"/>
      <c r="E51" s="363"/>
      <c r="F51" s="365"/>
    </row>
    <row r="52" spans="1:6" s="362" customFormat="1" hidden="1" x14ac:dyDescent="0.2">
      <c r="A52" s="361">
        <f>'3.vol.'!C52</f>
        <v>44105</v>
      </c>
      <c r="C52" s="363"/>
      <c r="D52" s="364"/>
      <c r="E52" s="363"/>
      <c r="F52" s="365"/>
    </row>
    <row r="53" spans="1:6" s="362" customFormat="1" hidden="1" x14ac:dyDescent="0.2">
      <c r="A53" s="361">
        <f>'3.vol.'!C53</f>
        <v>44136</v>
      </c>
      <c r="C53" s="363"/>
      <c r="D53" s="364"/>
      <c r="E53" s="363"/>
      <c r="F53" s="365"/>
    </row>
    <row r="54" spans="1:6" s="362" customFormat="1" ht="13.5" hidden="1" thickBot="1" x14ac:dyDescent="0.25">
      <c r="A54" s="366">
        <f>'3.vol.'!C54</f>
        <v>44166</v>
      </c>
      <c r="C54" s="367"/>
      <c r="D54" s="364"/>
      <c r="E54" s="367"/>
      <c r="F54" s="365"/>
    </row>
    <row r="55" spans="1:6" ht="57.75" customHeight="1" thickBot="1" x14ac:dyDescent="0.25">
      <c r="A55" s="46"/>
      <c r="C55" s="33"/>
      <c r="D55" s="33"/>
      <c r="E55" s="33"/>
      <c r="F55" s="58"/>
    </row>
    <row r="56" spans="1:6" ht="39" thickBot="1" x14ac:dyDescent="0.25">
      <c r="A56" s="68" t="s">
        <v>9</v>
      </c>
      <c r="C56" s="57" t="str">
        <f>+C6</f>
        <v>Ventas de Producción Propia
En pesos</v>
      </c>
      <c r="D56" s="283"/>
      <c r="E56" s="57" t="str">
        <f>+E6</f>
        <v>Ventas de Producción Encargada o Contratada a Terceros
En pesos</v>
      </c>
    </row>
    <row r="57" spans="1:6" x14ac:dyDescent="0.2">
      <c r="A57" s="313">
        <f>'3.vol.'!C58</f>
        <v>2013</v>
      </c>
      <c r="C57" s="60"/>
      <c r="D57" s="284"/>
      <c r="E57" s="60"/>
    </row>
    <row r="58" spans="1:6" x14ac:dyDescent="0.2">
      <c r="A58" s="314">
        <f>'3.vol.'!C59</f>
        <v>2014</v>
      </c>
      <c r="C58" s="62"/>
      <c r="D58" s="284"/>
      <c r="E58" s="62"/>
    </row>
    <row r="59" spans="1:6" ht="13.5" thickBot="1" x14ac:dyDescent="0.25">
      <c r="A59" s="315">
        <f>'3.vol.'!C60</f>
        <v>2015</v>
      </c>
      <c r="C59" s="64"/>
      <c r="D59" s="284"/>
      <c r="E59" s="64"/>
    </row>
    <row r="60" spans="1:6" x14ac:dyDescent="0.2">
      <c r="A60" s="59">
        <f>'3.vol.'!C61</f>
        <v>2016</v>
      </c>
      <c r="C60" s="60"/>
      <c r="D60" s="284"/>
      <c r="E60" s="60"/>
    </row>
    <row r="61" spans="1:6" x14ac:dyDescent="0.2">
      <c r="A61" s="61">
        <f>'3.vol.'!C62</f>
        <v>2017</v>
      </c>
      <c r="C61" s="62"/>
      <c r="D61" s="284"/>
      <c r="E61" s="62"/>
    </row>
    <row r="62" spans="1:6" x14ac:dyDescent="0.2">
      <c r="A62" s="61">
        <f>'3.vol.'!C63</f>
        <v>2018</v>
      </c>
      <c r="C62" s="62"/>
      <c r="D62" s="284"/>
      <c r="E62" s="62"/>
    </row>
    <row r="63" spans="1:6" ht="13.5" thickBot="1" x14ac:dyDescent="0.25">
      <c r="A63" s="63">
        <f>'3.vol.'!C64</f>
        <v>2019</v>
      </c>
      <c r="C63" s="64"/>
      <c r="D63" s="284"/>
      <c r="E63" s="64"/>
    </row>
    <row r="64" spans="1:6" x14ac:dyDescent="0.2">
      <c r="A64" s="418" t="str">
        <f>'3.vol.'!C65</f>
        <v>ene-abr 2019</v>
      </c>
      <c r="C64" s="65"/>
      <c r="D64" s="284"/>
      <c r="E64" s="65"/>
    </row>
    <row r="65" spans="1:5" ht="13.5" thickBot="1" x14ac:dyDescent="0.25">
      <c r="A65" s="419" t="str">
        <f>'3.vol.'!C66</f>
        <v>ene-abr 2020</v>
      </c>
      <c r="C65" s="66"/>
      <c r="D65" s="285"/>
      <c r="E65" s="66"/>
    </row>
  </sheetData>
  <sheetProtection formatCells="0" formatColumns="0" formatRows="0"/>
  <protectedRanges>
    <protectedRange sqref="C7:D54 C57:D65" name="Rango2_1_1"/>
    <protectedRange sqref="C57:D65" name="Rango1_1_1"/>
    <protectedRange sqref="E7:E54 E57:E65" name="Rango2_1_1_1"/>
    <protectedRange sqref="E57:E65" name="Rango1_1_1_1"/>
  </protectedRanges>
  <mergeCells count="4">
    <mergeCell ref="A1:E1"/>
    <mergeCell ref="A2:E2"/>
    <mergeCell ref="A3:E3"/>
    <mergeCell ref="A4:E4"/>
  </mergeCells>
  <phoneticPr fontId="14" type="noConversion"/>
  <printOptions horizontalCentered="1" verticalCentered="1"/>
  <pageMargins left="0.11811023622047245" right="0.11811023622047245" top="0.94488188976377963" bottom="0.74803149606299213" header="0.31496062992125984" footer="0.31496062992125984"/>
  <pageSetup paperSize="9" scale="85" orientation="portrait" verticalDpi="300" r:id="rId1"/>
  <headerFooter>
    <oddHeader>&amp;R2020 -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66"/>
  <sheetViews>
    <sheetView workbookViewId="0">
      <selection sqref="A1:C1"/>
    </sheetView>
  </sheetViews>
  <sheetFormatPr baseColWidth="10" defaultRowHeight="12.75" x14ac:dyDescent="0.2"/>
  <cols>
    <col min="1" max="1" width="19.85546875" style="56" customWidth="1"/>
    <col min="2" max="2" width="1.85546875" style="51" customWidth="1"/>
    <col min="3" max="3" width="23" style="56" customWidth="1"/>
    <col min="4" max="16384" width="11.42578125" style="51"/>
  </cols>
  <sheetData>
    <row r="1" spans="1:6" x14ac:dyDescent="0.2">
      <c r="A1" s="448" t="s">
        <v>173</v>
      </c>
      <c r="B1" s="448"/>
      <c r="C1" s="448"/>
    </row>
    <row r="2" spans="1:6" x14ac:dyDescent="0.2">
      <c r="A2" s="448" t="s">
        <v>117</v>
      </c>
      <c r="B2" s="448"/>
      <c r="C2" s="448"/>
      <c r="F2" s="96" t="s">
        <v>123</v>
      </c>
    </row>
    <row r="3" spans="1:6" x14ac:dyDescent="0.2">
      <c r="A3" s="447" t="str">
        <f>+'1.modelos'!A3</f>
        <v>Bicicletas</v>
      </c>
      <c r="B3" s="447"/>
      <c r="C3" s="447"/>
    </row>
    <row r="4" spans="1:6" x14ac:dyDescent="0.2">
      <c r="A4" s="447" t="s">
        <v>112</v>
      </c>
      <c r="B4" s="447"/>
      <c r="C4" s="447"/>
    </row>
    <row r="5" spans="1:6" x14ac:dyDescent="0.2">
      <c r="A5" s="52"/>
      <c r="B5" s="52"/>
      <c r="C5" s="52"/>
    </row>
    <row r="6" spans="1:6" ht="13.5" thickBot="1" x14ac:dyDescent="0.25">
      <c r="A6" s="52"/>
      <c r="C6" s="53"/>
    </row>
    <row r="7" spans="1:6" ht="13.5" thickBot="1" x14ac:dyDescent="0.25">
      <c r="A7" s="24" t="s">
        <v>113</v>
      </c>
      <c r="C7" s="24" t="s">
        <v>118</v>
      </c>
      <c r="F7" s="96" t="s">
        <v>121</v>
      </c>
    </row>
    <row r="8" spans="1:6" ht="13.5" thickBot="1" x14ac:dyDescent="0.25">
      <c r="A8" s="97">
        <f>+'4.RES PUB'!A7</f>
        <v>42736</v>
      </c>
      <c r="C8" s="32"/>
      <c r="F8" s="147"/>
    </row>
    <row r="9" spans="1:6" x14ac:dyDescent="0.2">
      <c r="A9" s="98">
        <f>+'4.RES PUB'!A8</f>
        <v>42767</v>
      </c>
      <c r="C9" s="36"/>
      <c r="F9" s="96"/>
    </row>
    <row r="10" spans="1:6" ht="13.5" thickBot="1" x14ac:dyDescent="0.25">
      <c r="A10" s="98">
        <f>+'4.RES PUB'!A9</f>
        <v>42795</v>
      </c>
      <c r="C10" s="36"/>
      <c r="F10" s="96" t="s">
        <v>122</v>
      </c>
    </row>
    <row r="11" spans="1:6" ht="13.5" thickBot="1" x14ac:dyDescent="0.25">
      <c r="A11" s="98">
        <f>+'4.RES PUB'!A10</f>
        <v>42826</v>
      </c>
      <c r="C11" s="36"/>
      <c r="F11" s="148"/>
    </row>
    <row r="12" spans="1:6" x14ac:dyDescent="0.2">
      <c r="A12" s="98">
        <f>+'4.RES PUB'!A11</f>
        <v>42856</v>
      </c>
      <c r="C12" s="36"/>
    </row>
    <row r="13" spans="1:6" x14ac:dyDescent="0.2">
      <c r="A13" s="98">
        <f>+'4.RES PUB'!A12</f>
        <v>42887</v>
      </c>
      <c r="C13" s="36"/>
    </row>
    <row r="14" spans="1:6" x14ac:dyDescent="0.2">
      <c r="A14" s="98">
        <f>+'4.RES PUB'!A13</f>
        <v>42917</v>
      </c>
      <c r="C14" s="36"/>
    </row>
    <row r="15" spans="1:6" x14ac:dyDescent="0.2">
      <c r="A15" s="98">
        <f>+'4.RES PUB'!A14</f>
        <v>42948</v>
      </c>
      <c r="C15" s="36"/>
    </row>
    <row r="16" spans="1:6" x14ac:dyDescent="0.2">
      <c r="A16" s="98">
        <f>+'4.RES PUB'!A15</f>
        <v>42979</v>
      </c>
      <c r="C16" s="36"/>
    </row>
    <row r="17" spans="1:3" x14ac:dyDescent="0.2">
      <c r="A17" s="98">
        <f>+'4.RES PUB'!A16</f>
        <v>43009</v>
      </c>
      <c r="C17" s="36"/>
    </row>
    <row r="18" spans="1:3" x14ac:dyDescent="0.2">
      <c r="A18" s="98">
        <f>+'4.RES PUB'!A17</f>
        <v>43040</v>
      </c>
      <c r="C18" s="36"/>
    </row>
    <row r="19" spans="1:3" ht="13.5" thickBot="1" x14ac:dyDescent="0.25">
      <c r="A19" s="99">
        <f>+'4.RES PUB'!A18</f>
        <v>43070</v>
      </c>
      <c r="C19" s="39"/>
    </row>
    <row r="20" spans="1:3" x14ac:dyDescent="0.2">
      <c r="A20" s="97">
        <f>+'4.RES PUB'!A19</f>
        <v>43101</v>
      </c>
      <c r="C20" s="42"/>
    </row>
    <row r="21" spans="1:3" x14ac:dyDescent="0.2">
      <c r="A21" s="98">
        <f>+'4.RES PUB'!A20</f>
        <v>43132</v>
      </c>
      <c r="C21" s="36"/>
    </row>
    <row r="22" spans="1:3" x14ac:dyDescent="0.2">
      <c r="A22" s="98">
        <f>+'4.RES PUB'!A21</f>
        <v>43160</v>
      </c>
      <c r="C22" s="36"/>
    </row>
    <row r="23" spans="1:3" x14ac:dyDescent="0.2">
      <c r="A23" s="98">
        <f>+'4.RES PUB'!A22</f>
        <v>43191</v>
      </c>
      <c r="C23" s="36"/>
    </row>
    <row r="24" spans="1:3" x14ac:dyDescent="0.2">
      <c r="A24" s="98">
        <f>+'4.RES PUB'!A23</f>
        <v>43221</v>
      </c>
      <c r="C24" s="36"/>
    </row>
    <row r="25" spans="1:3" x14ac:dyDescent="0.2">
      <c r="A25" s="98">
        <f>+'4.RES PUB'!A24</f>
        <v>43252</v>
      </c>
      <c r="C25" s="36"/>
    </row>
    <row r="26" spans="1:3" x14ac:dyDescent="0.2">
      <c r="A26" s="98">
        <f>+'4.RES PUB'!A25</f>
        <v>43282</v>
      </c>
      <c r="C26" s="36"/>
    </row>
    <row r="27" spans="1:3" x14ac:dyDescent="0.2">
      <c r="A27" s="98">
        <f>+'4.RES PUB'!A26</f>
        <v>43313</v>
      </c>
      <c r="C27" s="36"/>
    </row>
    <row r="28" spans="1:3" x14ac:dyDescent="0.2">
      <c r="A28" s="98">
        <f>+'4.RES PUB'!A27</f>
        <v>43344</v>
      </c>
      <c r="C28" s="36"/>
    </row>
    <row r="29" spans="1:3" x14ac:dyDescent="0.2">
      <c r="A29" s="98">
        <f>+'4.RES PUB'!A28</f>
        <v>43374</v>
      </c>
      <c r="C29" s="36"/>
    </row>
    <row r="30" spans="1:3" x14ac:dyDescent="0.2">
      <c r="A30" s="98">
        <f>+'4.RES PUB'!A29</f>
        <v>43405</v>
      </c>
      <c r="C30" s="36"/>
    </row>
    <row r="31" spans="1:3" ht="13.5" thickBot="1" x14ac:dyDescent="0.25">
      <c r="A31" s="99">
        <f>+'4.RES PUB'!A30</f>
        <v>43435</v>
      </c>
      <c r="C31" s="45"/>
    </row>
    <row r="32" spans="1:3" x14ac:dyDescent="0.2">
      <c r="A32" s="97">
        <f>+'4.RES PUB'!A31</f>
        <v>43466</v>
      </c>
      <c r="C32" s="32"/>
    </row>
    <row r="33" spans="1:3" x14ac:dyDescent="0.2">
      <c r="A33" s="98">
        <f>+'4.RES PUB'!A32</f>
        <v>43497</v>
      </c>
      <c r="C33" s="36"/>
    </row>
    <row r="34" spans="1:3" x14ac:dyDescent="0.2">
      <c r="A34" s="98">
        <f>+'4.RES PUB'!A33</f>
        <v>43525</v>
      </c>
      <c r="C34" s="36"/>
    </row>
    <row r="35" spans="1:3" x14ac:dyDescent="0.2">
      <c r="A35" s="98">
        <f>+'4.RES PUB'!A34</f>
        <v>43556</v>
      </c>
      <c r="C35" s="36"/>
    </row>
    <row r="36" spans="1:3" x14ac:dyDescent="0.2">
      <c r="A36" s="98">
        <f>+'4.RES PUB'!A35</f>
        <v>43586</v>
      </c>
      <c r="C36" s="36"/>
    </row>
    <row r="37" spans="1:3" x14ac:dyDescent="0.2">
      <c r="A37" s="98">
        <f>+'4.RES PUB'!A36</f>
        <v>43617</v>
      </c>
      <c r="C37" s="36"/>
    </row>
    <row r="38" spans="1:3" x14ac:dyDescent="0.2">
      <c r="A38" s="98">
        <f>+'4.RES PUB'!A37</f>
        <v>43647</v>
      </c>
      <c r="C38" s="36"/>
    </row>
    <row r="39" spans="1:3" x14ac:dyDescent="0.2">
      <c r="A39" s="98">
        <f>+'4.RES PUB'!A38</f>
        <v>43678</v>
      </c>
      <c r="C39" s="36"/>
    </row>
    <row r="40" spans="1:3" x14ac:dyDescent="0.2">
      <c r="A40" s="98">
        <f>+'4.RES PUB'!A39</f>
        <v>43709</v>
      </c>
      <c r="C40" s="36"/>
    </row>
    <row r="41" spans="1:3" x14ac:dyDescent="0.2">
      <c r="A41" s="98">
        <f>+'4.RES PUB'!A40</f>
        <v>43739</v>
      </c>
      <c r="C41" s="36"/>
    </row>
    <row r="42" spans="1:3" x14ac:dyDescent="0.2">
      <c r="A42" s="98">
        <f>+'4.RES PUB'!A41</f>
        <v>43770</v>
      </c>
      <c r="C42" s="36"/>
    </row>
    <row r="43" spans="1:3" ht="13.5" thickBot="1" x14ac:dyDescent="0.25">
      <c r="A43" s="101">
        <f>+'4.RES PUB'!A42</f>
        <v>43800</v>
      </c>
      <c r="C43" s="45"/>
    </row>
    <row r="44" spans="1:3" x14ac:dyDescent="0.2">
      <c r="A44" s="97">
        <f>+'4.RES PUB'!A43</f>
        <v>43831</v>
      </c>
      <c r="C44" s="32"/>
    </row>
    <row r="45" spans="1:3" x14ac:dyDescent="0.2">
      <c r="A45" s="98">
        <f>+'4.RES PUB'!A44</f>
        <v>43862</v>
      </c>
      <c r="C45" s="36"/>
    </row>
    <row r="46" spans="1:3" x14ac:dyDescent="0.2">
      <c r="A46" s="98">
        <f>+'4.RES PUB'!A45</f>
        <v>43891</v>
      </c>
      <c r="C46" s="36"/>
    </row>
    <row r="47" spans="1:3" x14ac:dyDescent="0.2">
      <c r="A47" s="98">
        <f>+'4.RES PUB'!A46</f>
        <v>43922</v>
      </c>
      <c r="C47" s="36"/>
    </row>
    <row r="48" spans="1:3" hidden="1" x14ac:dyDescent="0.2">
      <c r="A48" s="98">
        <f>+'4.RES PUB'!A47</f>
        <v>43952</v>
      </c>
      <c r="C48" s="36"/>
    </row>
    <row r="49" spans="1:3" hidden="1" x14ac:dyDescent="0.2">
      <c r="A49" s="98">
        <f>+'4.RES PUB'!A48</f>
        <v>43983</v>
      </c>
      <c r="C49" s="36"/>
    </row>
    <row r="50" spans="1:3" hidden="1" x14ac:dyDescent="0.2">
      <c r="A50" s="98">
        <f>+'4.RES PUB'!A49</f>
        <v>44013</v>
      </c>
      <c r="C50" s="36"/>
    </row>
    <row r="51" spans="1:3" hidden="1" x14ac:dyDescent="0.2">
      <c r="A51" s="98">
        <f>+'4.RES PUB'!A50</f>
        <v>44044</v>
      </c>
      <c r="C51" s="36"/>
    </row>
    <row r="52" spans="1:3" hidden="1" x14ac:dyDescent="0.2">
      <c r="A52" s="98">
        <f>+'4.RES PUB'!A51</f>
        <v>44075</v>
      </c>
      <c r="C52" s="36"/>
    </row>
    <row r="53" spans="1:3" hidden="1" x14ac:dyDescent="0.2">
      <c r="A53" s="98">
        <f>+'4.RES PUB'!A52</f>
        <v>44105</v>
      </c>
      <c r="C53" s="36"/>
    </row>
    <row r="54" spans="1:3" hidden="1" x14ac:dyDescent="0.2">
      <c r="A54" s="98">
        <f>+'4.RES PUB'!A53</f>
        <v>44136</v>
      </c>
      <c r="C54" s="36"/>
    </row>
    <row r="55" spans="1:3" ht="13.5" hidden="1" thickBot="1" x14ac:dyDescent="0.25">
      <c r="A55" s="99">
        <f>+'4.RES PUB'!A54</f>
        <v>44166</v>
      </c>
      <c r="C55" s="39"/>
    </row>
    <row r="56" spans="1:3" ht="13.5" thickBot="1" x14ac:dyDescent="0.25">
      <c r="A56" s="46"/>
      <c r="C56" s="33"/>
    </row>
    <row r="57" spans="1:3" ht="13.5" thickBot="1" x14ac:dyDescent="0.25">
      <c r="A57" s="313" t="s">
        <v>9</v>
      </c>
      <c r="C57" s="24" t="s">
        <v>118</v>
      </c>
    </row>
    <row r="58" spans="1:3" x14ac:dyDescent="0.2">
      <c r="A58" s="314">
        <f>+'3.vol.'!C58</f>
        <v>2013</v>
      </c>
      <c r="C58" s="60"/>
    </row>
    <row r="59" spans="1:3" x14ac:dyDescent="0.2">
      <c r="A59" s="314">
        <f>+'3.vol.'!C59</f>
        <v>2014</v>
      </c>
      <c r="C59" s="62"/>
    </row>
    <row r="60" spans="1:3" ht="13.5" thickBot="1" x14ac:dyDescent="0.25">
      <c r="A60" s="315">
        <f>+'3.vol.'!C60</f>
        <v>2015</v>
      </c>
      <c r="C60" s="64"/>
    </row>
    <row r="61" spans="1:3" x14ac:dyDescent="0.2">
      <c r="A61" s="59">
        <f>+'3.vol.'!C61</f>
        <v>2016</v>
      </c>
      <c r="C61" s="60"/>
    </row>
    <row r="62" spans="1:3" x14ac:dyDescent="0.2">
      <c r="A62" s="61">
        <f>+'3.vol.'!C62</f>
        <v>2017</v>
      </c>
      <c r="C62" s="62"/>
    </row>
    <row r="63" spans="1:3" x14ac:dyDescent="0.2">
      <c r="A63" s="61">
        <f>+'3.vol.'!C63</f>
        <v>2018</v>
      </c>
      <c r="C63" s="85"/>
    </row>
    <row r="64" spans="1:3" ht="13.5" thickBot="1" x14ac:dyDescent="0.25">
      <c r="A64" s="63">
        <f>+'3.vol.'!C64</f>
        <v>2019</v>
      </c>
      <c r="C64" s="64"/>
    </row>
    <row r="65" spans="1:3" x14ac:dyDescent="0.2">
      <c r="A65" s="420" t="str">
        <f>+'3.vol.'!C65</f>
        <v>ene-abr 2019</v>
      </c>
      <c r="C65" s="65"/>
    </row>
    <row r="66" spans="1:3" ht="13.5" thickBot="1" x14ac:dyDescent="0.25">
      <c r="A66" s="421" t="str">
        <f>+'3.vol.'!C66</f>
        <v>ene-abr 2020</v>
      </c>
      <c r="C66" s="66"/>
    </row>
  </sheetData>
  <sheetProtection formatCells="0" formatColumns="0" formatRows="0"/>
  <protectedRanges>
    <protectedRange sqref="C8:C50 C61:C66" name="Rango2_1"/>
    <protectedRange sqref="C61:C66" name="Rango1_1"/>
  </protectedRanges>
  <mergeCells count="4">
    <mergeCell ref="A1:C1"/>
    <mergeCell ref="A2:C2"/>
    <mergeCell ref="A3:C3"/>
    <mergeCell ref="A4:C4"/>
  </mergeCells>
  <phoneticPr fontId="14" type="noConversion"/>
  <printOptions horizontalCentered="1" verticalCentered="1"/>
  <pageMargins left="0.11811023622047245" right="0.11811023622047245" top="0.94488188976377963" bottom="0.74803149606299213" header="0.31496062992125984" footer="0.31496062992125984"/>
  <pageSetup paperSize="9" scale="83" orientation="portrait" verticalDpi="300" r:id="rId1"/>
  <headerFooter>
    <oddHeader>&amp;R2020 - Año del General Manuel Belgrano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66"/>
  <sheetViews>
    <sheetView workbookViewId="0">
      <selection activeCell="L6" sqref="L6"/>
    </sheetView>
  </sheetViews>
  <sheetFormatPr baseColWidth="10" defaultRowHeight="12.75" x14ac:dyDescent="0.2"/>
  <cols>
    <col min="1" max="1" width="38.28515625" style="56" customWidth="1"/>
    <col min="2" max="2" width="3" style="51" customWidth="1"/>
    <col min="3" max="3" width="38.28515625" style="67" customWidth="1"/>
    <col min="4" max="4" width="11.42578125" style="51"/>
    <col min="5" max="8" width="0" style="51" hidden="1" customWidth="1"/>
    <col min="9" max="9" width="18.5703125" style="51" hidden="1" customWidth="1"/>
    <col min="10" max="10" width="0" style="51" hidden="1" customWidth="1"/>
    <col min="11" max="16384" width="11.42578125" style="51"/>
  </cols>
  <sheetData>
    <row r="1" spans="1:9" x14ac:dyDescent="0.2">
      <c r="A1" s="448" t="s">
        <v>172</v>
      </c>
      <c r="B1" s="448"/>
      <c r="C1" s="448"/>
    </row>
    <row r="2" spans="1:9" x14ac:dyDescent="0.2">
      <c r="A2" s="448" t="s">
        <v>169</v>
      </c>
      <c r="B2" s="448"/>
      <c r="C2" s="448"/>
    </row>
    <row r="3" spans="1:9" ht="13.5" thickBot="1" x14ac:dyDescent="0.25">
      <c r="A3" s="447" t="str">
        <f>+'1.modelos'!A3</f>
        <v>Bicicletas</v>
      </c>
      <c r="B3" s="447"/>
      <c r="C3" s="447"/>
      <c r="E3" s="100"/>
    </row>
    <row r="4" spans="1:9" ht="13.5" thickBot="1" x14ac:dyDescent="0.25">
      <c r="A4" s="448" t="s">
        <v>112</v>
      </c>
      <c r="B4" s="448"/>
      <c r="C4" s="448"/>
      <c r="E4" s="449"/>
      <c r="F4" s="450"/>
      <c r="G4" s="100"/>
      <c r="I4" s="316" t="s">
        <v>184</v>
      </c>
    </row>
    <row r="5" spans="1:9" ht="13.5" thickBot="1" x14ac:dyDescent="0.25">
      <c r="A5" s="52"/>
      <c r="C5" s="55"/>
      <c r="F5" s="449" t="s">
        <v>127</v>
      </c>
      <c r="G5" s="450"/>
      <c r="I5" s="316" t="s">
        <v>185</v>
      </c>
    </row>
    <row r="6" spans="1:9" ht="60" customHeight="1" thickBot="1" x14ac:dyDescent="0.25">
      <c r="A6" s="24" t="s">
        <v>113</v>
      </c>
      <c r="C6" s="24" t="s">
        <v>135</v>
      </c>
      <c r="F6" s="317"/>
      <c r="G6" s="317"/>
      <c r="I6" s="24" t="s">
        <v>135</v>
      </c>
    </row>
    <row r="7" spans="1:9" x14ac:dyDescent="0.2">
      <c r="A7" s="97">
        <f>+'3.vol.'!C7</f>
        <v>42736</v>
      </c>
      <c r="C7" s="274" t="str">
        <f>+I7</f>
        <v/>
      </c>
      <c r="E7" s="96"/>
      <c r="I7" s="318" t="str">
        <f>IF('4.conf'!C8&gt;0,('4.conf'!C8/'4.conf'!$F$11)*100,"")</f>
        <v/>
      </c>
    </row>
    <row r="8" spans="1:9" x14ac:dyDescent="0.2">
      <c r="A8" s="98">
        <f>+'3.vol.'!C8</f>
        <v>42767</v>
      </c>
      <c r="C8" s="272" t="str">
        <f t="shared" ref="C8:C54" si="0">+I8</f>
        <v/>
      </c>
      <c r="E8" s="96"/>
      <c r="G8" s="96"/>
      <c r="I8" s="319" t="str">
        <f>IF('4.conf'!C9&gt;0,('4.conf'!C9/'4.conf'!$F$11)*100,"")</f>
        <v/>
      </c>
    </row>
    <row r="9" spans="1:9" x14ac:dyDescent="0.2">
      <c r="A9" s="98">
        <f>+'3.vol.'!C9</f>
        <v>42795</v>
      </c>
      <c r="C9" s="272" t="str">
        <f t="shared" si="0"/>
        <v/>
      </c>
      <c r="E9" s="96"/>
      <c r="F9" s="96" t="s">
        <v>124</v>
      </c>
      <c r="I9" s="319" t="str">
        <f>IF('4.conf'!C10&gt;0,('4.conf'!C10/'4.conf'!$F$11)*100,"")</f>
        <v/>
      </c>
    </row>
    <row r="10" spans="1:9" x14ac:dyDescent="0.2">
      <c r="A10" s="98">
        <f>+'3.vol.'!C10</f>
        <v>42826</v>
      </c>
      <c r="C10" s="272" t="str">
        <f t="shared" si="0"/>
        <v/>
      </c>
      <c r="E10" s="96"/>
      <c r="F10" s="96" t="s">
        <v>125</v>
      </c>
      <c r="I10" s="319" t="str">
        <f>IF('4.conf'!C11&gt;0,('4.conf'!C11/'4.conf'!$F$11)*100,"")</f>
        <v/>
      </c>
    </row>
    <row r="11" spans="1:9" x14ac:dyDescent="0.2">
      <c r="A11" s="98">
        <f>+'3.vol.'!C11</f>
        <v>42856</v>
      </c>
      <c r="C11" s="272" t="str">
        <f t="shared" si="0"/>
        <v/>
      </c>
      <c r="F11" s="96" t="s">
        <v>126</v>
      </c>
      <c r="I11" s="319" t="str">
        <f>IF('4.conf'!C12&gt;0,('4.conf'!C12/'4.conf'!$F$11)*100,"")</f>
        <v/>
      </c>
    </row>
    <row r="12" spans="1:9" x14ac:dyDescent="0.2">
      <c r="A12" s="98">
        <f>+'3.vol.'!C12</f>
        <v>42887</v>
      </c>
      <c r="C12" s="272" t="str">
        <f t="shared" si="0"/>
        <v/>
      </c>
      <c r="F12" s="96" t="s">
        <v>186</v>
      </c>
      <c r="I12" s="319" t="str">
        <f>IF('4.conf'!C13&gt;0,('4.conf'!C13/'4.conf'!$F$11)*100,"")</f>
        <v/>
      </c>
    </row>
    <row r="13" spans="1:9" x14ac:dyDescent="0.2">
      <c r="A13" s="98">
        <f>+'3.vol.'!C13</f>
        <v>42917</v>
      </c>
      <c r="C13" s="272" t="str">
        <f t="shared" si="0"/>
        <v/>
      </c>
      <c r="I13" s="319" t="str">
        <f>IF('4.conf'!C14&gt;0,('4.conf'!C14/'4.conf'!$F$11)*100,"")</f>
        <v/>
      </c>
    </row>
    <row r="14" spans="1:9" x14ac:dyDescent="0.2">
      <c r="A14" s="98">
        <f>+'3.vol.'!C14</f>
        <v>42948</v>
      </c>
      <c r="C14" s="272" t="str">
        <f t="shared" si="0"/>
        <v/>
      </c>
      <c r="I14" s="319" t="str">
        <f>IF('4.conf'!C15&gt;0,('4.conf'!C15/'4.conf'!$F$11)*100,"")</f>
        <v/>
      </c>
    </row>
    <row r="15" spans="1:9" x14ac:dyDescent="0.2">
      <c r="A15" s="98">
        <f>+'3.vol.'!C15</f>
        <v>42979</v>
      </c>
      <c r="C15" s="272" t="str">
        <f t="shared" si="0"/>
        <v/>
      </c>
      <c r="I15" s="319" t="str">
        <f>IF('4.conf'!C16&gt;0,('4.conf'!C16/'4.conf'!$F$11)*100,"")</f>
        <v/>
      </c>
    </row>
    <row r="16" spans="1:9" x14ac:dyDescent="0.2">
      <c r="A16" s="98">
        <f>+'3.vol.'!C16</f>
        <v>43009</v>
      </c>
      <c r="C16" s="272" t="str">
        <f t="shared" si="0"/>
        <v/>
      </c>
      <c r="I16" s="319" t="str">
        <f>IF('4.conf'!C17&gt;0,('4.conf'!C17/'4.conf'!$F$11)*100,"")</f>
        <v/>
      </c>
    </row>
    <row r="17" spans="1:9" x14ac:dyDescent="0.2">
      <c r="A17" s="98">
        <f>+'3.vol.'!C17</f>
        <v>43040</v>
      </c>
      <c r="C17" s="272" t="str">
        <f t="shared" si="0"/>
        <v/>
      </c>
      <c r="I17" s="319" t="str">
        <f>IF('4.conf'!C18&gt;0,('4.conf'!C18/'4.conf'!$F$11)*100,"")</f>
        <v/>
      </c>
    </row>
    <row r="18" spans="1:9" ht="13.5" thickBot="1" x14ac:dyDescent="0.25">
      <c r="A18" s="99">
        <f>+'3.vol.'!C18</f>
        <v>43070</v>
      </c>
      <c r="C18" s="273" t="str">
        <f t="shared" si="0"/>
        <v/>
      </c>
      <c r="I18" s="320" t="str">
        <f>IF('4.conf'!C19&gt;0,('4.conf'!C19/'4.conf'!$F$11)*100,"")</f>
        <v/>
      </c>
    </row>
    <row r="19" spans="1:9" x14ac:dyDescent="0.2">
      <c r="A19" s="97">
        <f>+'3.vol.'!C19</f>
        <v>43101</v>
      </c>
      <c r="C19" s="274" t="str">
        <f t="shared" si="0"/>
        <v/>
      </c>
      <c r="I19" s="318" t="str">
        <f>IF('4.conf'!C20&gt;0,('4.conf'!C20/'4.conf'!$F$11)*100,"")</f>
        <v/>
      </c>
    </row>
    <row r="20" spans="1:9" x14ac:dyDescent="0.2">
      <c r="A20" s="98">
        <f>+'3.vol.'!C20</f>
        <v>43132</v>
      </c>
      <c r="C20" s="272" t="str">
        <f t="shared" si="0"/>
        <v/>
      </c>
      <c r="I20" s="319" t="str">
        <f>IF('4.conf'!C21&gt;0,('4.conf'!C21/'4.conf'!$F$11)*100,"")</f>
        <v/>
      </c>
    </row>
    <row r="21" spans="1:9" x14ac:dyDescent="0.2">
      <c r="A21" s="98">
        <f>+'3.vol.'!C21</f>
        <v>43160</v>
      </c>
      <c r="C21" s="272" t="str">
        <f t="shared" si="0"/>
        <v/>
      </c>
      <c r="I21" s="319" t="str">
        <f>IF('4.conf'!C22&gt;0,('4.conf'!C22/'4.conf'!$F$11)*100,"")</f>
        <v/>
      </c>
    </row>
    <row r="22" spans="1:9" x14ac:dyDescent="0.2">
      <c r="A22" s="98">
        <f>+'3.vol.'!C22</f>
        <v>43191</v>
      </c>
      <c r="C22" s="272" t="str">
        <f t="shared" si="0"/>
        <v/>
      </c>
      <c r="I22" s="319" t="str">
        <f>IF('4.conf'!C23&gt;0,('4.conf'!C23/'4.conf'!$F$11)*100,"")</f>
        <v/>
      </c>
    </row>
    <row r="23" spans="1:9" x14ac:dyDescent="0.2">
      <c r="A23" s="98">
        <f>+'3.vol.'!C23</f>
        <v>43221</v>
      </c>
      <c r="C23" s="272" t="str">
        <f t="shared" si="0"/>
        <v/>
      </c>
      <c r="I23" s="319" t="str">
        <f>IF('4.conf'!C24&gt;0,('4.conf'!C24/'4.conf'!$F$11)*100,"")</f>
        <v/>
      </c>
    </row>
    <row r="24" spans="1:9" x14ac:dyDescent="0.2">
      <c r="A24" s="98">
        <f>+'3.vol.'!C24</f>
        <v>43252</v>
      </c>
      <c r="C24" s="272" t="str">
        <f t="shared" si="0"/>
        <v/>
      </c>
      <c r="I24" s="319" t="str">
        <f>IF('4.conf'!C25&gt;0,('4.conf'!C25/'4.conf'!$F$11)*100,"")</f>
        <v/>
      </c>
    </row>
    <row r="25" spans="1:9" x14ac:dyDescent="0.2">
      <c r="A25" s="98">
        <f>+'3.vol.'!C25</f>
        <v>43282</v>
      </c>
      <c r="C25" s="272" t="str">
        <f t="shared" si="0"/>
        <v/>
      </c>
      <c r="I25" s="319" t="str">
        <f>IF('4.conf'!C26&gt;0,('4.conf'!C26/'4.conf'!$F$11)*100,"")</f>
        <v/>
      </c>
    </row>
    <row r="26" spans="1:9" x14ac:dyDescent="0.2">
      <c r="A26" s="98">
        <f>+'3.vol.'!C26</f>
        <v>43313</v>
      </c>
      <c r="C26" s="272" t="str">
        <f t="shared" si="0"/>
        <v/>
      </c>
      <c r="I26" s="319" t="str">
        <f>IF('4.conf'!C27&gt;0,('4.conf'!C27/'4.conf'!$F$11)*100,"")</f>
        <v/>
      </c>
    </row>
    <row r="27" spans="1:9" x14ac:dyDescent="0.2">
      <c r="A27" s="98">
        <f>+'3.vol.'!C27</f>
        <v>43344</v>
      </c>
      <c r="C27" s="272" t="str">
        <f t="shared" si="0"/>
        <v/>
      </c>
      <c r="I27" s="319" t="str">
        <f>IF('4.conf'!C28&gt;0,('4.conf'!C28/'4.conf'!$F$11)*100,"")</f>
        <v/>
      </c>
    </row>
    <row r="28" spans="1:9" x14ac:dyDescent="0.2">
      <c r="A28" s="98">
        <f>+'3.vol.'!C28</f>
        <v>43374</v>
      </c>
      <c r="C28" s="272" t="str">
        <f t="shared" si="0"/>
        <v/>
      </c>
      <c r="I28" s="319" t="str">
        <f>IF('4.conf'!C29&gt;0,('4.conf'!C29/'4.conf'!$F$11)*100,"")</f>
        <v/>
      </c>
    </row>
    <row r="29" spans="1:9" x14ac:dyDescent="0.2">
      <c r="A29" s="98">
        <f>+'3.vol.'!C29</f>
        <v>43405</v>
      </c>
      <c r="C29" s="272" t="str">
        <f t="shared" si="0"/>
        <v/>
      </c>
      <c r="I29" s="319" t="str">
        <f>IF('4.conf'!C30&gt;0,('4.conf'!C30/'4.conf'!$F$11)*100,"")</f>
        <v/>
      </c>
    </row>
    <row r="30" spans="1:9" ht="13.5" thickBot="1" x14ac:dyDescent="0.25">
      <c r="A30" s="99">
        <f>+'3.vol.'!C30</f>
        <v>43435</v>
      </c>
      <c r="C30" s="275" t="str">
        <f t="shared" si="0"/>
        <v/>
      </c>
      <c r="I30" s="321" t="str">
        <f>IF('4.conf'!C31&gt;0,('4.conf'!C31/'4.conf'!$F$11)*100,"")</f>
        <v/>
      </c>
    </row>
    <row r="31" spans="1:9" x14ac:dyDescent="0.2">
      <c r="A31" s="97">
        <f>+'3.vol.'!C31</f>
        <v>43466</v>
      </c>
      <c r="C31" s="276" t="str">
        <f t="shared" si="0"/>
        <v/>
      </c>
      <c r="I31" s="322" t="str">
        <f>IF('4.conf'!C32&gt;0,('4.conf'!C32/'4.conf'!$F$11)*100,"")</f>
        <v/>
      </c>
    </row>
    <row r="32" spans="1:9" x14ac:dyDescent="0.2">
      <c r="A32" s="98">
        <f>+'3.vol.'!C32</f>
        <v>43497</v>
      </c>
      <c r="C32" s="272" t="str">
        <f t="shared" si="0"/>
        <v/>
      </c>
      <c r="I32" s="319" t="str">
        <f>IF('4.conf'!C33&gt;0,('4.conf'!C33/'4.conf'!$F$11)*100,"")</f>
        <v/>
      </c>
    </row>
    <row r="33" spans="1:9" x14ac:dyDescent="0.2">
      <c r="A33" s="98">
        <f>+'3.vol.'!C33</f>
        <v>43525</v>
      </c>
      <c r="C33" s="272" t="str">
        <f t="shared" si="0"/>
        <v/>
      </c>
      <c r="I33" s="319" t="str">
        <f>IF('4.conf'!C34&gt;0,('4.conf'!C34/'4.conf'!$F$11)*100,"")</f>
        <v/>
      </c>
    </row>
    <row r="34" spans="1:9" x14ac:dyDescent="0.2">
      <c r="A34" s="98">
        <f>+'3.vol.'!C34</f>
        <v>43556</v>
      </c>
      <c r="C34" s="272" t="str">
        <f t="shared" si="0"/>
        <v/>
      </c>
      <c r="I34" s="319" t="str">
        <f>IF('4.conf'!C35&gt;0,('4.conf'!C35/'4.conf'!$F$11)*100,"")</f>
        <v/>
      </c>
    </row>
    <row r="35" spans="1:9" x14ac:dyDescent="0.2">
      <c r="A35" s="98">
        <f>+'3.vol.'!C35</f>
        <v>43586</v>
      </c>
      <c r="C35" s="272" t="str">
        <f t="shared" si="0"/>
        <v/>
      </c>
      <c r="I35" s="319" t="str">
        <f>IF('4.conf'!C36&gt;0,('4.conf'!C36/'4.conf'!$F$11)*100,"")</f>
        <v/>
      </c>
    </row>
    <row r="36" spans="1:9" x14ac:dyDescent="0.2">
      <c r="A36" s="98">
        <f>+'3.vol.'!C36</f>
        <v>43617</v>
      </c>
      <c r="C36" s="272" t="str">
        <f t="shared" si="0"/>
        <v/>
      </c>
      <c r="I36" s="319" t="str">
        <f>IF('4.conf'!C37&gt;0,('4.conf'!C37/'4.conf'!$F$11)*100,"")</f>
        <v/>
      </c>
    </row>
    <row r="37" spans="1:9" x14ac:dyDescent="0.2">
      <c r="A37" s="98">
        <f>+'3.vol.'!C37</f>
        <v>43647</v>
      </c>
      <c r="C37" s="272" t="str">
        <f t="shared" si="0"/>
        <v/>
      </c>
      <c r="I37" s="319" t="str">
        <f>IF('4.conf'!C38&gt;0,('4.conf'!C38/'4.conf'!$F$11)*100,"")</f>
        <v/>
      </c>
    </row>
    <row r="38" spans="1:9" x14ac:dyDescent="0.2">
      <c r="A38" s="98">
        <f>+'3.vol.'!C38</f>
        <v>43678</v>
      </c>
      <c r="C38" s="272" t="str">
        <f t="shared" si="0"/>
        <v/>
      </c>
      <c r="I38" s="319" t="str">
        <f>IF('4.conf'!C39&gt;0,('4.conf'!C39/'4.conf'!$F$11)*100,"")</f>
        <v/>
      </c>
    </row>
    <row r="39" spans="1:9" x14ac:dyDescent="0.2">
      <c r="A39" s="98">
        <f>+'3.vol.'!C39</f>
        <v>43709</v>
      </c>
      <c r="C39" s="272" t="str">
        <f t="shared" si="0"/>
        <v/>
      </c>
      <c r="I39" s="319" t="str">
        <f>IF('4.conf'!C40&gt;0,('4.conf'!C40/'4.conf'!$F$11)*100,"")</f>
        <v/>
      </c>
    </row>
    <row r="40" spans="1:9" x14ac:dyDescent="0.2">
      <c r="A40" s="98">
        <f>+'3.vol.'!C40</f>
        <v>43739</v>
      </c>
      <c r="C40" s="272" t="str">
        <f t="shared" si="0"/>
        <v/>
      </c>
      <c r="I40" s="319" t="str">
        <f>IF('4.conf'!C41&gt;0,('4.conf'!C41/'4.conf'!$F$11)*100,"")</f>
        <v/>
      </c>
    </row>
    <row r="41" spans="1:9" x14ac:dyDescent="0.2">
      <c r="A41" s="98">
        <f>+'3.vol.'!C41</f>
        <v>43770</v>
      </c>
      <c r="C41" s="272" t="str">
        <f t="shared" si="0"/>
        <v/>
      </c>
      <c r="I41" s="319" t="str">
        <f>IF('4.conf'!C42&gt;0,('4.conf'!C42/'4.conf'!$F$11)*100,"")</f>
        <v/>
      </c>
    </row>
    <row r="42" spans="1:9" ht="13.5" thickBot="1" x14ac:dyDescent="0.25">
      <c r="A42" s="101">
        <f>+'3.vol.'!C42</f>
        <v>43800</v>
      </c>
      <c r="C42" s="275" t="str">
        <f t="shared" si="0"/>
        <v/>
      </c>
      <c r="I42" s="321" t="str">
        <f>IF('4.conf'!C43&gt;0,('4.conf'!C43/'4.conf'!$F$11)*100,"")</f>
        <v/>
      </c>
    </row>
    <row r="43" spans="1:9" x14ac:dyDescent="0.2">
      <c r="A43" s="97">
        <f>+'3.vol.'!C43</f>
        <v>43831</v>
      </c>
      <c r="C43" s="276" t="str">
        <f t="shared" si="0"/>
        <v/>
      </c>
      <c r="I43" s="322" t="str">
        <f>IF('4.conf'!C44&gt;0,('4.conf'!C44/'4.conf'!$F$11)*100,"")</f>
        <v/>
      </c>
    </row>
    <row r="44" spans="1:9" x14ac:dyDescent="0.2">
      <c r="A44" s="98">
        <f>+'3.vol.'!C44</f>
        <v>43862</v>
      </c>
      <c r="C44" s="272" t="str">
        <f t="shared" si="0"/>
        <v/>
      </c>
      <c r="I44" s="319" t="str">
        <f>IF('4.conf'!C45&gt;0,('4.conf'!C45/'4.conf'!$F$11)*100,"")</f>
        <v/>
      </c>
    </row>
    <row r="45" spans="1:9" x14ac:dyDescent="0.2">
      <c r="A45" s="98">
        <f>+'3.vol.'!C45</f>
        <v>43891</v>
      </c>
      <c r="C45" s="272" t="str">
        <f t="shared" si="0"/>
        <v/>
      </c>
      <c r="I45" s="319" t="str">
        <f>IF('4.conf'!C46&gt;0,('4.conf'!C46/'4.conf'!$F$11)*100,"")</f>
        <v/>
      </c>
    </row>
    <row r="46" spans="1:9" x14ac:dyDescent="0.2">
      <c r="A46" s="98">
        <f>+'3.vol.'!C46</f>
        <v>43922</v>
      </c>
      <c r="C46" s="272" t="str">
        <f t="shared" si="0"/>
        <v/>
      </c>
      <c r="I46" s="319" t="str">
        <f>IF('4.conf'!C47&gt;0,('4.conf'!C47/'4.conf'!$F$11)*100,"")</f>
        <v/>
      </c>
    </row>
    <row r="47" spans="1:9" s="353" customFormat="1" hidden="1" x14ac:dyDescent="0.2">
      <c r="A47" s="346">
        <f>+'3.vol.'!C47</f>
        <v>43952</v>
      </c>
      <c r="C47" s="368" t="str">
        <f t="shared" si="0"/>
        <v/>
      </c>
      <c r="I47" s="369" t="str">
        <f>IF('4.conf'!C48&gt;0,('4.conf'!C48/'4.conf'!$F$11)*100,"")</f>
        <v/>
      </c>
    </row>
    <row r="48" spans="1:9" s="353" customFormat="1" hidden="1" x14ac:dyDescent="0.2">
      <c r="A48" s="346">
        <f>+'3.vol.'!C48</f>
        <v>43983</v>
      </c>
      <c r="C48" s="368" t="str">
        <f t="shared" si="0"/>
        <v/>
      </c>
      <c r="I48" s="369" t="str">
        <f>IF('4.conf'!C49&gt;0,('4.conf'!C49/'4.conf'!$F$11)*100,"")</f>
        <v/>
      </c>
    </row>
    <row r="49" spans="1:9" s="353" customFormat="1" hidden="1" x14ac:dyDescent="0.2">
      <c r="A49" s="346">
        <f>+'3.vol.'!C49</f>
        <v>44013</v>
      </c>
      <c r="C49" s="368" t="str">
        <f t="shared" si="0"/>
        <v/>
      </c>
      <c r="I49" s="369" t="str">
        <f>IF('4.conf'!C50&gt;0,('4.conf'!C50/'4.conf'!$F$11)*100,"")</f>
        <v/>
      </c>
    </row>
    <row r="50" spans="1:9" s="353" customFormat="1" hidden="1" x14ac:dyDescent="0.2">
      <c r="A50" s="346">
        <f>+'3.vol.'!C50</f>
        <v>44044</v>
      </c>
      <c r="C50" s="368" t="str">
        <f t="shared" si="0"/>
        <v/>
      </c>
      <c r="I50" s="369" t="str">
        <f>IF('4.conf'!C51&gt;0,('4.conf'!C51/'4.conf'!$F$11)*100,"")</f>
        <v/>
      </c>
    </row>
    <row r="51" spans="1:9" s="353" customFormat="1" hidden="1" x14ac:dyDescent="0.2">
      <c r="A51" s="346">
        <f>+'3.vol.'!C51</f>
        <v>44075</v>
      </c>
      <c r="C51" s="368" t="str">
        <f t="shared" si="0"/>
        <v/>
      </c>
      <c r="I51" s="369" t="str">
        <f>IF('4.conf'!C52&gt;0,('4.conf'!C52/'4.conf'!$F$11)*100,"")</f>
        <v/>
      </c>
    </row>
    <row r="52" spans="1:9" s="353" customFormat="1" hidden="1" x14ac:dyDescent="0.2">
      <c r="A52" s="346">
        <f>+'3.vol.'!C52</f>
        <v>44105</v>
      </c>
      <c r="C52" s="368" t="str">
        <f t="shared" si="0"/>
        <v/>
      </c>
      <c r="I52" s="369" t="str">
        <f>IF('4.conf'!C53&gt;0,('4.conf'!C53/'4.conf'!$F$11)*100,"")</f>
        <v/>
      </c>
    </row>
    <row r="53" spans="1:9" s="353" customFormat="1" hidden="1" x14ac:dyDescent="0.2">
      <c r="A53" s="346">
        <f>+'3.vol.'!C53</f>
        <v>44136</v>
      </c>
      <c r="C53" s="368" t="str">
        <f t="shared" si="0"/>
        <v/>
      </c>
      <c r="I53" s="369" t="str">
        <f>IF('4.conf'!C54&gt;0,('4.conf'!C54/'4.conf'!$F$11)*100,"")</f>
        <v/>
      </c>
    </row>
    <row r="54" spans="1:9" s="353" customFormat="1" ht="13.5" hidden="1" thickBot="1" x14ac:dyDescent="0.25">
      <c r="A54" s="354">
        <f>+'3.vol.'!C54</f>
        <v>44166</v>
      </c>
      <c r="C54" s="370" t="str">
        <f t="shared" si="0"/>
        <v/>
      </c>
      <c r="I54" s="371" t="str">
        <f>IF('4.conf'!C55&gt;0,('4.conf'!C55/'4.conf'!$F$11)*100,"")</f>
        <v/>
      </c>
    </row>
    <row r="55" spans="1:9" ht="13.5" thickBot="1" x14ac:dyDescent="0.25">
      <c r="A55" s="46"/>
      <c r="C55" s="49"/>
    </row>
    <row r="56" spans="1:9" ht="57.75" customHeight="1" thickBot="1" x14ac:dyDescent="0.25">
      <c r="A56" s="68" t="str">
        <f>+'3.vol.'!C56</f>
        <v>Año</v>
      </c>
      <c r="C56" s="24" t="str">
        <f t="shared" ref="C56:C65" si="1">+I56</f>
        <v>EXPORTACIONES US$ FOB   RESÚMEN PÚBLICO</v>
      </c>
      <c r="I56" s="24" t="str">
        <f>+I6</f>
        <v>EXPORTACIONES US$ FOB   RESÚMEN PÚBLICO</v>
      </c>
    </row>
    <row r="57" spans="1:9" x14ac:dyDescent="0.2">
      <c r="A57" s="313">
        <f>+'3.vol.'!C58</f>
        <v>2013</v>
      </c>
      <c r="C57" s="277" t="str">
        <f t="shared" si="1"/>
        <v/>
      </c>
      <c r="I57" s="323" t="str">
        <f>IF('4.conf'!C58&gt;0,('4.conf'!C58/'4.conf'!$F$11)*100,"")</f>
        <v/>
      </c>
    </row>
    <row r="58" spans="1:9" x14ac:dyDescent="0.2">
      <c r="A58" s="314">
        <f>+'3.vol.'!C59</f>
        <v>2014</v>
      </c>
      <c r="C58" s="278" t="str">
        <f t="shared" si="1"/>
        <v/>
      </c>
      <c r="I58" s="324" t="str">
        <f>IF('4.conf'!C59&gt;0,('4.conf'!C59/'4.conf'!$F$11)*100,"")</f>
        <v/>
      </c>
    </row>
    <row r="59" spans="1:9" ht="13.5" thickBot="1" x14ac:dyDescent="0.25">
      <c r="A59" s="315">
        <f>+'3.vol.'!C60</f>
        <v>2015</v>
      </c>
      <c r="C59" s="279" t="str">
        <f t="shared" si="1"/>
        <v/>
      </c>
      <c r="I59" s="325" t="str">
        <f>IF('4.conf'!C60&gt;0,('4.conf'!C60/'4.conf'!$F$11)*100,"")</f>
        <v/>
      </c>
    </row>
    <row r="60" spans="1:9" x14ac:dyDescent="0.2">
      <c r="A60" s="59">
        <f>+'3.vol.'!C61</f>
        <v>2016</v>
      </c>
      <c r="C60" s="277" t="str">
        <f t="shared" si="1"/>
        <v/>
      </c>
      <c r="I60" s="323" t="str">
        <f>IF('4.conf'!C61&gt;0,('4.conf'!C61/'4.conf'!$F$11)*100,"")</f>
        <v/>
      </c>
    </row>
    <row r="61" spans="1:9" x14ac:dyDescent="0.2">
      <c r="A61" s="61">
        <f>+'3.vol.'!C62</f>
        <v>2017</v>
      </c>
      <c r="C61" s="278" t="str">
        <f t="shared" si="1"/>
        <v/>
      </c>
      <c r="I61" s="324" t="str">
        <f>IF('4.conf'!C62&gt;0,('4.conf'!C62/'4.conf'!$F$11)*100,"")</f>
        <v/>
      </c>
    </row>
    <row r="62" spans="1:9" ht="13.5" thickBot="1" x14ac:dyDescent="0.25">
      <c r="A62" s="63">
        <f>+'3.vol.'!C63</f>
        <v>2018</v>
      </c>
      <c r="C62" s="279" t="str">
        <f>+I62</f>
        <v/>
      </c>
      <c r="I62" s="325" t="str">
        <f>IF('4.conf'!C63&gt;0,('4.conf'!C63/'4.conf'!$F$11)*100,"")</f>
        <v/>
      </c>
    </row>
    <row r="63" spans="1:9" ht="13.5" thickBot="1" x14ac:dyDescent="0.25">
      <c r="A63" s="63">
        <f>+'3.vol.'!C64</f>
        <v>2019</v>
      </c>
      <c r="C63" s="279" t="str">
        <f t="shared" si="1"/>
        <v/>
      </c>
      <c r="I63" s="325" t="str">
        <f>IF('4.conf'!C64&gt;0,('4.conf'!C64/'4.conf'!$F$11)*100,"")</f>
        <v/>
      </c>
    </row>
    <row r="64" spans="1:9" x14ac:dyDescent="0.2">
      <c r="A64" s="420" t="str">
        <f>+'3.vol.'!C65</f>
        <v>ene-abr 2019</v>
      </c>
      <c r="C64" s="280" t="str">
        <f t="shared" si="1"/>
        <v/>
      </c>
      <c r="I64" s="326" t="str">
        <f>IF('4.conf'!C65&gt;0,('4.conf'!C65/'4.conf'!$F$11)*100,"")</f>
        <v/>
      </c>
    </row>
    <row r="65" spans="1:9" ht="13.5" thickBot="1" x14ac:dyDescent="0.25">
      <c r="A65" s="421" t="str">
        <f>+'3.vol.'!C66</f>
        <v>ene-abr 2020</v>
      </c>
      <c r="C65" s="281" t="str">
        <f t="shared" si="1"/>
        <v/>
      </c>
      <c r="I65" s="327" t="str">
        <f>IF('4.conf'!C66&gt;0,('4.conf'!C66/'4.conf'!$F$11)*100,"")</f>
        <v/>
      </c>
    </row>
    <row r="66" spans="1:9" x14ac:dyDescent="0.2">
      <c r="I66" s="51" t="str">
        <f>IF('4.conf'!C67&gt;0,('4.conf'!C67/'4.conf'!$F$11)*100,"")</f>
        <v/>
      </c>
    </row>
  </sheetData>
  <sheetProtection formatCells="0" formatColumns="0" formatRows="0"/>
  <protectedRanges>
    <protectedRange sqref="C7:C54 C57:C65" name="Rango2_1"/>
    <protectedRange sqref="C57:C65" name="Rango1_1"/>
  </protectedRanges>
  <mergeCells count="6">
    <mergeCell ref="E4:F4"/>
    <mergeCell ref="A1:C1"/>
    <mergeCell ref="A2:C2"/>
    <mergeCell ref="A3:C3"/>
    <mergeCell ref="A4:C4"/>
    <mergeCell ref="F5:G5"/>
  </mergeCells>
  <phoneticPr fontId="14" type="noConversion"/>
  <printOptions horizontalCentered="1" verticalCentered="1"/>
  <pageMargins left="0.11811023622047245" right="0.11811023622047245" top="0.94488188976377963" bottom="0.74803149606299213" header="0.31496062992125984" footer="0.31496062992125984"/>
  <pageSetup paperSize="9" scale="84" orientation="portrait" verticalDpi="300" r:id="rId1"/>
  <headerFooter>
    <oddHeader>&amp;R2020 - Año del General Manuel Belgrano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B15"/>
  <sheetViews>
    <sheetView showGridLines="0" workbookViewId="0"/>
  </sheetViews>
  <sheetFormatPr baseColWidth="10" defaultRowHeight="12.75" x14ac:dyDescent="0.2"/>
  <cols>
    <col min="1" max="1" width="20.5703125" style="51" customWidth="1"/>
    <col min="2" max="2" width="36.5703125" style="51" customWidth="1"/>
    <col min="3" max="3" width="19" style="51" customWidth="1"/>
    <col min="4" max="16384" width="11.42578125" style="51"/>
  </cols>
  <sheetData>
    <row r="1" spans="1:2" s="141" customFormat="1" x14ac:dyDescent="0.2">
      <c r="A1" s="116" t="s">
        <v>132</v>
      </c>
      <c r="B1" s="116"/>
    </row>
    <row r="2" spans="1:2" s="141" customFormat="1" x14ac:dyDescent="0.2">
      <c r="A2" s="116" t="s">
        <v>103</v>
      </c>
      <c r="B2" s="116"/>
    </row>
    <row r="3" spans="1:2" x14ac:dyDescent="0.2">
      <c r="A3" s="374" t="str">
        <f>+'1.modelos'!A3</f>
        <v>Bicicletas</v>
      </c>
      <c r="B3" s="342"/>
    </row>
    <row r="4" spans="1:2" ht="13.5" thickBot="1" x14ac:dyDescent="0.25">
      <c r="A4" s="375"/>
      <c r="B4" s="375"/>
    </row>
    <row r="5" spans="1:2" ht="13.5" thickBot="1" x14ac:dyDescent="0.25">
      <c r="A5" s="373" t="s">
        <v>11</v>
      </c>
      <c r="B5" s="376" t="str">
        <f>+'[1]7-exportación '!B7</f>
        <v>unidades</v>
      </c>
    </row>
    <row r="6" spans="1:2" x14ac:dyDescent="0.2">
      <c r="A6" s="331">
        <f>'3.vol.'!C58</f>
        <v>2013</v>
      </c>
      <c r="B6" s="328"/>
    </row>
    <row r="7" spans="1:2" x14ac:dyDescent="0.2">
      <c r="A7" s="332">
        <f>'3.vol.'!C59</f>
        <v>2014</v>
      </c>
      <c r="B7" s="329"/>
    </row>
    <row r="8" spans="1:2" ht="13.5" thickBot="1" x14ac:dyDescent="0.25">
      <c r="A8" s="333">
        <f>'3.vol.'!C60</f>
        <v>2015</v>
      </c>
      <c r="B8" s="330"/>
    </row>
    <row r="9" spans="1:2" x14ac:dyDescent="0.2">
      <c r="A9" s="309">
        <f>'3.vol.'!C61</f>
        <v>2016</v>
      </c>
      <c r="B9" s="142"/>
    </row>
    <row r="10" spans="1:2" x14ac:dyDescent="0.2">
      <c r="A10" s="135">
        <f>'3.vol.'!C62</f>
        <v>2017</v>
      </c>
      <c r="B10" s="143"/>
    </row>
    <row r="11" spans="1:2" x14ac:dyDescent="0.2">
      <c r="A11" s="144">
        <f>'3.vol.'!C63</f>
        <v>2018</v>
      </c>
      <c r="B11" s="145"/>
    </row>
    <row r="12" spans="1:2" ht="13.5" thickBot="1" x14ac:dyDescent="0.25">
      <c r="A12" s="144">
        <f>'3.vol.'!C64</f>
        <v>2019</v>
      </c>
      <c r="B12" s="145"/>
    </row>
    <row r="13" spans="1:2" x14ac:dyDescent="0.2">
      <c r="A13" s="422" t="str">
        <f>'3.vol.'!C65</f>
        <v>ene-abr 2019</v>
      </c>
      <c r="B13" s="142"/>
    </row>
    <row r="14" spans="1:2" ht="13.5" thickBot="1" x14ac:dyDescent="0.25">
      <c r="A14" s="417" t="str">
        <f>'3.vol.'!C66</f>
        <v>ene-abr 2020</v>
      </c>
      <c r="B14" s="146"/>
    </row>
    <row r="15" spans="1:2" x14ac:dyDescent="0.2">
      <c r="A15" s="140"/>
    </row>
  </sheetData>
  <sheetProtection formatCells="0" formatColumns="0" formatRows="0"/>
  <phoneticPr fontId="0" type="noConversion"/>
  <printOptions horizontalCentered="1" verticalCentered="1" gridLinesSet="0"/>
  <pageMargins left="0.11811023622047245" right="0.11811023622047245" top="0.94488188976377963" bottom="0.74803149606299213" header="0.31496062992125984" footer="0.31496062992125984"/>
  <pageSetup paperSize="9" orientation="landscape" verticalDpi="300" r:id="rId1"/>
  <headerFooter>
    <oddHeader>&amp;R2020 -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24</vt:i4>
      </vt:variant>
    </vt:vector>
  </HeadingPairs>
  <TitlesOfParts>
    <vt:vector size="49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8.a.... Costos</vt:lpstr>
      <vt:lpstr>8.b.... Costos (2)</vt:lpstr>
      <vt:lpstr>9.adicional costos</vt:lpstr>
      <vt:lpstr>9.adicional costos (2)</vt:lpstr>
      <vt:lpstr>-10.a-10.b-precios</vt:lpstr>
      <vt:lpstr>-10.a-10.b-precios (2)</vt:lpstr>
      <vt:lpstr>11- impo </vt:lpstr>
      <vt:lpstr>12Reventa</vt:lpstr>
      <vt:lpstr>13 existencias</vt:lpstr>
      <vt:lpstr>-14.a-tercermercado</vt:lpstr>
      <vt:lpstr>-14.b-tercer mercado</vt:lpstr>
      <vt:lpstr>11-Máx. Prod.</vt:lpstr>
      <vt:lpstr>14-horas trabajadas</vt:lpstr>
      <vt:lpstr>'1.modelos'!Área_de_impresión</vt:lpstr>
      <vt:lpstr>'-10.a-10.b-precios'!Área_de_impresión</vt:lpstr>
      <vt:lpstr>'-10.a-10.b-precios (2)'!Área_de_impresión</vt:lpstr>
      <vt:lpstr>'11- impo '!Área_de_impresión</vt:lpstr>
      <vt:lpstr>'11-Máx. Prod.'!Área_de_impresión</vt:lpstr>
      <vt:lpstr>'12Reventa'!Área_de_impresión</vt:lpstr>
      <vt:lpstr>'13 existencias'!Área_de_impresión</vt:lpstr>
      <vt:lpstr>'-14.a-tercermercado'!Área_de_impresión</vt:lpstr>
      <vt:lpstr>'-14.b-tercer mercado'!Área_de_impresión</vt:lpstr>
      <vt:lpstr>'14-horas trabajadas'!Área_de_impresión</vt:lpstr>
      <vt:lpstr>'2. prod.  nac.'!Área_de_impresión</vt:lpstr>
      <vt:lpstr>'3.vol.'!Área_de_impresión</vt:lpstr>
      <vt:lpstr>'4.$'!Área_de_impresión</vt:lpstr>
      <vt:lpstr>'4.conf'!Área_de_impresión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'8.a.... Costos'!Área_de_impresión</vt:lpstr>
      <vt:lpstr>'8.b.... Costos (2)'!Área_de_impresión</vt:lpstr>
      <vt:lpstr>'9.adicional costos'!Área_de_impresión</vt:lpstr>
      <vt:lpstr>'9.adicional costos (2)'!Área_de_impresión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Emilia Ayala</cp:lastModifiedBy>
  <cp:lastPrinted>2020-05-26T18:22:30Z</cp:lastPrinted>
  <dcterms:created xsi:type="dcterms:W3CDTF">1996-10-10T17:31:07Z</dcterms:created>
  <dcterms:modified xsi:type="dcterms:W3CDTF">2020-05-26T22:40:14Z</dcterms:modified>
</cp:coreProperties>
</file>