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Revisiones\2019_GUARDAS_LISTELES\040 Cuestionarios\10 Modelo Enviado\Productores\"/>
    </mc:Choice>
  </mc:AlternateContent>
  <bookViews>
    <workbookView xWindow="240" yWindow="45" windowWidth="9135" windowHeight="4965" tabRatio="838" firstSheet="43" activeTab="55"/>
  </bookViews>
  <sheets>
    <sheet name="parámetros e instrucciones" sheetId="48" r:id="rId1"/>
    <sheet name="anexo" sheetId="1" r:id="rId2"/>
    <sheet name="1.modelos" sheetId="2" r:id="rId3"/>
    <sheet name="2. prod.  nac." sheetId="28" r:id="rId4"/>
    <sheet name="3.vol." sheetId="45" r:id="rId5"/>
    <sheet name="3.vol. (2)" sheetId="54" r:id="rId6"/>
    <sheet name="3.vol. (3)" sheetId="55" r:id="rId7"/>
    <sheet name="3.vol. (4)" sheetId="69" state="hidden" r:id="rId8"/>
    <sheet name="4.$" sheetId="52" r:id="rId9"/>
    <sheet name="4.$ (2)" sheetId="56" r:id="rId10"/>
    <sheet name="4.$ (3)" sheetId="57" r:id="rId11"/>
    <sheet name="4.$ (4)" sheetId="70" state="hidden" r:id="rId12"/>
    <sheet name="4.conf" sheetId="47" r:id="rId13"/>
    <sheet name="4.conf (2)" sheetId="58" r:id="rId14"/>
    <sheet name="4.conf (3)" sheetId="59" r:id="rId15"/>
    <sheet name="4.conf (4)" sheetId="71" state="hidden" r:id="rId16"/>
    <sheet name="4.RES PUB" sheetId="46" r:id="rId17"/>
    <sheet name="4.RES PUB (2)" sheetId="60" r:id="rId18"/>
    <sheet name="4.RES PUB (3)" sheetId="61" r:id="rId19"/>
    <sheet name="4.RES PUB (4)" sheetId="72" state="hidden" r:id="rId20"/>
    <sheet name="5capprod" sheetId="32" r:id="rId21"/>
    <sheet name="5capprod (2)" sheetId="73" r:id="rId22"/>
    <sheet name="5capprod (3)" sheetId="74" r:id="rId23"/>
    <sheet name="5capprod (4)" sheetId="75" state="hidden" r:id="rId24"/>
    <sheet name="Ejemplo" sheetId="33" r:id="rId25"/>
    <sheet name="6-empleo " sheetId="34" r:id="rId26"/>
    <sheet name="7.costos totales " sheetId="49" r:id="rId27"/>
    <sheet name="7.costos totales (2)" sheetId="50" r:id="rId28"/>
    <sheet name="7.costos totales (3)" sheetId="62" r:id="rId29"/>
    <sheet name="7.costos totales (4)" sheetId="76" state="hidden" r:id="rId30"/>
    <sheet name="8. Costos (1)" sheetId="65" r:id="rId31"/>
    <sheet name="8. Costos (2)" sheetId="64" r:id="rId32"/>
    <sheet name="8. Costos (3)" sheetId="36" r:id="rId33"/>
    <sheet name="8. Costos (4)" sheetId="63" r:id="rId34"/>
    <sheet name="9.adicional costos" sheetId="51" r:id="rId35"/>
    <sheet name="9.adicional costos (2)" sheetId="86" r:id="rId36"/>
    <sheet name="9.adicional costos (3)" sheetId="87" r:id="rId37"/>
    <sheet name="9.adicional costos (4)" sheetId="88" r:id="rId38"/>
    <sheet name="10.precios (1)" sheetId="68" r:id="rId39"/>
    <sheet name="10.precios (2)" sheetId="67" r:id="rId40"/>
    <sheet name="10.precios (3)" sheetId="38" r:id="rId41"/>
    <sheet name="10.precios (4)" sheetId="66" r:id="rId42"/>
    <sheet name="11- impo " sheetId="40" r:id="rId43"/>
    <sheet name="11- impo  (2)" sheetId="77" r:id="rId44"/>
    <sheet name="11- impo  (3)" sheetId="78" r:id="rId45"/>
    <sheet name="11- impo  (4)" sheetId="79" state="hidden" r:id="rId46"/>
    <sheet name="12.Reventa" sheetId="41" r:id="rId47"/>
    <sheet name="12.Reventa (2)" sheetId="80" r:id="rId48"/>
    <sheet name="12.Reventa (3)" sheetId="81" r:id="rId49"/>
    <sheet name="12.Reventa (4)" sheetId="82" state="hidden" r:id="rId50"/>
    <sheet name="13.-costos nac" sheetId="53" r:id="rId51"/>
    <sheet name="13.-costos nac (2)" sheetId="83" r:id="rId52"/>
    <sheet name="13.-costos nac (3)" sheetId="84" r:id="rId53"/>
    <sheet name="13.-costos nac (4)" sheetId="85" r:id="rId54"/>
    <sheet name="13.-costos nac (5)" sheetId="89" state="hidden" r:id="rId55"/>
    <sheet name="14 existencias" sheetId="42" r:id="rId56"/>
    <sheet name="14 existencias (2)" sheetId="90" state="hidden" r:id="rId57"/>
    <sheet name="14 existencias (3)" sheetId="91" state="hidden" r:id="rId58"/>
    <sheet name="15impo semi " sheetId="43" state="hidden" r:id="rId59"/>
    <sheet name="11-Máx. Prod." sheetId="14" state="hidden" r:id="rId60"/>
    <sheet name="14-horas trabajadas" sheetId="23" state="hidden" r:id="rId61"/>
  </sheets>
  <externalReferences>
    <externalReference r:id="rId62"/>
    <externalReference r:id="rId63"/>
  </externalReferences>
  <definedNames>
    <definedName name="al">[1]PARAMETROS!$C$5</definedName>
    <definedName name="año1">'[2]0a_Parámetros'!$H$7</definedName>
    <definedName name="_xlnm.Print_Area" localSheetId="2">'1.modelos'!$A$1:$I$67</definedName>
    <definedName name="_xlnm.Print_Area" localSheetId="38">'10.precios (1)'!$B$1:$F$67</definedName>
    <definedName name="_xlnm.Print_Area" localSheetId="39">'10.precios (2)'!$B$1:$F$67</definedName>
    <definedName name="_xlnm.Print_Area" localSheetId="40">'10.precios (3)'!$B$1:$F$67</definedName>
    <definedName name="_xlnm.Print_Area" localSheetId="41">'10.precios (4)'!$B$1:$F$67</definedName>
    <definedName name="_xlnm.Print_Area" localSheetId="42">'11- impo '!$A$1:$F$67</definedName>
    <definedName name="_xlnm.Print_Area" localSheetId="43">'11- impo  (2)'!$A$1:$F$67</definedName>
    <definedName name="_xlnm.Print_Area" localSheetId="44">'11- impo  (3)'!$A$1:$F$67</definedName>
    <definedName name="_xlnm.Print_Area" localSheetId="45">'11- impo  (4)'!$A$1:$F$67</definedName>
    <definedName name="_xlnm.Print_Area" localSheetId="59">'11-Máx. Prod.'!$A$1:$B$5</definedName>
    <definedName name="_xlnm.Print_Area" localSheetId="46">'12.Reventa'!$A$1:$I$67</definedName>
    <definedName name="_xlnm.Print_Area" localSheetId="47">'12.Reventa (2)'!$A$1:$I$67</definedName>
    <definedName name="_xlnm.Print_Area" localSheetId="48">'12.Reventa (3)'!$A$1:$I$67</definedName>
    <definedName name="_xlnm.Print_Area" localSheetId="49">'12.Reventa (4)'!$A$1:$I$67</definedName>
    <definedName name="_xlnm.Print_Area" localSheetId="50">'13.-costos nac'!$A$1:$I$39</definedName>
    <definedName name="_xlnm.Print_Area" localSheetId="51">'13.-costos nac (2)'!$A$1:$I$39</definedName>
    <definedName name="_xlnm.Print_Area" localSheetId="52">'13.-costos nac (3)'!$A$1:$I$39</definedName>
    <definedName name="_xlnm.Print_Area" localSheetId="53">'13.-costos nac (4)'!$A$1:$I$39</definedName>
    <definedName name="_xlnm.Print_Area" localSheetId="54">'13.-costos nac (5)'!$A$1:$I$39</definedName>
    <definedName name="_xlnm.Print_Area" localSheetId="55">'14 existencias'!$A$1:$E$65</definedName>
    <definedName name="_xlnm.Print_Area" localSheetId="56">'14 existencias (2)'!$A$1:$E$17</definedName>
    <definedName name="_xlnm.Print_Area" localSheetId="57">'14 existencias (3)'!$A$1:$E$17</definedName>
    <definedName name="_xlnm.Print_Area" localSheetId="60">'14-horas trabajadas'!$A$1:$D$10</definedName>
    <definedName name="_xlnm.Print_Area" localSheetId="58">'15impo semi '!$A$1:$F$68</definedName>
    <definedName name="_xlnm.Print_Area" localSheetId="3">'2. prod.  nac.'!$A$1:$C$60</definedName>
    <definedName name="_xlnm.Print_Area" localSheetId="4">'3.vol.'!$C$1:$M$66</definedName>
    <definedName name="_xlnm.Print_Area" localSheetId="5">'3.vol. (2)'!$C$1:$M$65</definedName>
    <definedName name="_xlnm.Print_Area" localSheetId="6">'3.vol. (3)'!$C$1:$M$65</definedName>
    <definedName name="_xlnm.Print_Area" localSheetId="7">'3.vol. (4)'!$C$1:$M$65</definedName>
    <definedName name="_xlnm.Print_Area" localSheetId="8">'4.$'!$A$1:$E$66</definedName>
    <definedName name="_xlnm.Print_Area" localSheetId="9">'4.$ (2)'!$A$1:$E$66</definedName>
    <definedName name="_xlnm.Print_Area" localSheetId="10">'4.$ (3)'!$A$1:$E$66</definedName>
    <definedName name="_xlnm.Print_Area" localSheetId="11">'4.$ (4)'!$A$1:$E$66</definedName>
    <definedName name="_xlnm.Print_Area" localSheetId="16">'4.RES PUB'!$A$1:$C$65</definedName>
    <definedName name="_xlnm.Print_Area" localSheetId="17">'4.RES PUB (2)'!$A$1:$C$65</definedName>
    <definedName name="_xlnm.Print_Area" localSheetId="18">'4.RES PUB (3)'!$A$1:$C$65</definedName>
    <definedName name="_xlnm.Print_Area" localSheetId="19">'4.RES PUB (4)'!$A$1:$C$65</definedName>
    <definedName name="_xlnm.Print_Area" localSheetId="20">'5capprod'!$A$1:$B$14</definedName>
    <definedName name="_xlnm.Print_Area" localSheetId="21">'5capprod (2)'!$A$1:$B$14</definedName>
    <definedName name="_xlnm.Print_Area" localSheetId="22">'5capprod (3)'!$A$1:$B$14</definedName>
    <definedName name="_xlnm.Print_Area" localSheetId="23">'5capprod (4)'!$A$1:$B$14</definedName>
    <definedName name="_xlnm.Print_Area" localSheetId="25">'6-empleo '!$B$1:$H$14</definedName>
    <definedName name="_xlnm.Print_Area" localSheetId="26">'7.costos totales '!$A$1:$J$46</definedName>
    <definedName name="_xlnm.Print_Area" localSheetId="27">'7.costos totales (2)'!$A$1:$J$46</definedName>
    <definedName name="_xlnm.Print_Area" localSheetId="28">'7.costos totales (3)'!$A$1:$J$46</definedName>
    <definedName name="_xlnm.Print_Area" localSheetId="29">'7.costos totales (4)'!$A$1:$H$22</definedName>
    <definedName name="_xlnm.Print_Area" localSheetId="30">'8. Costos (1)'!$A$2:$O$61</definedName>
    <definedName name="_xlnm.Print_Area" localSheetId="31">'8. Costos (2)'!$A$1:$O$61</definedName>
    <definedName name="_xlnm.Print_Area" localSheetId="32">'8. Costos (3)'!$A$1:$O$61</definedName>
    <definedName name="_xlnm.Print_Area" localSheetId="33">'8. Costos (4)'!$A$1:$O$61</definedName>
    <definedName name="_xlnm.Print_Area" localSheetId="34">'9.adicional costos'!$A$1:$J$24</definedName>
    <definedName name="_xlnm.Print_Area" localSheetId="35">'9.adicional costos (2)'!$A$1:$J$24</definedName>
    <definedName name="_xlnm.Print_Area" localSheetId="36">'9.adicional costos (3)'!$A$1:$J$24</definedName>
    <definedName name="_xlnm.Print_Area" localSheetId="37">'9.adicional costos (4)'!$A$1:$J$24</definedName>
    <definedName name="_xlnm.Print_Area" localSheetId="1">anexo!$C$10</definedName>
    <definedName name="_xlnm.Print_Area" localSheetId="24">Ejemplo!$A$1:$G$43</definedName>
  </definedNames>
  <calcPr calcId="162913" calcMode="manual"/>
</workbook>
</file>

<file path=xl/calcChain.xml><?xml version="1.0" encoding="utf-8"?>
<calcChain xmlns="http://schemas.openxmlformats.org/spreadsheetml/2006/main">
  <c r="A4" i="51" l="1"/>
  <c r="A3" i="88"/>
  <c r="A3" i="87"/>
  <c r="A3" i="86"/>
  <c r="N10" i="65"/>
  <c r="L10" i="65"/>
  <c r="H10" i="65"/>
  <c r="F10" i="65"/>
  <c r="D10" i="65"/>
  <c r="B10" i="65"/>
  <c r="J10" i="65"/>
  <c r="N10" i="64"/>
  <c r="L10" i="64"/>
  <c r="F10" i="64"/>
  <c r="D10" i="64"/>
  <c r="B10" i="64"/>
  <c r="J10" i="64"/>
  <c r="B10" i="63"/>
  <c r="H10" i="63"/>
  <c r="B8" i="82"/>
  <c r="A3" i="82"/>
  <c r="B8" i="81"/>
  <c r="A3" i="81"/>
  <c r="B8" i="80"/>
  <c r="A3" i="80"/>
  <c r="A43" i="79"/>
  <c r="A35" i="79"/>
  <c r="A27" i="79"/>
  <c r="A19" i="79"/>
  <c r="A11" i="79"/>
  <c r="A3" i="79"/>
  <c r="A66" i="78"/>
  <c r="A44" i="78"/>
  <c r="A40" i="78"/>
  <c r="A32" i="78"/>
  <c r="A24" i="78"/>
  <c r="A16" i="78"/>
  <c r="A3" i="78"/>
  <c r="A53" i="77"/>
  <c r="A41" i="77"/>
  <c r="A37" i="77"/>
  <c r="A33" i="77"/>
  <c r="A25" i="77"/>
  <c r="A21" i="77"/>
  <c r="A17" i="77"/>
  <c r="A9" i="77"/>
  <c r="A3" i="77"/>
  <c r="H8" i="76"/>
  <c r="A3" i="76"/>
  <c r="A14" i="75"/>
  <c r="A13" i="75"/>
  <c r="A12" i="75"/>
  <c r="A11" i="75"/>
  <c r="A10" i="75"/>
  <c r="A9" i="75"/>
  <c r="A8" i="75"/>
  <c r="A7" i="75"/>
  <c r="A3" i="75"/>
  <c r="A14" i="74"/>
  <c r="A13" i="74"/>
  <c r="A12" i="74"/>
  <c r="A11" i="74"/>
  <c r="A10" i="74"/>
  <c r="A9" i="74"/>
  <c r="A8" i="74"/>
  <c r="A7" i="74"/>
  <c r="A3" i="74"/>
  <c r="A14" i="73"/>
  <c r="A13" i="73"/>
  <c r="A12" i="73"/>
  <c r="A11" i="73"/>
  <c r="A10" i="73"/>
  <c r="A9" i="73"/>
  <c r="A8" i="73"/>
  <c r="A7" i="73"/>
  <c r="A3" i="73"/>
  <c r="I66" i="72"/>
  <c r="I65" i="72"/>
  <c r="C65" i="72"/>
  <c r="A65" i="72"/>
  <c r="I64" i="72"/>
  <c r="C64" i="72"/>
  <c r="A64" i="72"/>
  <c r="I63" i="72"/>
  <c r="C63" i="72"/>
  <c r="A63" i="72"/>
  <c r="I62" i="72"/>
  <c r="C62" i="72"/>
  <c r="A62" i="72"/>
  <c r="I61" i="72"/>
  <c r="C61" i="72"/>
  <c r="A61" i="72"/>
  <c r="I60" i="72"/>
  <c r="C60" i="72"/>
  <c r="A60" i="72"/>
  <c r="I59" i="72"/>
  <c r="C59" i="72"/>
  <c r="A59" i="72"/>
  <c r="I58" i="72"/>
  <c r="C58" i="72"/>
  <c r="A58" i="72"/>
  <c r="I57" i="72"/>
  <c r="C57" i="72"/>
  <c r="A57" i="72"/>
  <c r="I55" i="72"/>
  <c r="C55" i="72"/>
  <c r="A55" i="72"/>
  <c r="I54" i="72"/>
  <c r="C54" i="72"/>
  <c r="A54" i="72"/>
  <c r="I53" i="72"/>
  <c r="C53" i="72"/>
  <c r="A53" i="72"/>
  <c r="I52" i="72"/>
  <c r="C52" i="72"/>
  <c r="A52" i="72"/>
  <c r="I51" i="72"/>
  <c r="C51" i="72"/>
  <c r="A51" i="72"/>
  <c r="I50" i="72"/>
  <c r="C50" i="72"/>
  <c r="A50" i="72"/>
  <c r="I49" i="72"/>
  <c r="C49" i="72"/>
  <c r="A49" i="72"/>
  <c r="I48" i="72"/>
  <c r="C48" i="72"/>
  <c r="A48" i="72"/>
  <c r="I47" i="72"/>
  <c r="C47" i="72"/>
  <c r="A47" i="72"/>
  <c r="I46" i="72"/>
  <c r="C46" i="72"/>
  <c r="A46" i="72"/>
  <c r="I45" i="72"/>
  <c r="C45" i="72"/>
  <c r="A45" i="72"/>
  <c r="I44" i="72"/>
  <c r="C44" i="72"/>
  <c r="A44" i="72"/>
  <c r="I43" i="72"/>
  <c r="C43" i="72"/>
  <c r="A43" i="72"/>
  <c r="I42" i="72"/>
  <c r="C42" i="72"/>
  <c r="A42" i="72"/>
  <c r="I41" i="72"/>
  <c r="C41" i="72"/>
  <c r="A41" i="72"/>
  <c r="I40" i="72"/>
  <c r="C40" i="72"/>
  <c r="A40" i="72"/>
  <c r="I39" i="72"/>
  <c r="C39" i="72"/>
  <c r="A39" i="72"/>
  <c r="I38" i="72"/>
  <c r="C38" i="72"/>
  <c r="A38" i="72"/>
  <c r="I37" i="72"/>
  <c r="C37" i="72"/>
  <c r="A37" i="72"/>
  <c r="I36" i="72"/>
  <c r="C36" i="72"/>
  <c r="A36" i="72"/>
  <c r="I35" i="72"/>
  <c r="C35" i="72"/>
  <c r="A35" i="72"/>
  <c r="I34" i="72"/>
  <c r="C34" i="72"/>
  <c r="A34" i="72"/>
  <c r="I33" i="72"/>
  <c r="C33" i="72"/>
  <c r="A33" i="72"/>
  <c r="I32" i="72"/>
  <c r="C32" i="72"/>
  <c r="A32" i="72"/>
  <c r="I31" i="72"/>
  <c r="C31" i="72"/>
  <c r="A31" i="72"/>
  <c r="I30" i="72"/>
  <c r="C30" i="72"/>
  <c r="A30" i="72"/>
  <c r="I29" i="72"/>
  <c r="C29" i="72"/>
  <c r="A29" i="72"/>
  <c r="I28" i="72"/>
  <c r="C28" i="72"/>
  <c r="A28" i="72"/>
  <c r="I27" i="72"/>
  <c r="C27" i="72"/>
  <c r="A27" i="72"/>
  <c r="I26" i="72"/>
  <c r="C26" i="72"/>
  <c r="A26" i="72"/>
  <c r="I25" i="72"/>
  <c r="C25" i="72"/>
  <c r="A25" i="72"/>
  <c r="I24" i="72"/>
  <c r="C24" i="72"/>
  <c r="A24" i="72"/>
  <c r="I23" i="72"/>
  <c r="C23" i="72"/>
  <c r="A23" i="72"/>
  <c r="I22" i="72"/>
  <c r="C22" i="72"/>
  <c r="A22" i="72"/>
  <c r="I21" i="72"/>
  <c r="C21" i="72"/>
  <c r="A21" i="72"/>
  <c r="I20" i="72"/>
  <c r="C20" i="72"/>
  <c r="A20" i="72"/>
  <c r="I19" i="72"/>
  <c r="C19" i="72"/>
  <c r="A19" i="72"/>
  <c r="I18" i="72"/>
  <c r="C18" i="72"/>
  <c r="A18" i="72"/>
  <c r="I17" i="72"/>
  <c r="C17" i="72"/>
  <c r="A17" i="72"/>
  <c r="I16" i="72"/>
  <c r="C16" i="72"/>
  <c r="A16" i="72"/>
  <c r="I15" i="72"/>
  <c r="C15" i="72"/>
  <c r="A15" i="72"/>
  <c r="I14" i="72"/>
  <c r="C14" i="72"/>
  <c r="A14" i="72"/>
  <c r="I13" i="72"/>
  <c r="C13" i="72"/>
  <c r="A13" i="72"/>
  <c r="I12" i="72"/>
  <c r="C12" i="72"/>
  <c r="A12" i="72"/>
  <c r="I11" i="72"/>
  <c r="C11" i="72"/>
  <c r="A11" i="72"/>
  <c r="I10" i="72"/>
  <c r="C10" i="72"/>
  <c r="A10" i="72"/>
  <c r="I9" i="72"/>
  <c r="C9" i="72"/>
  <c r="A9" i="72"/>
  <c r="I8" i="72"/>
  <c r="C8" i="72"/>
  <c r="A8" i="72"/>
  <c r="A3" i="72"/>
  <c r="A66" i="71"/>
  <c r="A65" i="71"/>
  <c r="A64" i="71"/>
  <c r="A63" i="71"/>
  <c r="A62" i="71"/>
  <c r="A61" i="71"/>
  <c r="A60" i="71"/>
  <c r="A59" i="71"/>
  <c r="A56" i="71"/>
  <c r="A55" i="71"/>
  <c r="A54" i="71"/>
  <c r="A53" i="71"/>
  <c r="A52" i="71"/>
  <c r="A51" i="71"/>
  <c r="A50" i="71"/>
  <c r="A49" i="71"/>
  <c r="A48" i="71"/>
  <c r="A47" i="71"/>
  <c r="A46" i="71"/>
  <c r="A45" i="71"/>
  <c r="A44" i="71"/>
  <c r="A43" i="71"/>
  <c r="A42" i="71"/>
  <c r="A41" i="71"/>
  <c r="A40" i="71"/>
  <c r="A39" i="71"/>
  <c r="A38" i="71"/>
  <c r="A37" i="71"/>
  <c r="A36" i="71"/>
  <c r="A35" i="71"/>
  <c r="A34" i="71"/>
  <c r="A33" i="71"/>
  <c r="A32" i="71"/>
  <c r="A31" i="71"/>
  <c r="A30" i="71"/>
  <c r="A29" i="71"/>
  <c r="A28" i="71"/>
  <c r="A27" i="71"/>
  <c r="A26" i="71"/>
  <c r="A25" i="71"/>
  <c r="A24" i="71"/>
  <c r="A23" i="71"/>
  <c r="A22" i="71"/>
  <c r="A21" i="71"/>
  <c r="A20" i="71"/>
  <c r="A19" i="71"/>
  <c r="A18" i="71"/>
  <c r="A17" i="71"/>
  <c r="A16" i="71"/>
  <c r="A15" i="71"/>
  <c r="A14" i="71"/>
  <c r="A13" i="71"/>
  <c r="A12" i="71"/>
  <c r="A11" i="71"/>
  <c r="A10" i="71"/>
  <c r="A9" i="71"/>
  <c r="A3" i="71"/>
  <c r="A65" i="70"/>
  <c r="A64" i="70"/>
  <c r="A63" i="70"/>
  <c r="A62" i="70"/>
  <c r="A61" i="70"/>
  <c r="A60" i="70"/>
  <c r="A59" i="70"/>
  <c r="A58" i="70"/>
  <c r="E57" i="70"/>
  <c r="C57" i="70"/>
  <c r="A55" i="70"/>
  <c r="A54" i="70"/>
  <c r="A53" i="70"/>
  <c r="A52" i="70"/>
  <c r="A51" i="70"/>
  <c r="A50" i="70"/>
  <c r="A49" i="70"/>
  <c r="A48" i="70"/>
  <c r="A47" i="70"/>
  <c r="A46" i="70"/>
  <c r="A45" i="70"/>
  <c r="A44" i="70"/>
  <c r="A43" i="70"/>
  <c r="A42" i="70"/>
  <c r="A41" i="70"/>
  <c r="A40" i="70"/>
  <c r="A39" i="70"/>
  <c r="A38" i="70"/>
  <c r="A37" i="70"/>
  <c r="A36" i="70"/>
  <c r="A35" i="70"/>
  <c r="A34" i="70"/>
  <c r="A33" i="70"/>
  <c r="A32" i="70"/>
  <c r="A31" i="70"/>
  <c r="A30" i="70"/>
  <c r="A29" i="70"/>
  <c r="A28" i="70"/>
  <c r="A27" i="70"/>
  <c r="A26" i="70"/>
  <c r="A25" i="70"/>
  <c r="A24" i="70"/>
  <c r="A23" i="70"/>
  <c r="A22" i="70"/>
  <c r="A21" i="70"/>
  <c r="A20" i="70"/>
  <c r="A19" i="70"/>
  <c r="A18" i="70"/>
  <c r="A17" i="70"/>
  <c r="A16" i="70"/>
  <c r="A15" i="70"/>
  <c r="A14" i="70"/>
  <c r="A13" i="70"/>
  <c r="A12" i="70"/>
  <c r="A11" i="70"/>
  <c r="A10" i="70"/>
  <c r="A9" i="70"/>
  <c r="A8" i="70"/>
  <c r="A3" i="70"/>
  <c r="K57" i="69"/>
  <c r="J57" i="69"/>
  <c r="I57" i="69"/>
  <c r="H57" i="69"/>
  <c r="G57" i="69"/>
  <c r="F57" i="69"/>
  <c r="E57" i="69"/>
  <c r="C3" i="69"/>
  <c r="B4" i="68"/>
  <c r="B4" i="67"/>
  <c r="B4" i="66"/>
  <c r="B67" i="68"/>
  <c r="B66" i="68"/>
  <c r="B64" i="68"/>
  <c r="B63" i="68"/>
  <c r="B62" i="68"/>
  <c r="B61" i="68"/>
  <c r="B60" i="68"/>
  <c r="B59" i="68"/>
  <c r="B57" i="68"/>
  <c r="B56" i="68"/>
  <c r="B55" i="68"/>
  <c r="B54" i="68"/>
  <c r="B53" i="68"/>
  <c r="B52" i="68"/>
  <c r="B51" i="68"/>
  <c r="B50" i="68"/>
  <c r="B49" i="68"/>
  <c r="B48" i="68"/>
  <c r="B47" i="68"/>
  <c r="B46" i="68"/>
  <c r="B45" i="68"/>
  <c r="B44" i="68"/>
  <c r="B43" i="68"/>
  <c r="B42" i="68"/>
  <c r="B41" i="68"/>
  <c r="B40" i="68"/>
  <c r="B39" i="68"/>
  <c r="B38" i="68"/>
  <c r="B37" i="68"/>
  <c r="B36" i="68"/>
  <c r="B35" i="68"/>
  <c r="B34" i="68"/>
  <c r="B33" i="68"/>
  <c r="B32" i="68"/>
  <c r="B31" i="68"/>
  <c r="B30" i="68"/>
  <c r="B29" i="68"/>
  <c r="B28" i="68"/>
  <c r="B27" i="68"/>
  <c r="B26" i="68"/>
  <c r="B25" i="68"/>
  <c r="B24" i="68"/>
  <c r="B23" i="68"/>
  <c r="B22" i="68"/>
  <c r="B21" i="68"/>
  <c r="B20" i="68"/>
  <c r="B19" i="68"/>
  <c r="B18" i="68"/>
  <c r="B17" i="68"/>
  <c r="B16" i="68"/>
  <c r="B15" i="68"/>
  <c r="B14" i="68"/>
  <c r="B13" i="68"/>
  <c r="B12" i="68"/>
  <c r="B11" i="68"/>
  <c r="B10" i="68"/>
  <c r="B67" i="67"/>
  <c r="B66" i="67"/>
  <c r="B64" i="67"/>
  <c r="B63" i="67"/>
  <c r="B62" i="67"/>
  <c r="B61" i="67"/>
  <c r="B60" i="67"/>
  <c r="B59" i="67"/>
  <c r="B57" i="67"/>
  <c r="B56" i="67"/>
  <c r="B55" i="67"/>
  <c r="B54" i="67"/>
  <c r="B53" i="67"/>
  <c r="B52" i="67"/>
  <c r="B51" i="67"/>
  <c r="B50" i="67"/>
  <c r="B49" i="67"/>
  <c r="B48" i="67"/>
  <c r="B47" i="67"/>
  <c r="B46" i="67"/>
  <c r="B45" i="67"/>
  <c r="B44" i="67"/>
  <c r="B43" i="67"/>
  <c r="B42" i="67"/>
  <c r="B41" i="67"/>
  <c r="B40" i="67"/>
  <c r="B39" i="67"/>
  <c r="B38" i="67"/>
  <c r="B37" i="67"/>
  <c r="B36" i="67"/>
  <c r="B35" i="67"/>
  <c r="B34" i="67"/>
  <c r="B33" i="67"/>
  <c r="B32" i="67"/>
  <c r="B31" i="67"/>
  <c r="B30" i="67"/>
  <c r="B29" i="67"/>
  <c r="B28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67" i="66"/>
  <c r="B66" i="66"/>
  <c r="B64" i="66"/>
  <c r="B63" i="66"/>
  <c r="B62" i="66"/>
  <c r="B61" i="66"/>
  <c r="B60" i="66"/>
  <c r="B59" i="66"/>
  <c r="B57" i="66"/>
  <c r="B56" i="66"/>
  <c r="B55" i="66"/>
  <c r="B54" i="66"/>
  <c r="B53" i="66"/>
  <c r="B52" i="66"/>
  <c r="B51" i="66"/>
  <c r="B50" i="66"/>
  <c r="B49" i="66"/>
  <c r="B48" i="66"/>
  <c r="B47" i="66"/>
  <c r="B46" i="66"/>
  <c r="B45" i="66"/>
  <c r="B44" i="66"/>
  <c r="B43" i="66"/>
  <c r="B42" i="66"/>
  <c r="B41" i="66"/>
  <c r="B40" i="66"/>
  <c r="B39" i="66"/>
  <c r="B38" i="66"/>
  <c r="B37" i="66"/>
  <c r="B36" i="66"/>
  <c r="B35" i="66"/>
  <c r="B34" i="66"/>
  <c r="B33" i="66"/>
  <c r="B32" i="66"/>
  <c r="B31" i="66"/>
  <c r="B30" i="66"/>
  <c r="B29" i="66"/>
  <c r="B28" i="66"/>
  <c r="B27" i="66"/>
  <c r="B26" i="66"/>
  <c r="B25" i="66"/>
  <c r="B24" i="66"/>
  <c r="B23" i="66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4" i="38"/>
  <c r="A4" i="64"/>
  <c r="A4" i="63"/>
  <c r="H8" i="62"/>
  <c r="A3" i="62"/>
  <c r="H8" i="50"/>
  <c r="A3" i="50"/>
  <c r="I66" i="61"/>
  <c r="I65" i="61"/>
  <c r="C65" i="61"/>
  <c r="A65" i="61"/>
  <c r="I64" i="61"/>
  <c r="C64" i="61"/>
  <c r="A64" i="61"/>
  <c r="I63" i="61"/>
  <c r="C63" i="61"/>
  <c r="A63" i="61"/>
  <c r="I62" i="61"/>
  <c r="C62" i="61"/>
  <c r="A62" i="61"/>
  <c r="I61" i="61"/>
  <c r="C61" i="61"/>
  <c r="A61" i="61"/>
  <c r="I60" i="61"/>
  <c r="C60" i="61"/>
  <c r="A60" i="61"/>
  <c r="I59" i="61"/>
  <c r="C59" i="61"/>
  <c r="A59" i="61"/>
  <c r="I58" i="61"/>
  <c r="C58" i="61"/>
  <c r="A58" i="61"/>
  <c r="I57" i="61"/>
  <c r="C57" i="61"/>
  <c r="A57" i="61"/>
  <c r="I55" i="61"/>
  <c r="C55" i="61"/>
  <c r="A55" i="61"/>
  <c r="I54" i="61"/>
  <c r="C54" i="61"/>
  <c r="A54" i="61"/>
  <c r="I53" i="61"/>
  <c r="C53" i="61"/>
  <c r="A53" i="61"/>
  <c r="I52" i="61"/>
  <c r="C52" i="61"/>
  <c r="A52" i="61"/>
  <c r="I51" i="61"/>
  <c r="C51" i="61"/>
  <c r="A51" i="61"/>
  <c r="I50" i="61"/>
  <c r="C50" i="61"/>
  <c r="A50" i="61"/>
  <c r="I49" i="61"/>
  <c r="C49" i="61"/>
  <c r="A49" i="61"/>
  <c r="I48" i="61"/>
  <c r="C48" i="61"/>
  <c r="A48" i="61"/>
  <c r="I47" i="61"/>
  <c r="C47" i="61"/>
  <c r="A47" i="61"/>
  <c r="I46" i="61"/>
  <c r="C46" i="61"/>
  <c r="A46" i="61"/>
  <c r="I45" i="61"/>
  <c r="C45" i="61"/>
  <c r="A45" i="61"/>
  <c r="I44" i="61"/>
  <c r="C44" i="61"/>
  <c r="A44" i="61"/>
  <c r="I43" i="61"/>
  <c r="C43" i="61"/>
  <c r="A43" i="61"/>
  <c r="I42" i="61"/>
  <c r="C42" i="61"/>
  <c r="A42" i="61"/>
  <c r="I41" i="61"/>
  <c r="C41" i="61"/>
  <c r="A41" i="61"/>
  <c r="I40" i="61"/>
  <c r="C40" i="61"/>
  <c r="A40" i="61"/>
  <c r="I39" i="61"/>
  <c r="C39" i="61"/>
  <c r="A39" i="61"/>
  <c r="I38" i="61"/>
  <c r="C38" i="61"/>
  <c r="A38" i="61"/>
  <c r="I37" i="61"/>
  <c r="C37" i="61"/>
  <c r="A37" i="61"/>
  <c r="I36" i="61"/>
  <c r="C36" i="61"/>
  <c r="A36" i="61"/>
  <c r="I35" i="61"/>
  <c r="C35" i="61"/>
  <c r="A35" i="61"/>
  <c r="I34" i="61"/>
  <c r="C34" i="61"/>
  <c r="A34" i="61"/>
  <c r="I33" i="61"/>
  <c r="C33" i="61"/>
  <c r="A33" i="61"/>
  <c r="I32" i="61"/>
  <c r="C32" i="61"/>
  <c r="A32" i="61"/>
  <c r="I31" i="61"/>
  <c r="C31" i="61"/>
  <c r="A31" i="61"/>
  <c r="I30" i="61"/>
  <c r="C30" i="61"/>
  <c r="A30" i="61"/>
  <c r="I29" i="61"/>
  <c r="C29" i="61"/>
  <c r="A29" i="61"/>
  <c r="I28" i="61"/>
  <c r="C28" i="61"/>
  <c r="A28" i="61"/>
  <c r="I27" i="61"/>
  <c r="C27" i="61"/>
  <c r="A27" i="61"/>
  <c r="I26" i="61"/>
  <c r="C26" i="61"/>
  <c r="A26" i="61"/>
  <c r="I25" i="61"/>
  <c r="C25" i="61"/>
  <c r="A25" i="61"/>
  <c r="I24" i="61"/>
  <c r="C24" i="61"/>
  <c r="A24" i="61"/>
  <c r="I23" i="61"/>
  <c r="C23" i="61"/>
  <c r="A23" i="61"/>
  <c r="I22" i="61"/>
  <c r="C22" i="61"/>
  <c r="A22" i="61"/>
  <c r="I21" i="61"/>
  <c r="C21" i="61"/>
  <c r="A21" i="61"/>
  <c r="I20" i="61"/>
  <c r="C20" i="61"/>
  <c r="A20" i="61"/>
  <c r="I19" i="61"/>
  <c r="C19" i="61"/>
  <c r="A19" i="61"/>
  <c r="I18" i="61"/>
  <c r="C18" i="61"/>
  <c r="A18" i="61"/>
  <c r="I17" i="61"/>
  <c r="C17" i="61"/>
  <c r="A17" i="61"/>
  <c r="I16" i="61"/>
  <c r="C16" i="61"/>
  <c r="A16" i="61"/>
  <c r="I15" i="61"/>
  <c r="C15" i="61"/>
  <c r="A15" i="61"/>
  <c r="I14" i="61"/>
  <c r="C14" i="61"/>
  <c r="A14" i="61"/>
  <c r="I13" i="61"/>
  <c r="C13" i="61"/>
  <c r="A13" i="61"/>
  <c r="I12" i="61"/>
  <c r="C12" i="61"/>
  <c r="A12" i="61"/>
  <c r="I11" i="61"/>
  <c r="C11" i="61"/>
  <c r="A11" i="61"/>
  <c r="I10" i="61"/>
  <c r="C10" i="61"/>
  <c r="A10" i="61"/>
  <c r="I9" i="61"/>
  <c r="C9" i="61"/>
  <c r="A9" i="61"/>
  <c r="I8" i="61"/>
  <c r="C8" i="61"/>
  <c r="A8" i="61"/>
  <c r="A3" i="61"/>
  <c r="I66" i="60"/>
  <c r="I65" i="60"/>
  <c r="C65" i="60"/>
  <c r="A65" i="60"/>
  <c r="I64" i="60"/>
  <c r="C64" i="60"/>
  <c r="A64" i="60"/>
  <c r="I63" i="60"/>
  <c r="C63" i="60"/>
  <c r="A63" i="60"/>
  <c r="I62" i="60"/>
  <c r="C62" i="60"/>
  <c r="A62" i="60"/>
  <c r="I61" i="60"/>
  <c r="C61" i="60"/>
  <c r="A61" i="60"/>
  <c r="I60" i="60"/>
  <c r="C60" i="60"/>
  <c r="A60" i="60"/>
  <c r="I59" i="60"/>
  <c r="C59" i="60"/>
  <c r="A59" i="60"/>
  <c r="I58" i="60"/>
  <c r="C58" i="60"/>
  <c r="A58" i="60"/>
  <c r="I57" i="60"/>
  <c r="C57" i="60"/>
  <c r="A57" i="60"/>
  <c r="I55" i="60"/>
  <c r="C55" i="60"/>
  <c r="A55" i="60"/>
  <c r="I54" i="60"/>
  <c r="C54" i="60"/>
  <c r="A54" i="60"/>
  <c r="I53" i="60"/>
  <c r="C53" i="60"/>
  <c r="A53" i="60"/>
  <c r="I52" i="60"/>
  <c r="C52" i="60"/>
  <c r="A52" i="60"/>
  <c r="I51" i="60"/>
  <c r="C51" i="60"/>
  <c r="A51" i="60"/>
  <c r="I50" i="60"/>
  <c r="C50" i="60"/>
  <c r="A50" i="60"/>
  <c r="I49" i="60"/>
  <c r="C49" i="60"/>
  <c r="A49" i="60"/>
  <c r="I48" i="60"/>
  <c r="C48" i="60"/>
  <c r="A48" i="60"/>
  <c r="I47" i="60"/>
  <c r="C47" i="60"/>
  <c r="A47" i="60"/>
  <c r="I46" i="60"/>
  <c r="C46" i="60"/>
  <c r="A46" i="60"/>
  <c r="I45" i="60"/>
  <c r="C45" i="60"/>
  <c r="A45" i="60"/>
  <c r="I44" i="60"/>
  <c r="C44" i="60"/>
  <c r="A44" i="60"/>
  <c r="I43" i="60"/>
  <c r="C43" i="60"/>
  <c r="A43" i="60"/>
  <c r="I42" i="60"/>
  <c r="C42" i="60"/>
  <c r="A42" i="60"/>
  <c r="I41" i="60"/>
  <c r="C41" i="60"/>
  <c r="A41" i="60"/>
  <c r="I40" i="60"/>
  <c r="C40" i="60"/>
  <c r="A40" i="60"/>
  <c r="I39" i="60"/>
  <c r="C39" i="60"/>
  <c r="A39" i="60"/>
  <c r="I38" i="60"/>
  <c r="C38" i="60"/>
  <c r="A38" i="60"/>
  <c r="I37" i="60"/>
  <c r="C37" i="60"/>
  <c r="A37" i="60"/>
  <c r="I36" i="60"/>
  <c r="C36" i="60"/>
  <c r="A36" i="60"/>
  <c r="I35" i="60"/>
  <c r="C35" i="60"/>
  <c r="A35" i="60"/>
  <c r="I34" i="60"/>
  <c r="C34" i="60"/>
  <c r="A34" i="60"/>
  <c r="I33" i="60"/>
  <c r="C33" i="60"/>
  <c r="A33" i="60"/>
  <c r="I32" i="60"/>
  <c r="C32" i="60"/>
  <c r="A32" i="60"/>
  <c r="I31" i="60"/>
  <c r="C31" i="60"/>
  <c r="A31" i="60"/>
  <c r="I30" i="60"/>
  <c r="C30" i="60"/>
  <c r="A30" i="60"/>
  <c r="I29" i="60"/>
  <c r="C29" i="60"/>
  <c r="A29" i="60"/>
  <c r="I28" i="60"/>
  <c r="C28" i="60"/>
  <c r="A28" i="60"/>
  <c r="I27" i="60"/>
  <c r="C27" i="60"/>
  <c r="A27" i="60"/>
  <c r="I26" i="60"/>
  <c r="C26" i="60"/>
  <c r="A26" i="60"/>
  <c r="I25" i="60"/>
  <c r="C25" i="60"/>
  <c r="A25" i="60"/>
  <c r="I24" i="60"/>
  <c r="C24" i="60"/>
  <c r="A24" i="60"/>
  <c r="I23" i="60"/>
  <c r="C23" i="60"/>
  <c r="A23" i="60"/>
  <c r="I22" i="60"/>
  <c r="C22" i="60"/>
  <c r="A22" i="60"/>
  <c r="I21" i="60"/>
  <c r="C21" i="60"/>
  <c r="A21" i="60"/>
  <c r="I20" i="60"/>
  <c r="C20" i="60"/>
  <c r="A20" i="60"/>
  <c r="I19" i="60"/>
  <c r="C19" i="60"/>
  <c r="A19" i="60"/>
  <c r="I18" i="60"/>
  <c r="C18" i="60"/>
  <c r="A18" i="60"/>
  <c r="I17" i="60"/>
  <c r="C17" i="60"/>
  <c r="A17" i="60"/>
  <c r="I16" i="60"/>
  <c r="C16" i="60"/>
  <c r="A16" i="60"/>
  <c r="I15" i="60"/>
  <c r="C15" i="60"/>
  <c r="A15" i="60"/>
  <c r="I14" i="60"/>
  <c r="C14" i="60"/>
  <c r="A14" i="60"/>
  <c r="I13" i="60"/>
  <c r="C13" i="60"/>
  <c r="A13" i="60"/>
  <c r="I12" i="60"/>
  <c r="C12" i="60"/>
  <c r="A12" i="60"/>
  <c r="I11" i="60"/>
  <c r="C11" i="60"/>
  <c r="A11" i="60"/>
  <c r="I10" i="60"/>
  <c r="C10" i="60"/>
  <c r="A10" i="60"/>
  <c r="I9" i="60"/>
  <c r="C9" i="60"/>
  <c r="A9" i="60"/>
  <c r="I8" i="60"/>
  <c r="C8" i="60"/>
  <c r="A8" i="60"/>
  <c r="A3" i="60"/>
  <c r="A66" i="59"/>
  <c r="A65" i="59"/>
  <c r="A64" i="59"/>
  <c r="A63" i="59"/>
  <c r="A62" i="59"/>
  <c r="A61" i="59"/>
  <c r="A60" i="59"/>
  <c r="A59" i="59"/>
  <c r="A55" i="59"/>
  <c r="A51" i="59"/>
  <c r="A47" i="59"/>
  <c r="A43" i="59"/>
  <c r="A39" i="59"/>
  <c r="A35" i="59"/>
  <c r="A31" i="59"/>
  <c r="A27" i="59"/>
  <c r="A23" i="59"/>
  <c r="A19" i="59"/>
  <c r="A15" i="59"/>
  <c r="A11" i="59"/>
  <c r="A3" i="59"/>
  <c r="A66" i="58"/>
  <c r="A65" i="58"/>
  <c r="A64" i="58"/>
  <c r="A63" i="58"/>
  <c r="A62" i="58"/>
  <c r="A61" i="58"/>
  <c r="A60" i="58"/>
  <c r="A59" i="58"/>
  <c r="A52" i="58"/>
  <c r="A44" i="58"/>
  <c r="A36" i="58"/>
  <c r="A28" i="58"/>
  <c r="A20" i="58"/>
  <c r="A12" i="58"/>
  <c r="A3" i="58"/>
  <c r="A65" i="57"/>
  <c r="A64" i="57"/>
  <c r="A63" i="57"/>
  <c r="A62" i="57"/>
  <c r="A61" i="57"/>
  <c r="A60" i="57"/>
  <c r="A59" i="57"/>
  <c r="A58" i="57"/>
  <c r="E57" i="57"/>
  <c r="C57" i="57"/>
  <c r="A55" i="57"/>
  <c r="A54" i="57"/>
  <c r="A53" i="57"/>
  <c r="A52" i="57"/>
  <c r="A51" i="57"/>
  <c r="A50" i="57"/>
  <c r="A49" i="57"/>
  <c r="A48" i="57"/>
  <c r="A47" i="57"/>
  <c r="A46" i="57"/>
  <c r="A45" i="57"/>
  <c r="A44" i="57"/>
  <c r="A43" i="57"/>
  <c r="A42" i="57"/>
  <c r="A41" i="57"/>
  <c r="A40" i="57"/>
  <c r="A39" i="57"/>
  <c r="A38" i="57"/>
  <c r="A37" i="57"/>
  <c r="A36" i="57"/>
  <c r="A35" i="57"/>
  <c r="A34" i="57"/>
  <c r="A33" i="57"/>
  <c r="A32" i="57"/>
  <c r="A31" i="57"/>
  <c r="A30" i="57"/>
  <c r="A29" i="57"/>
  <c r="A28" i="57"/>
  <c r="A27" i="57"/>
  <c r="A26" i="57"/>
  <c r="A25" i="57"/>
  <c r="A24" i="57"/>
  <c r="A23" i="57"/>
  <c r="A22" i="57"/>
  <c r="A21" i="57"/>
  <c r="A20" i="57"/>
  <c r="A19" i="57"/>
  <c r="A18" i="57"/>
  <c r="A17" i="57"/>
  <c r="A16" i="57"/>
  <c r="A15" i="57"/>
  <c r="A14" i="57"/>
  <c r="A13" i="57"/>
  <c r="A12" i="57"/>
  <c r="A11" i="57"/>
  <c r="A10" i="57"/>
  <c r="A9" i="57"/>
  <c r="A8" i="57"/>
  <c r="A3" i="57"/>
  <c r="A65" i="56"/>
  <c r="A64" i="56"/>
  <c r="A63" i="56"/>
  <c r="A62" i="56"/>
  <c r="A61" i="56"/>
  <c r="A60" i="56"/>
  <c r="A59" i="56"/>
  <c r="A58" i="56"/>
  <c r="E57" i="56"/>
  <c r="C57" i="56"/>
  <c r="A55" i="56"/>
  <c r="A54" i="56"/>
  <c r="A53" i="56"/>
  <c r="A52" i="56"/>
  <c r="A51" i="56"/>
  <c r="A50" i="56"/>
  <c r="A49" i="56"/>
  <c r="A48" i="56"/>
  <c r="A47" i="56"/>
  <c r="A46" i="56"/>
  <c r="A45" i="56"/>
  <c r="A44" i="56"/>
  <c r="A43" i="56"/>
  <c r="A42" i="56"/>
  <c r="A41" i="56"/>
  <c r="A40" i="56"/>
  <c r="A39" i="56"/>
  <c r="A38" i="56"/>
  <c r="A37" i="56"/>
  <c r="A36" i="56"/>
  <c r="A35" i="56"/>
  <c r="A34" i="56"/>
  <c r="A33" i="56"/>
  <c r="A32" i="56"/>
  <c r="A31" i="56"/>
  <c r="A30" i="56"/>
  <c r="A29" i="56"/>
  <c r="A28" i="56"/>
  <c r="A27" i="56"/>
  <c r="A26" i="56"/>
  <c r="A25" i="56"/>
  <c r="A24" i="56"/>
  <c r="A23" i="56"/>
  <c r="A22" i="56"/>
  <c r="A21" i="56"/>
  <c r="A20" i="56"/>
  <c r="A19" i="56"/>
  <c r="A18" i="56"/>
  <c r="A17" i="56"/>
  <c r="A16" i="56"/>
  <c r="A15" i="56"/>
  <c r="A14" i="56"/>
  <c r="A13" i="56"/>
  <c r="A12" i="56"/>
  <c r="A11" i="56"/>
  <c r="A10" i="56"/>
  <c r="A9" i="56"/>
  <c r="A8" i="56"/>
  <c r="A3" i="56"/>
  <c r="K57" i="55"/>
  <c r="J57" i="55"/>
  <c r="I57" i="55"/>
  <c r="H57" i="55"/>
  <c r="G57" i="55"/>
  <c r="F57" i="55"/>
  <c r="E57" i="55"/>
  <c r="C3" i="55"/>
  <c r="K57" i="54"/>
  <c r="J57" i="54"/>
  <c r="I57" i="54"/>
  <c r="H57" i="54"/>
  <c r="G57" i="54"/>
  <c r="F57" i="54"/>
  <c r="E57" i="54"/>
  <c r="C3" i="54"/>
  <c r="N10" i="36"/>
  <c r="L10" i="36"/>
  <c r="H10" i="36"/>
  <c r="F10" i="36"/>
  <c r="D10" i="36"/>
  <c r="B10" i="36"/>
  <c r="J10" i="36"/>
  <c r="A3" i="49"/>
  <c r="A3" i="52"/>
  <c r="B9" i="34"/>
  <c r="B8" i="34"/>
  <c r="B7" i="34"/>
  <c r="A9" i="32"/>
  <c r="A8" i="32"/>
  <c r="A7" i="32"/>
  <c r="I66" i="46"/>
  <c r="I65" i="46"/>
  <c r="C65" i="46"/>
  <c r="I64" i="46"/>
  <c r="I63" i="46"/>
  <c r="C63" i="46"/>
  <c r="I62" i="46"/>
  <c r="I61" i="46"/>
  <c r="C61" i="46"/>
  <c r="I60" i="46"/>
  <c r="C60" i="46"/>
  <c r="I59" i="46"/>
  <c r="C59" i="46"/>
  <c r="I58" i="46"/>
  <c r="C58" i="46"/>
  <c r="I55" i="46"/>
  <c r="C55" i="46"/>
  <c r="I54" i="46"/>
  <c r="C54" i="46"/>
  <c r="I53" i="46"/>
  <c r="C53" i="46"/>
  <c r="I52" i="46"/>
  <c r="C52" i="46"/>
  <c r="I51" i="46"/>
  <c r="C51" i="46"/>
  <c r="I50" i="46"/>
  <c r="C50" i="46"/>
  <c r="I49" i="46"/>
  <c r="C49" i="46"/>
  <c r="I48" i="46"/>
  <c r="C48" i="46"/>
  <c r="I47" i="46"/>
  <c r="C47" i="46"/>
  <c r="I46" i="46"/>
  <c r="C46" i="46"/>
  <c r="I45" i="46"/>
  <c r="C45" i="46"/>
  <c r="I44" i="46"/>
  <c r="C44" i="46"/>
  <c r="I43" i="46"/>
  <c r="C43" i="46"/>
  <c r="I42" i="46"/>
  <c r="C42" i="46"/>
  <c r="I41" i="46"/>
  <c r="C41" i="46"/>
  <c r="I40" i="46"/>
  <c r="C40" i="46"/>
  <c r="I39" i="46"/>
  <c r="C39" i="46"/>
  <c r="I38" i="46"/>
  <c r="C38" i="46"/>
  <c r="I37" i="46"/>
  <c r="C37" i="46"/>
  <c r="I36" i="46"/>
  <c r="C36" i="46"/>
  <c r="I35" i="46"/>
  <c r="C35" i="46"/>
  <c r="I34" i="46"/>
  <c r="C34" i="46"/>
  <c r="I33" i="46"/>
  <c r="C33" i="46"/>
  <c r="I32" i="46"/>
  <c r="C32" i="46"/>
  <c r="I31" i="46"/>
  <c r="C31" i="46"/>
  <c r="I30" i="46"/>
  <c r="C30" i="46"/>
  <c r="I29" i="46"/>
  <c r="C29" i="46"/>
  <c r="I28" i="46"/>
  <c r="C28" i="46"/>
  <c r="I27" i="46"/>
  <c r="C27" i="46"/>
  <c r="I26" i="46"/>
  <c r="C26" i="46"/>
  <c r="I25" i="46"/>
  <c r="C25" i="46"/>
  <c r="I24" i="46"/>
  <c r="C24" i="46"/>
  <c r="I23" i="46"/>
  <c r="C23" i="46"/>
  <c r="I22" i="46"/>
  <c r="C22" i="46"/>
  <c r="I21" i="46"/>
  <c r="C21" i="46"/>
  <c r="I20" i="46"/>
  <c r="C20" i="46"/>
  <c r="I19" i="46"/>
  <c r="C19" i="46"/>
  <c r="I18" i="46"/>
  <c r="C18" i="46"/>
  <c r="I17" i="46"/>
  <c r="C17" i="46"/>
  <c r="I16" i="46"/>
  <c r="C16" i="46"/>
  <c r="I15" i="46"/>
  <c r="C15" i="46"/>
  <c r="I14" i="46"/>
  <c r="C14" i="46"/>
  <c r="I13" i="46"/>
  <c r="C13" i="46"/>
  <c r="I12" i="46"/>
  <c r="C12" i="46"/>
  <c r="I11" i="46"/>
  <c r="C11" i="46"/>
  <c r="I10" i="46"/>
  <c r="C10" i="46"/>
  <c r="I9" i="46"/>
  <c r="C9" i="46"/>
  <c r="I8" i="46"/>
  <c r="C8" i="46"/>
  <c r="C64" i="46"/>
  <c r="C62" i="46"/>
  <c r="I57" i="46"/>
  <c r="C57" i="46"/>
  <c r="A60" i="46"/>
  <c r="B61" i="38"/>
  <c r="A60" i="40"/>
  <c r="A59" i="46"/>
  <c r="B60" i="38"/>
  <c r="A59" i="40"/>
  <c r="A60" i="41"/>
  <c r="A58" i="46"/>
  <c r="B59" i="38"/>
  <c r="A61" i="47"/>
  <c r="A60" i="47"/>
  <c r="A59" i="47"/>
  <c r="A60" i="52"/>
  <c r="A59" i="52"/>
  <c r="A58" i="52"/>
  <c r="A11" i="28"/>
  <c r="A10" i="28"/>
  <c r="A9" i="28"/>
  <c r="B8" i="41"/>
  <c r="A12" i="28"/>
  <c r="F16" i="33"/>
  <c r="B14" i="34"/>
  <c r="B13" i="34"/>
  <c r="B12" i="34"/>
  <c r="B11" i="34"/>
  <c r="B10" i="34"/>
  <c r="A14" i="32"/>
  <c r="A13" i="32"/>
  <c r="A12" i="32"/>
  <c r="A11" i="32"/>
  <c r="A10" i="32"/>
  <c r="A65" i="46"/>
  <c r="B67" i="38"/>
  <c r="A66" i="40"/>
  <c r="A67" i="41"/>
  <c r="A66" i="47"/>
  <c r="A65" i="52"/>
  <c r="A64" i="52"/>
  <c r="A63" i="52"/>
  <c r="A62" i="52"/>
  <c r="A61" i="52"/>
  <c r="A55" i="52"/>
  <c r="A54" i="52"/>
  <c r="A53" i="52"/>
  <c r="A52" i="52"/>
  <c r="A51" i="52"/>
  <c r="A50" i="52"/>
  <c r="A49" i="52"/>
  <c r="A48" i="52"/>
  <c r="A47" i="52"/>
  <c r="A46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16" i="28"/>
  <c r="A15" i="28"/>
  <c r="A14" i="28"/>
  <c r="A13" i="28"/>
  <c r="E57" i="52"/>
  <c r="C57" i="52"/>
  <c r="A64" i="46"/>
  <c r="B66" i="38"/>
  <c r="A63" i="46"/>
  <c r="B64" i="38"/>
  <c r="A63" i="40"/>
  <c r="A62" i="46"/>
  <c r="B63" i="38"/>
  <c r="A62" i="77"/>
  <c r="A61" i="46"/>
  <c r="B62" i="38"/>
  <c r="A61" i="40"/>
  <c r="A65" i="47"/>
  <c r="A64" i="47"/>
  <c r="A63" i="47"/>
  <c r="A62" i="47"/>
  <c r="A55" i="46"/>
  <c r="A56" i="47"/>
  <c r="A54" i="46"/>
  <c r="A55" i="58"/>
  <c r="A53" i="46"/>
  <c r="A54" i="47"/>
  <c r="A52" i="46"/>
  <c r="A53" i="47"/>
  <c r="A51" i="46"/>
  <c r="A52" i="47"/>
  <c r="A50" i="46"/>
  <c r="A51" i="58"/>
  <c r="A51" i="47"/>
  <c r="A49" i="46"/>
  <c r="A50" i="47"/>
  <c r="A48" i="46"/>
  <c r="A49" i="59"/>
  <c r="A49" i="47"/>
  <c r="A47" i="46"/>
  <c r="A48" i="47"/>
  <c r="A46" i="46"/>
  <c r="A47" i="58"/>
  <c r="A45" i="46"/>
  <c r="A46" i="47"/>
  <c r="A44" i="46"/>
  <c r="A45" i="47"/>
  <c r="A43" i="46"/>
  <c r="A44" i="47"/>
  <c r="A42" i="46"/>
  <c r="A43" i="58"/>
  <c r="A43" i="47"/>
  <c r="A41" i="46"/>
  <c r="A42" i="47"/>
  <c r="A40" i="46"/>
  <c r="A41" i="59"/>
  <c r="A39" i="46"/>
  <c r="A40" i="47"/>
  <c r="A38" i="46"/>
  <c r="A39" i="58"/>
  <c r="A37" i="46"/>
  <c r="A38" i="47"/>
  <c r="A36" i="46"/>
  <c r="A37" i="47"/>
  <c r="A35" i="46"/>
  <c r="A36" i="47"/>
  <c r="A34" i="46"/>
  <c r="A35" i="58"/>
  <c r="A35" i="47"/>
  <c r="A33" i="46"/>
  <c r="A34" i="47"/>
  <c r="A32" i="46"/>
  <c r="A33" i="59"/>
  <c r="A31" i="46"/>
  <c r="A32" i="47"/>
  <c r="A30" i="46"/>
  <c r="A31" i="58"/>
  <c r="A29" i="46"/>
  <c r="A30" i="47"/>
  <c r="A28" i="46"/>
  <c r="A29" i="47"/>
  <c r="A27" i="46"/>
  <c r="A28" i="47"/>
  <c r="A26" i="46"/>
  <c r="A27" i="58"/>
  <c r="A27" i="47"/>
  <c r="A25" i="46"/>
  <c r="A26" i="47"/>
  <c r="A24" i="46"/>
  <c r="A25" i="59"/>
  <c r="A25" i="47"/>
  <c r="A23" i="46"/>
  <c r="A24" i="47"/>
  <c r="A22" i="46"/>
  <c r="A23" i="58"/>
  <c r="A21" i="46"/>
  <c r="A22" i="47"/>
  <c r="A20" i="46"/>
  <c r="A21" i="47"/>
  <c r="A19" i="46"/>
  <c r="A20" i="47"/>
  <c r="A18" i="46"/>
  <c r="A19" i="58"/>
  <c r="A19" i="47"/>
  <c r="A17" i="46"/>
  <c r="A18" i="47"/>
  <c r="A16" i="46"/>
  <c r="A17" i="59"/>
  <c r="A15" i="46"/>
  <c r="A16" i="47"/>
  <c r="A14" i="46"/>
  <c r="A15" i="58"/>
  <c r="A13" i="46"/>
  <c r="A14" i="47"/>
  <c r="A12" i="46"/>
  <c r="A13" i="47"/>
  <c r="A11" i="46"/>
  <c r="A12" i="47"/>
  <c r="A10" i="46"/>
  <c r="A11" i="58"/>
  <c r="A11" i="47"/>
  <c r="A9" i="46"/>
  <c r="A10" i="47"/>
  <c r="A8" i="46"/>
  <c r="A9" i="59"/>
  <c r="A57" i="46"/>
  <c r="A3" i="51"/>
  <c r="F6" i="34"/>
  <c r="C6" i="34"/>
  <c r="A3" i="32"/>
  <c r="A3" i="47"/>
  <c r="A3" i="46"/>
  <c r="C3" i="45"/>
  <c r="A3" i="28"/>
  <c r="A23" i="28"/>
  <c r="A44" i="28"/>
  <c r="K57" i="45"/>
  <c r="J57" i="45"/>
  <c r="I57" i="45"/>
  <c r="H57" i="45"/>
  <c r="G57" i="45"/>
  <c r="F57" i="45"/>
  <c r="E57" i="45"/>
  <c r="B51" i="38"/>
  <c r="B52" i="38"/>
  <c r="B53" i="38"/>
  <c r="A52" i="40"/>
  <c r="B54" i="38"/>
  <c r="A53" i="40"/>
  <c r="B55" i="38"/>
  <c r="A54" i="40"/>
  <c r="B56" i="38"/>
  <c r="A55" i="40"/>
  <c r="B57" i="38"/>
  <c r="A56" i="40"/>
  <c r="A57" i="41"/>
  <c r="B48" i="38"/>
  <c r="A47" i="40"/>
  <c r="A48" i="41"/>
  <c r="A47" i="43"/>
  <c r="B50" i="38"/>
  <c r="B49" i="38"/>
  <c r="B47" i="38"/>
  <c r="B46" i="38"/>
  <c r="A45" i="40"/>
  <c r="B45" i="38"/>
  <c r="A44" i="40"/>
  <c r="B44" i="38"/>
  <c r="A43" i="40"/>
  <c r="B43" i="38"/>
  <c r="A42" i="40"/>
  <c r="B42" i="38"/>
  <c r="A41" i="40"/>
  <c r="B41" i="38"/>
  <c r="A40" i="40"/>
  <c r="B40" i="38"/>
  <c r="A39" i="40"/>
  <c r="B39" i="38"/>
  <c r="A38" i="40"/>
  <c r="B38" i="38"/>
  <c r="A37" i="40"/>
  <c r="B37" i="38"/>
  <c r="A36" i="40"/>
  <c r="B36" i="38"/>
  <c r="A35" i="40"/>
  <c r="B35" i="38"/>
  <c r="A34" i="40"/>
  <c r="B34" i="38"/>
  <c r="A33" i="40"/>
  <c r="B33" i="38"/>
  <c r="A32" i="40"/>
  <c r="B32" i="38"/>
  <c r="A31" i="40"/>
  <c r="B31" i="38"/>
  <c r="A30" i="40"/>
  <c r="B30" i="38"/>
  <c r="A29" i="40"/>
  <c r="B29" i="38"/>
  <c r="A28" i="40"/>
  <c r="B28" i="38"/>
  <c r="A27" i="40"/>
  <c r="B27" i="38"/>
  <c r="A26" i="40"/>
  <c r="B26" i="38"/>
  <c r="A25" i="40"/>
  <c r="B25" i="38"/>
  <c r="A24" i="40"/>
  <c r="B24" i="38"/>
  <c r="A23" i="40"/>
  <c r="B23" i="38"/>
  <c r="A22" i="40"/>
  <c r="B22" i="38"/>
  <c r="A21" i="40"/>
  <c r="B21" i="38"/>
  <c r="A20" i="40"/>
  <c r="B20" i="38"/>
  <c r="A19" i="40"/>
  <c r="B19" i="38"/>
  <c r="A18" i="40"/>
  <c r="B18" i="38"/>
  <c r="A17" i="40"/>
  <c r="B17" i="38"/>
  <c r="A16" i="40"/>
  <c r="B16" i="38"/>
  <c r="A15" i="40"/>
  <c r="B15" i="38"/>
  <c r="A14" i="40"/>
  <c r="B14" i="38"/>
  <c r="A13" i="40"/>
  <c r="B13" i="38"/>
  <c r="A12" i="40"/>
  <c r="B12" i="38"/>
  <c r="A11" i="40"/>
  <c r="B11" i="38"/>
  <c r="A10" i="40"/>
  <c r="B10" i="38"/>
  <c r="A9" i="40"/>
  <c r="A3" i="40"/>
  <c r="A3" i="41"/>
  <c r="A3" i="43"/>
  <c r="D22" i="33"/>
  <c r="C22" i="33"/>
  <c r="B22" i="33"/>
  <c r="E22" i="33"/>
  <c r="A9" i="47"/>
  <c r="A17" i="47"/>
  <c r="A33" i="47"/>
  <c r="A41" i="47"/>
  <c r="A9" i="58"/>
  <c r="A13" i="58"/>
  <c r="A17" i="58"/>
  <c r="A21" i="58"/>
  <c r="A25" i="58"/>
  <c r="A29" i="58"/>
  <c r="A33" i="58"/>
  <c r="A37" i="58"/>
  <c r="A41" i="58"/>
  <c r="A45" i="58"/>
  <c r="A49" i="58"/>
  <c r="A53" i="58"/>
  <c r="A12" i="59"/>
  <c r="A16" i="59"/>
  <c r="A20" i="59"/>
  <c r="A24" i="59"/>
  <c r="A28" i="59"/>
  <c r="A32" i="59"/>
  <c r="A36" i="59"/>
  <c r="A40" i="59"/>
  <c r="A44" i="59"/>
  <c r="A48" i="59"/>
  <c r="A52" i="59"/>
  <c r="A56" i="59"/>
  <c r="A16" i="58"/>
  <c r="A32" i="58"/>
  <c r="A48" i="58"/>
  <c r="A56" i="58"/>
  <c r="A15" i="47"/>
  <c r="A23" i="47"/>
  <c r="A31" i="47"/>
  <c r="A39" i="47"/>
  <c r="A47" i="47"/>
  <c r="A55" i="47"/>
  <c r="A10" i="58"/>
  <c r="A14" i="58"/>
  <c r="A18" i="58"/>
  <c r="A22" i="58"/>
  <c r="A26" i="58"/>
  <c r="A30" i="58"/>
  <c r="A34" i="58"/>
  <c r="A38" i="58"/>
  <c r="A42" i="58"/>
  <c r="A46" i="58"/>
  <c r="A50" i="58"/>
  <c r="A54" i="58"/>
  <c r="A13" i="59"/>
  <c r="A21" i="59"/>
  <c r="A29" i="59"/>
  <c r="A37" i="59"/>
  <c r="A45" i="59"/>
  <c r="A53" i="59"/>
  <c r="A24" i="58"/>
  <c r="A40" i="58"/>
  <c r="A10" i="59"/>
  <c r="A14" i="59"/>
  <c r="A18" i="59"/>
  <c r="A22" i="59"/>
  <c r="A26" i="59"/>
  <c r="A30" i="59"/>
  <c r="A34" i="59"/>
  <c r="A38" i="59"/>
  <c r="A42" i="59"/>
  <c r="A46" i="59"/>
  <c r="A50" i="59"/>
  <c r="A54" i="59"/>
  <c r="A65" i="43"/>
  <c r="A62" i="41"/>
  <c r="A62" i="43"/>
  <c r="A61" i="41"/>
  <c r="A58" i="43"/>
  <c r="D10" i="63"/>
  <c r="L10" i="63"/>
  <c r="F10" i="63"/>
  <c r="N10" i="63"/>
  <c r="H10" i="64"/>
  <c r="J10" i="63"/>
  <c r="A11" i="81"/>
  <c r="A11" i="82"/>
  <c r="A11" i="80"/>
  <c r="A11" i="41"/>
  <c r="A10" i="43"/>
  <c r="A13" i="82"/>
  <c r="A13" i="80"/>
  <c r="A13" i="81"/>
  <c r="A13" i="41"/>
  <c r="A12" i="43"/>
  <c r="A15" i="81"/>
  <c r="A15" i="82"/>
  <c r="A15" i="80"/>
  <c r="A15" i="41"/>
  <c r="A14" i="43"/>
  <c r="A17" i="82"/>
  <c r="A17" i="80"/>
  <c r="A17" i="81"/>
  <c r="A17" i="41"/>
  <c r="A16" i="43"/>
  <c r="A19" i="81"/>
  <c r="A19" i="82"/>
  <c r="A19" i="80"/>
  <c r="A19" i="41"/>
  <c r="A18" i="43"/>
  <c r="A21" i="82"/>
  <c r="A21" i="80"/>
  <c r="A21" i="81"/>
  <c r="A21" i="41"/>
  <c r="A20" i="43"/>
  <c r="A23" i="81"/>
  <c r="A23" i="82"/>
  <c r="A23" i="80"/>
  <c r="A23" i="41"/>
  <c r="A22" i="43"/>
  <c r="A25" i="82"/>
  <c r="A25" i="80"/>
  <c r="A25" i="81"/>
  <c r="A25" i="41"/>
  <c r="A24" i="43"/>
  <c r="A27" i="81"/>
  <c r="A27" i="82"/>
  <c r="A27" i="80"/>
  <c r="A27" i="41"/>
  <c r="A26" i="43"/>
  <c r="A29" i="82"/>
  <c r="A29" i="80"/>
  <c r="A29" i="81"/>
  <c r="A29" i="41"/>
  <c r="A28" i="43"/>
  <c r="A31" i="81"/>
  <c r="A31" i="82"/>
  <c r="A31" i="80"/>
  <c r="A31" i="41"/>
  <c r="A30" i="43"/>
  <c r="A33" i="82"/>
  <c r="A33" i="80"/>
  <c r="A33" i="81"/>
  <c r="A33" i="41"/>
  <c r="A32" i="43"/>
  <c r="A35" i="81"/>
  <c r="A35" i="82"/>
  <c r="A35" i="80"/>
  <c r="A35" i="41"/>
  <c r="A34" i="43"/>
  <c r="A37" i="82"/>
  <c r="A37" i="80"/>
  <c r="A37" i="81"/>
  <c r="A37" i="41"/>
  <c r="A36" i="43"/>
  <c r="A39" i="81"/>
  <c r="A39" i="82"/>
  <c r="A39" i="80"/>
  <c r="A39" i="41"/>
  <c r="A38" i="43"/>
  <c r="A41" i="82"/>
  <c r="A41" i="80"/>
  <c r="A41" i="81"/>
  <c r="A41" i="41"/>
  <c r="A40" i="43"/>
  <c r="A43" i="81"/>
  <c r="A43" i="82"/>
  <c r="A43" i="80"/>
  <c r="A43" i="41"/>
  <c r="A42" i="43"/>
  <c r="A45" i="82"/>
  <c r="A45" i="80"/>
  <c r="A45" i="81"/>
  <c r="A45" i="41"/>
  <c r="A44" i="43"/>
  <c r="A46" i="79"/>
  <c r="A46" i="78"/>
  <c r="A46" i="77"/>
  <c r="A46" i="40"/>
  <c r="A50" i="79"/>
  <c r="A50" i="78"/>
  <c r="A50" i="77"/>
  <c r="A50" i="40"/>
  <c r="A58" i="79"/>
  <c r="A58" i="78"/>
  <c r="A58" i="40"/>
  <c r="A58" i="77"/>
  <c r="A48" i="77"/>
  <c r="A48" i="79"/>
  <c r="A48" i="40"/>
  <c r="A48" i="78"/>
  <c r="A55" i="81"/>
  <c r="A55" i="82"/>
  <c r="A55" i="80"/>
  <c r="A55" i="41"/>
  <c r="A54" i="43"/>
  <c r="A53" i="82"/>
  <c r="A53" i="80"/>
  <c r="A53" i="81"/>
  <c r="A53" i="41"/>
  <c r="A52" i="43"/>
  <c r="A62" i="82"/>
  <c r="A62" i="80"/>
  <c r="A62" i="81"/>
  <c r="A60" i="43"/>
  <c r="A65" i="78"/>
  <c r="A65" i="77"/>
  <c r="A65" i="79"/>
  <c r="A65" i="40"/>
  <c r="A61" i="82"/>
  <c r="A61" i="80"/>
  <c r="A59" i="43"/>
  <c r="A61" i="81"/>
  <c r="A10" i="81"/>
  <c r="A10" i="41"/>
  <c r="A9" i="43"/>
  <c r="A10" i="82"/>
  <c r="A10" i="80"/>
  <c r="A12" i="82"/>
  <c r="A12" i="80"/>
  <c r="A12" i="41"/>
  <c r="A11" i="43"/>
  <c r="A12" i="81"/>
  <c r="A14" i="81"/>
  <c r="A14" i="82"/>
  <c r="A14" i="80"/>
  <c r="A14" i="41"/>
  <c r="A13" i="43"/>
  <c r="A16" i="82"/>
  <c r="A16" i="80"/>
  <c r="A16" i="81"/>
  <c r="A16" i="41"/>
  <c r="A15" i="43"/>
  <c r="A18" i="81"/>
  <c r="A18" i="41"/>
  <c r="A17" i="43"/>
  <c r="A18" i="82"/>
  <c r="A18" i="80"/>
  <c r="A20" i="82"/>
  <c r="A20" i="80"/>
  <c r="A20" i="41"/>
  <c r="A19" i="43"/>
  <c r="A20" i="81"/>
  <c r="A22" i="81"/>
  <c r="A22" i="41"/>
  <c r="A21" i="43"/>
  <c r="A22" i="82"/>
  <c r="A22" i="80"/>
  <c r="A24" i="82"/>
  <c r="A24" i="80"/>
  <c r="A24" i="41"/>
  <c r="A23" i="43"/>
  <c r="A24" i="81"/>
  <c r="A26" i="81"/>
  <c r="A26" i="41"/>
  <c r="A25" i="43"/>
  <c r="A26" i="82"/>
  <c r="A26" i="80"/>
  <c r="A28" i="82"/>
  <c r="A28" i="80"/>
  <c r="A28" i="41"/>
  <c r="A27" i="43"/>
  <c r="A28" i="81"/>
  <c r="A30" i="81"/>
  <c r="A30" i="82"/>
  <c r="A30" i="80"/>
  <c r="A30" i="41"/>
  <c r="A29" i="43"/>
  <c r="A32" i="82"/>
  <c r="A32" i="80"/>
  <c r="A32" i="81"/>
  <c r="A32" i="41"/>
  <c r="A31" i="43"/>
  <c r="A34" i="81"/>
  <c r="A34" i="41"/>
  <c r="A33" i="43"/>
  <c r="A34" i="82"/>
  <c r="A34" i="80"/>
  <c r="A36" i="82"/>
  <c r="A36" i="80"/>
  <c r="A36" i="41"/>
  <c r="A35" i="43"/>
  <c r="A36" i="81"/>
  <c r="A38" i="81"/>
  <c r="A38" i="41"/>
  <c r="A37" i="43"/>
  <c r="A38" i="82"/>
  <c r="A38" i="80"/>
  <c r="A40" i="82"/>
  <c r="A40" i="80"/>
  <c r="A40" i="41"/>
  <c r="A39" i="43"/>
  <c r="A40" i="81"/>
  <c r="A42" i="81"/>
  <c r="A42" i="41"/>
  <c r="A41" i="43"/>
  <c r="A42" i="82"/>
  <c r="A42" i="80"/>
  <c r="A44" i="82"/>
  <c r="A44" i="80"/>
  <c r="A44" i="41"/>
  <c r="A43" i="43"/>
  <c r="A44" i="81"/>
  <c r="A46" i="81"/>
  <c r="A46" i="82"/>
  <c r="A46" i="80"/>
  <c r="A46" i="41"/>
  <c r="A45" i="43"/>
  <c r="A49" i="79"/>
  <c r="A49" i="78"/>
  <c r="A49" i="40"/>
  <c r="A49" i="77"/>
  <c r="A57" i="82"/>
  <c r="A57" i="80"/>
  <c r="A57" i="81"/>
  <c r="A64" i="81"/>
  <c r="A64" i="82"/>
  <c r="A64" i="80"/>
  <c r="A64" i="41"/>
  <c r="A56" i="82"/>
  <c r="A56" i="80"/>
  <c r="A56" i="41"/>
  <c r="A55" i="43"/>
  <c r="A56" i="81"/>
  <c r="A54" i="81"/>
  <c r="A54" i="41"/>
  <c r="A53" i="43"/>
  <c r="A54" i="82"/>
  <c r="A54" i="80"/>
  <c r="A51" i="78"/>
  <c r="A51" i="77"/>
  <c r="A51" i="40"/>
  <c r="A51" i="79"/>
  <c r="A9" i="79"/>
  <c r="A9" i="78"/>
  <c r="A10" i="79"/>
  <c r="A10" i="78"/>
  <c r="A10" i="77"/>
  <c r="A11" i="78"/>
  <c r="A11" i="77"/>
  <c r="A12" i="77"/>
  <c r="A12" i="79"/>
  <c r="A13" i="79"/>
  <c r="A13" i="78"/>
  <c r="A14" i="79"/>
  <c r="A14" i="78"/>
  <c r="A14" i="77"/>
  <c r="A15" i="78"/>
  <c r="A15" i="77"/>
  <c r="A16" i="77"/>
  <c r="A16" i="79"/>
  <c r="A17" i="79"/>
  <c r="A17" i="78"/>
  <c r="A18" i="79"/>
  <c r="A18" i="78"/>
  <c r="A18" i="77"/>
  <c r="A19" i="78"/>
  <c r="A19" i="77"/>
  <c r="A20" i="77"/>
  <c r="A20" i="79"/>
  <c r="A21" i="79"/>
  <c r="A21" i="78"/>
  <c r="A22" i="79"/>
  <c r="A22" i="78"/>
  <c r="A22" i="77"/>
  <c r="A23" i="78"/>
  <c r="A23" i="77"/>
  <c r="A24" i="77"/>
  <c r="A24" i="79"/>
  <c r="A25" i="79"/>
  <c r="A25" i="78"/>
  <c r="A26" i="79"/>
  <c r="A26" i="78"/>
  <c r="A26" i="77"/>
  <c r="A27" i="78"/>
  <c r="A27" i="77"/>
  <c r="A28" i="77"/>
  <c r="A28" i="79"/>
  <c r="A29" i="79"/>
  <c r="A29" i="78"/>
  <c r="A30" i="79"/>
  <c r="A30" i="78"/>
  <c r="A30" i="77"/>
  <c r="A31" i="78"/>
  <c r="A31" i="77"/>
  <c r="A32" i="77"/>
  <c r="A32" i="79"/>
  <c r="A33" i="79"/>
  <c r="A33" i="78"/>
  <c r="A34" i="79"/>
  <c r="A34" i="78"/>
  <c r="A34" i="77"/>
  <c r="A35" i="78"/>
  <c r="A35" i="77"/>
  <c r="A36" i="77"/>
  <c r="A36" i="79"/>
  <c r="A37" i="79"/>
  <c r="A37" i="78"/>
  <c r="A38" i="79"/>
  <c r="A38" i="78"/>
  <c r="A38" i="77"/>
  <c r="A39" i="78"/>
  <c r="A39" i="77"/>
  <c r="A40" i="77"/>
  <c r="A40" i="79"/>
  <c r="A41" i="79"/>
  <c r="A41" i="78"/>
  <c r="A42" i="79"/>
  <c r="A42" i="78"/>
  <c r="A42" i="77"/>
  <c r="A43" i="78"/>
  <c r="A43" i="77"/>
  <c r="A44" i="77"/>
  <c r="A44" i="79"/>
  <c r="A45" i="79"/>
  <c r="A45" i="78"/>
  <c r="A55" i="78"/>
  <c r="A55" i="77"/>
  <c r="A54" i="79"/>
  <c r="A54" i="78"/>
  <c r="A54" i="77"/>
  <c r="A53" i="79"/>
  <c r="A53" i="78"/>
  <c r="A52" i="77"/>
  <c r="A52" i="79"/>
  <c r="A62" i="40"/>
  <c r="A63" i="79"/>
  <c r="A63" i="78"/>
  <c r="A63" i="77"/>
  <c r="A13" i="77"/>
  <c r="A29" i="77"/>
  <c r="A45" i="77"/>
  <c r="A20" i="78"/>
  <c r="A36" i="78"/>
  <c r="A52" i="78"/>
  <c r="A23" i="79"/>
  <c r="A39" i="79"/>
  <c r="A55" i="79"/>
  <c r="A56" i="77"/>
  <c r="A56" i="79"/>
  <c r="A61" i="77"/>
  <c r="A61" i="79"/>
  <c r="A62" i="79"/>
  <c r="A62" i="78"/>
  <c r="A67" i="82"/>
  <c r="A67" i="80"/>
  <c r="A67" i="81"/>
  <c r="A60" i="81"/>
  <c r="A60" i="82"/>
  <c r="A60" i="80"/>
  <c r="A60" i="78"/>
  <c r="A60" i="77"/>
  <c r="A56" i="78"/>
  <c r="A60" i="79"/>
  <c r="A48" i="82"/>
  <c r="A48" i="80"/>
  <c r="A47" i="78"/>
  <c r="A47" i="77"/>
  <c r="A66" i="77"/>
  <c r="A66" i="79"/>
  <c r="A59" i="79"/>
  <c r="A59" i="78"/>
  <c r="A59" i="77"/>
  <c r="A12" i="78"/>
  <c r="A28" i="78"/>
  <c r="A61" i="78"/>
  <c r="A15" i="79"/>
  <c r="A31" i="79"/>
  <c r="A47" i="79"/>
  <c r="A48" i="81"/>
  <c r="A52" i="82"/>
  <c r="A52" i="80"/>
  <c r="A52" i="41"/>
  <c r="A51" i="43"/>
  <c r="A52" i="81"/>
  <c r="A63" i="81"/>
  <c r="A63" i="82"/>
  <c r="A63" i="80"/>
  <c r="A63" i="41"/>
  <c r="A61" i="43"/>
  <c r="A66" i="82"/>
  <c r="A66" i="80"/>
  <c r="A66" i="81"/>
  <c r="A66" i="41"/>
  <c r="A64" i="43"/>
  <c r="A51" i="81"/>
  <c r="A51" i="82"/>
  <c r="A51" i="80"/>
  <c r="A51" i="41"/>
  <c r="A50" i="43"/>
  <c r="A47" i="81"/>
  <c r="A47" i="82"/>
  <c r="A47" i="80"/>
  <c r="A47" i="41"/>
  <c r="A46" i="43"/>
  <c r="A50" i="81"/>
  <c r="A50" i="41"/>
  <c r="A49" i="43"/>
  <c r="A50" i="82"/>
  <c r="A50" i="80"/>
  <c r="A49" i="82"/>
  <c r="A49" i="80"/>
  <c r="A49" i="81"/>
  <c r="A49" i="41"/>
  <c r="A48" i="43"/>
  <c r="A59" i="81"/>
  <c r="A59" i="82"/>
  <c r="A59" i="80"/>
  <c r="A57" i="43"/>
  <c r="A59" i="41"/>
</calcChain>
</file>

<file path=xl/sharedStrings.xml><?xml version="1.0" encoding="utf-8"?>
<sst xmlns="http://schemas.openxmlformats.org/spreadsheetml/2006/main" count="1484" uniqueCount="328">
  <si>
    <t>ANEXO ESTADÍSTICO</t>
  </si>
  <si>
    <t>Producto</t>
  </si>
  <si>
    <t>RANKING</t>
  </si>
  <si>
    <t>Características técnicas, físicas, etc.</t>
  </si>
  <si>
    <t>Mes</t>
  </si>
  <si>
    <t>Año</t>
  </si>
  <si>
    <t>.................</t>
  </si>
  <si>
    <t>Período</t>
  </si>
  <si>
    <t>Total</t>
  </si>
  <si>
    <t xml:space="preserve">Reventa al mercado interno de </t>
  </si>
  <si>
    <t>importadas de todos los orígenes.</t>
  </si>
  <si>
    <t>Origen:.............................</t>
  </si>
  <si>
    <t>U. de medida</t>
  </si>
  <si>
    <t>Valores ($)</t>
  </si>
  <si>
    <t>Valor FOB</t>
  </si>
  <si>
    <t>Existencias de</t>
  </si>
  <si>
    <t>Origen............................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</si>
  <si>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</si>
  <si>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</si>
  <si>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</si>
  <si>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</si>
  <si>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</si>
  <si>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</si>
  <si>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</si>
  <si>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</si>
  <si>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</si>
  <si>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</si>
  <si>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</si>
  <si>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</si>
  <si>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</si>
  <si>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</si>
  <si>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</si>
  <si>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</si>
  <si>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</si>
  <si>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</si>
  <si>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</si>
  <si>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</si>
  <si>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</si>
  <si>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</si>
  <si>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</si>
  <si>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</si>
  <si>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</si>
  <si>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</si>
  <si>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</si>
  <si>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</si>
  <si>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</si>
  <si>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</si>
  <si>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</si>
  <si>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</si>
  <si>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 xml:space="preserve">Valor 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</si>
  <si>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</si>
  <si>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</si>
  <si>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</si>
  <si>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</si>
  <si>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</si>
  <si>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</si>
  <si>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</si>
  <si>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</si>
  <si>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</si>
  <si>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</si>
  <si>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</si>
  <si>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</si>
  <si>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</si>
  <si>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</si>
  <si>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</si>
  <si>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</si>
  <si>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</si>
  <si>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</si>
  <si>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</si>
  <si>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</si>
  <si>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</si>
  <si>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Precios en el mercado interno de </t>
  </si>
  <si>
    <t xml:space="preserve">Total </t>
  </si>
  <si>
    <t>Ingreso Medio</t>
  </si>
  <si>
    <t>Facturado (1)</t>
  </si>
  <si>
    <t>Por Ventas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</si>
  <si>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</si>
  <si>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</si>
  <si>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</si>
  <si>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</si>
  <si>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</si>
  <si>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</si>
  <si>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Unidades</t>
  </si>
  <si>
    <t>(Total)</t>
  </si>
  <si>
    <t>(1) Completar un cuadro por cada origen desde el que realizó importaciones.</t>
  </si>
  <si>
    <t>SEMITERMINADAS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</si>
  <si>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</si>
  <si>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</si>
  <si>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</si>
  <si>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</si>
  <si>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</si>
  <si>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</si>
  <si>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</si>
  <si>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</si>
  <si>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Valor CIF</t>
  </si>
  <si>
    <t>*Cuando se expresa el precio del insumo, aclarar a qué unidad de medida está referida (ej. $/Kg; $/m, etc)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</si>
  <si>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</si>
  <si>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</si>
  <si>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</si>
  <si>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</si>
  <si>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</si>
  <si>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</si>
  <si>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</si>
  <si>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</si>
  <si>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</si>
  <si>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</si>
  <si>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%</t>
  </si>
  <si>
    <t>TOTAL</t>
  </si>
  <si>
    <t>En valores</t>
  </si>
  <si>
    <t>PERÍODO</t>
  </si>
  <si>
    <t>Producción, Autoconusmo, Ventas, Exportaciones y Existencias de</t>
  </si>
  <si>
    <t xml:space="preserve">Exportaciones de </t>
  </si>
  <si>
    <t>US$ FOB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</si>
  <si>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</si>
  <si>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</si>
  <si>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</si>
  <si>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</si>
  <si>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</si>
  <si>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</si>
  <si>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ATENCIÓN</t>
  </si>
  <si>
    <t>Cantidad de Empleados</t>
  </si>
  <si>
    <t>Cantidad de empleados y masa salarial</t>
  </si>
  <si>
    <t>Cuadro Nº 6</t>
  </si>
  <si>
    <t>Área de producción</t>
  </si>
  <si>
    <r>
      <t>Estructura de costos de</t>
    </r>
    <r>
      <rPr>
        <b/>
        <sz val="10"/>
        <rFont val="Arial"/>
      </rPr>
      <t xml:space="preserve"> </t>
    </r>
  </si>
  <si>
    <t>EXPORTACIONES US$ FOB   RESÚMEN PÚBLICO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</si>
  <si>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</si>
  <si>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</si>
  <si>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</si>
  <si>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</si>
  <si>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</si>
  <si>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Ventas de Producción Propia
En pesos</t>
  </si>
  <si>
    <t>Ventas de Producción Encargada o Contratada a Terceros
En pesos</t>
  </si>
  <si>
    <t>Insumos Importados</t>
  </si>
  <si>
    <t>Insumos Nacionales</t>
  </si>
  <si>
    <t>Mano de Obra Directa</t>
  </si>
  <si>
    <t>Gastos Adm., Comerc., etc.</t>
  </si>
  <si>
    <t xml:space="preserve">TOTAL </t>
  </si>
  <si>
    <t>Costos Fijos de Fabricación</t>
  </si>
  <si>
    <t>Otros Costos Variables de Fabricación</t>
  </si>
  <si>
    <t>Nota: Esta información debe ser consistente con el resto de la información suministrada en el cuestionario, en especial en el Cuadro Nº 8.</t>
  </si>
  <si>
    <t>comunes de fábrica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</si>
  <si>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</si>
  <si>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</si>
  <si>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</si>
  <si>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</si>
  <si>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</si>
  <si>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</si>
  <si>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</si>
  <si>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 xml:space="preserve">Costos Totales Conjuntos de </t>
  </si>
  <si>
    <t xml:space="preserve">Información adicional sobre la Estructura de Costos de </t>
  </si>
  <si>
    <t>unidad de medida del insumo</t>
  </si>
  <si>
    <t xml:space="preserve">Insumos nacionales </t>
  </si>
  <si>
    <t>Insumos importados</t>
  </si>
  <si>
    <t>Cuadro Nº 10.a</t>
  </si>
  <si>
    <t>Beneficio Fiscal</t>
  </si>
  <si>
    <t>Exportaciones de</t>
  </si>
  <si>
    <t>Ventas de</t>
  </si>
  <si>
    <t>Cuadro Nº 4.2.b</t>
  </si>
  <si>
    <t>Cuadro Nº 4.2.a</t>
  </si>
  <si>
    <t>(1)   Insumos o componentes  o partes y piezas o subconjuntos. Proporcionar la información de los principales insumos utilizados en el proceso de producción (aquellos que repesenten al menos un 80% del total de insumos nacionales/importados). Agregue las filas que sean necesarias.</t>
  </si>
  <si>
    <t>(vendidos al mercado interno)</t>
  </si>
  <si>
    <t>* En caso de existir más de un despacho por mes, completar estos datos en una hoja separada o insertar las filas necesarias.</t>
  </si>
  <si>
    <t>Supongamos que la capacidad de la etapa que limita la producción fue utilizada en 2016</t>
  </si>
  <si>
    <t>Mix de producción de 2016</t>
  </si>
  <si>
    <t>Mix 2016</t>
  </si>
  <si>
    <t xml:space="preserve">Si en el año 2017 la capacidad de producción, debido a inversiones que se hayan realizado se </t>
  </si>
  <si>
    <t>eleva en un 50%, las unidades totales pasan a ser 1800 de acuerdo al mix vigente en 2016</t>
  </si>
  <si>
    <t>promedio 2017</t>
  </si>
  <si>
    <t>promedio 2018</t>
  </si>
  <si>
    <t>CONTROLES CNCE</t>
  </si>
  <si>
    <t>(muestran el resumen público del cuadro confidencial)</t>
  </si>
  <si>
    <t>LA HOJA SIGUIENTE</t>
  </si>
  <si>
    <t>promedio 2013</t>
  </si>
  <si>
    <t>promedio 2014</t>
  </si>
  <si>
    <t>promedio 2015</t>
  </si>
  <si>
    <t>promedio 2016</t>
  </si>
  <si>
    <t>Cuadro Nº 15</t>
  </si>
  <si>
    <t>Costo de nacionalización</t>
  </si>
  <si>
    <t>CONCEPTO</t>
  </si>
  <si>
    <t>Valor $</t>
  </si>
  <si>
    <t>TIPO DE CAMBIO UTILIZADO ($/U$S)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</si>
  <si>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</si>
  <si>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</si>
  <si>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</si>
  <si>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</si>
  <si>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</si>
  <si>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</si>
  <si>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</si>
  <si>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</si>
  <si>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</si>
  <si>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</si>
  <si>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VALOR  NACIONALIZADO</t>
  </si>
  <si>
    <t>FLETE INTERNO (s/Nacionaliz)</t>
  </si>
  <si>
    <t>SEGURO INTERNO (s/Nacionalz.)</t>
  </si>
  <si>
    <t>OTROS (detallar) (s/Nacionaliz.)</t>
  </si>
  <si>
    <t>SUB-TOTAL (en depósito del importador)</t>
  </si>
  <si>
    <t>GS. ADMINISTRACION</t>
  </si>
  <si>
    <t>1-</t>
  </si>
  <si>
    <t>2-</t>
  </si>
  <si>
    <t>GS. COMERCIALIZ.</t>
  </si>
  <si>
    <t>GS. FINANCIEROS DE CAPITAL DE TRABAJO</t>
  </si>
  <si>
    <t>OTROS GASTOS</t>
  </si>
  <si>
    <t>COSTO MEDIO UNITARIO</t>
  </si>
  <si>
    <t>MG. DE UTILIDAD (s/C.M.U.)</t>
  </si>
  <si>
    <t>Kilogramos</t>
  </si>
  <si>
    <t>Guardas, listeles y plaquitas</t>
  </si>
  <si>
    <t>ene-jun 2019</t>
  </si>
  <si>
    <t>ene-jun 18</t>
  </si>
  <si>
    <t>ene-jun 19</t>
  </si>
  <si>
    <t>en pesos por metro cuadrado</t>
  </si>
  <si>
    <t>Costos Totales del conjunto de todas las</t>
  </si>
  <si>
    <t>promedio ene-jun 2019</t>
  </si>
  <si>
    <t>Origenes no objeto de medidas (1)</t>
  </si>
  <si>
    <t>(1) Agregue tantos origenes como sea necesario.</t>
  </si>
  <si>
    <t>CHINA</t>
  </si>
  <si>
    <t>Guardas, listeles y plaquitas importado de todos los orígenes</t>
  </si>
  <si>
    <t>Origen: CHINA</t>
  </si>
  <si>
    <t>CERÁMICA</t>
  </si>
  <si>
    <t>Guardas</t>
  </si>
  <si>
    <t>Listeles</t>
  </si>
  <si>
    <t>Plaquitas</t>
  </si>
  <si>
    <t xml:space="preserve">MÁRMOL  </t>
  </si>
  <si>
    <t>VIDRIO COLOREADO EN LA MASA</t>
  </si>
  <si>
    <t>VIDRIO ESMALTADO</t>
  </si>
  <si>
    <t>Cuadro N° 1.a</t>
  </si>
  <si>
    <t>PRODUCIDOS POR SU EMPRESA</t>
  </si>
  <si>
    <t>VENDIDOS AL MERCADO INTERNO POR SU EMPRESA</t>
  </si>
  <si>
    <t>Cuadro N° 1.b</t>
  </si>
  <si>
    <t>de CERÁMICA</t>
  </si>
  <si>
    <t>Cuadro Nº 2.a</t>
  </si>
  <si>
    <t>Cuadro Nº 2.b</t>
  </si>
  <si>
    <t>Cuadro Nº 2.c</t>
  </si>
  <si>
    <t>de MÁRMOL O TRAVERTINO</t>
  </si>
  <si>
    <t>Cuadro Nº 3.a</t>
  </si>
  <si>
    <t>Cuadro Nº 3.b</t>
  </si>
  <si>
    <t>Cuadro Nº 3.c</t>
  </si>
  <si>
    <t>Cuadro Nº 4.1.a</t>
  </si>
  <si>
    <t>Cuadro Nº 4.1.b</t>
  </si>
  <si>
    <t>Cuadro Nº 4.1.c</t>
  </si>
  <si>
    <t>Cuadro Nº 4.2.c</t>
  </si>
  <si>
    <t>MÁRMOL  O TRAVERTINO</t>
  </si>
  <si>
    <t>Cuadro Nº 4.3.a</t>
  </si>
  <si>
    <t>Cuadro Nº 4.3.b</t>
  </si>
  <si>
    <t>Cuadro Nº 4.3.c</t>
  </si>
  <si>
    <t>Cuadro N° 7.b</t>
  </si>
  <si>
    <t>Cuadro N° 7.a</t>
  </si>
  <si>
    <t>Cuadro N° 7.c</t>
  </si>
  <si>
    <r>
      <t xml:space="preserve">(en </t>
    </r>
    <r>
      <rPr>
        <b/>
        <i/>
        <u/>
        <sz val="10"/>
        <rFont val="Arial"/>
        <family val="2"/>
      </rPr>
      <t>metros cuadrados</t>
    </r>
    <r>
      <rPr>
        <b/>
        <sz val="10"/>
        <rFont val="Arial"/>
        <family val="2"/>
      </rPr>
      <t xml:space="preserve"> y valores de primera venta)</t>
    </r>
  </si>
  <si>
    <t>de un metro cuadrado de Guardas, listeles y plaquitas</t>
  </si>
  <si>
    <t>ene-jun 2018</t>
  </si>
  <si>
    <r>
      <t xml:space="preserve">1 </t>
    </r>
    <r>
      <rPr>
        <b/>
        <i/>
        <u/>
        <sz val="10"/>
        <rFont val="Arial"/>
        <family val="2"/>
      </rPr>
      <t xml:space="preserve">metro cuadrado </t>
    </r>
    <r>
      <rPr>
        <b/>
        <sz val="10"/>
        <rFont val="Arial"/>
      </rPr>
      <t xml:space="preserve">de </t>
    </r>
    <r>
      <rPr>
        <b/>
        <i/>
        <u/>
        <sz val="10"/>
        <rFont val="Arial"/>
        <family val="2"/>
      </rPr>
      <t>Guardas, listeles y plaquitas</t>
    </r>
  </si>
  <si>
    <t>Plaquitas de vidrio coloreadas en masa con componentes de rango entre 1,5 cm y 2,5cm</t>
  </si>
  <si>
    <t>Plaquita de vidrio esmaltada con componentes de rango entre 1,5 y 2,5 cm.</t>
  </si>
  <si>
    <t>Guarda de cerámica esmaltada decorada, entre 5 y 6 por 20 cm.</t>
  </si>
  <si>
    <t>ene-jun- 2019</t>
  </si>
  <si>
    <t>cantidad por metro cuadrado de (completar producto) / art.represent</t>
  </si>
  <si>
    <r>
      <t xml:space="preserve">cantidad por </t>
    </r>
    <r>
      <rPr>
        <i/>
        <u/>
        <sz val="10"/>
        <rFont val="Arial"/>
        <family val="2"/>
      </rPr>
      <t>metro cuadrado</t>
    </r>
    <r>
      <rPr>
        <sz val="10"/>
        <rFont val="Arial"/>
      </rPr>
      <t xml:space="preserve"> de </t>
    </r>
    <r>
      <rPr>
        <i/>
        <u/>
        <sz val="10"/>
        <rFont val="Arial"/>
        <family val="2"/>
      </rPr>
      <t>(completar producto)</t>
    </r>
    <r>
      <rPr>
        <i/>
        <sz val="10"/>
        <rFont val="Arial"/>
        <family val="2"/>
      </rPr>
      <t xml:space="preserve"> / art.represent</t>
    </r>
  </si>
  <si>
    <t>Cuadro Nº 10.b</t>
  </si>
  <si>
    <t>Cuadro Nº 10.c</t>
  </si>
  <si>
    <t>Cuadro Nº 10.d</t>
  </si>
  <si>
    <t>Cuadro N° 8.a</t>
  </si>
  <si>
    <t>Cuadro N° 8.b</t>
  </si>
  <si>
    <t>Cuadro N° 8.c</t>
  </si>
  <si>
    <t>Cuadro N° 8.d</t>
  </si>
  <si>
    <t>6</t>
  </si>
  <si>
    <t>Plaquita de mármol esmaltada con componentes de rango entre 1,5 y 2,5 cm.</t>
  </si>
  <si>
    <t>de VIDRIO ESMALTADO</t>
  </si>
  <si>
    <t>Cuadro Nº 3.d</t>
  </si>
  <si>
    <r>
      <t xml:space="preserve">En </t>
    </r>
    <r>
      <rPr>
        <b/>
        <i/>
        <sz val="10"/>
        <rFont val="Arial"/>
        <family val="2"/>
      </rPr>
      <t>kilogramos y metros cuadrados</t>
    </r>
  </si>
  <si>
    <t>Producción (kg)</t>
  </si>
  <si>
    <t>Autoconsumo (kg)</t>
  </si>
  <si>
    <t>Ventas de Producción Propia (m2)</t>
  </si>
  <si>
    <t>Exportaciones (m2)</t>
  </si>
  <si>
    <t>Producción Contratada a Terceros (kg)</t>
  </si>
  <si>
    <t>Ventas de Producción Contratada a Terceros (m2)</t>
  </si>
  <si>
    <t>Producción para Terceros (kg)</t>
  </si>
  <si>
    <t>Diferencias de Inventario (kg)</t>
  </si>
  <si>
    <t>Cuadro Nº 4.1.d</t>
  </si>
  <si>
    <t>Cuadro Nº 4.2.d</t>
  </si>
  <si>
    <t>Cuadro Nº 4.3.d</t>
  </si>
  <si>
    <t>de VIDRIO ESMALTADO*</t>
  </si>
  <si>
    <t>Cuadro N° 7.d</t>
  </si>
  <si>
    <t>metro cuadrado</t>
  </si>
  <si>
    <t>Cuadro N° 11.a</t>
  </si>
  <si>
    <t>Cuadro N° 11.b</t>
  </si>
  <si>
    <t>Cuadro N° 11.c</t>
  </si>
  <si>
    <t>Cuadro N° 11.d</t>
  </si>
  <si>
    <t>Cuadro N° 12.a</t>
  </si>
  <si>
    <t>Cuadro N° 12.b</t>
  </si>
  <si>
    <t>Cuadro N° 12.c</t>
  </si>
  <si>
    <t>Cuadro N° 12.d</t>
  </si>
  <si>
    <t>Cuadro Nº 13.a</t>
  </si>
  <si>
    <t>Cuadro Nº 13.b</t>
  </si>
  <si>
    <t>Cuadro Nº 13.c</t>
  </si>
  <si>
    <t>Cuadro Nº 13.d</t>
  </si>
  <si>
    <t>Cuadro Nº 5.a</t>
  </si>
  <si>
    <t>Cuadro Nº 5.c</t>
  </si>
  <si>
    <t>Cuadro Nº 5.b</t>
  </si>
  <si>
    <t>Cuadro Nº 5.d</t>
  </si>
  <si>
    <t>* Indique si se trata de una guarda, un listel y/o una plaquita.</t>
  </si>
  <si>
    <t>Existencias al cierre de cada período (kg)</t>
  </si>
  <si>
    <t xml:space="preserve">de VIDRIO </t>
  </si>
  <si>
    <t>de VIDRIO</t>
  </si>
  <si>
    <t>(indicar tipo de producto y material)</t>
  </si>
  <si>
    <t>En metro cuadrado</t>
  </si>
  <si>
    <t xml:space="preserve">Producción </t>
  </si>
  <si>
    <t xml:space="preserve">Autoconsumo </t>
  </si>
  <si>
    <t xml:space="preserve">Producción Contratada a Terceros </t>
  </si>
  <si>
    <t xml:space="preserve">Producción para Terceros </t>
  </si>
  <si>
    <t xml:space="preserve">Existencias al cierre de cada período </t>
  </si>
  <si>
    <t xml:space="preserve">Diferencias de Inventario </t>
  </si>
  <si>
    <t xml:space="preserve">Ventas de Producción Propia </t>
  </si>
  <si>
    <t xml:space="preserve">Exportaciones </t>
  </si>
  <si>
    <t xml:space="preserve">Ventas de Producción Contratada a Terceros </t>
  </si>
  <si>
    <t>Tipos de</t>
  </si>
  <si>
    <t>En metros cuadrados</t>
  </si>
  <si>
    <t>metros cuadrados</t>
  </si>
  <si>
    <t>En metros cuadrado s</t>
  </si>
  <si>
    <t>Cuadro N° 14.a</t>
  </si>
  <si>
    <t>Cuadro N° 14.b</t>
  </si>
  <si>
    <t>Cuadro N° 14.c</t>
  </si>
  <si>
    <t>Masa Salarial (en pesos)</t>
  </si>
  <si>
    <t>Metros cuadrados</t>
  </si>
  <si>
    <t>Cuadro N° 9.a</t>
  </si>
  <si>
    <t>Cuadro N° 9.b</t>
  </si>
  <si>
    <t>Cuadro N° 9.c</t>
  </si>
  <si>
    <t>Cuadro N° 9.d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</si>
</sst>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 * #,##0.00_ ;_ * \-#,##0.00_ ;_ * &quot;-&quot;??_ ;_ @_ "/>
    <numFmt numFmtId="177" formatCode="#,##0_ \ \ ;______@_ \ \ \ "/>
    <numFmt numFmtId="178" formatCode="_-* #,##0.00\ [$€]_-;\-* #,##0.00\ [$€]_-;_-* &quot;-&quot;??\ [$€]_-;_-@_-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i/>
      <sz val="10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b/>
      <sz val="8.5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name val="MS Sans Serif"/>
    </font>
    <font>
      <i/>
      <sz val="10"/>
      <name val="MS Sans Serif"/>
      <family val="2"/>
    </font>
    <font>
      <b/>
      <i/>
      <u/>
      <sz val="10"/>
      <name val="MS Sans Serif"/>
      <family val="2"/>
    </font>
    <font>
      <i/>
      <u/>
      <sz val="10"/>
      <name val="MS Sans Serif"/>
      <family val="2"/>
    </font>
    <font>
      <b/>
      <u/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7">
    <xf numFmtId="0" fontId="0" fillId="0" borderId="0"/>
    <xf numFmtId="178" fontId="3" fillId="0" borderId="0" applyFont="0" applyFill="0" applyBorder="0" applyAlignment="0" applyProtection="0"/>
    <xf numFmtId="0" fontId="3" fillId="0" borderId="1"/>
    <xf numFmtId="172" fontId="3" fillId="0" borderId="0" applyFont="0" applyFill="0" applyBorder="0" applyAlignment="0" applyProtection="0"/>
    <xf numFmtId="0" fontId="3" fillId="0" borderId="0"/>
    <xf numFmtId="0" fontId="3" fillId="0" borderId="2" applyBorder="0"/>
    <xf numFmtId="9" fontId="3" fillId="0" borderId="0" applyFont="0" applyFill="0" applyBorder="0" applyAlignment="0" applyProtection="0"/>
  </cellStyleXfs>
  <cellXfs count="555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77" fontId="11" fillId="0" borderId="0" xfId="3" quotePrefix="1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11" fillId="0" borderId="29" xfId="0" applyNumberFormat="1" applyFont="1" applyBorder="1" applyAlignment="1" applyProtection="1">
      <alignment horizontal="center"/>
      <protection locked="0"/>
    </xf>
    <xf numFmtId="0" fontId="11" fillId="0" borderId="12" xfId="0" quotePrefix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" fontId="11" fillId="2" borderId="0" xfId="0" quotePrefix="1" applyNumberFormat="1" applyFont="1" applyFill="1" applyBorder="1" applyAlignment="1" applyProtection="1">
      <alignment horizontal="center"/>
      <protection locked="0"/>
    </xf>
    <xf numFmtId="0" fontId="11" fillId="2" borderId="0" xfId="0" quotePrefix="1" applyFont="1" applyFill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3" fontId="11" fillId="0" borderId="26" xfId="0" applyNumberFormat="1" applyFont="1" applyBorder="1" applyAlignment="1" applyProtection="1">
      <alignment horizontal="center"/>
      <protection locked="0"/>
    </xf>
    <xf numFmtId="3" fontId="11" fillId="0" borderId="27" xfId="0" applyNumberFormat="1" applyFont="1" applyBorder="1" applyAlignment="1" applyProtection="1">
      <alignment horizontal="center"/>
      <protection locked="0"/>
    </xf>
    <xf numFmtId="3" fontId="11" fillId="0" borderId="28" xfId="0" applyNumberFormat="1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3" fontId="11" fillId="0" borderId="4" xfId="0" applyNumberFormat="1" applyFont="1" applyBorder="1" applyAlignment="1" applyProtection="1">
      <alignment horizontal="center"/>
      <protection locked="0"/>
    </xf>
    <xf numFmtId="3" fontId="11" fillId="0" borderId="31" xfId="0" applyNumberFormat="1" applyFont="1" applyBorder="1" applyAlignment="1" applyProtection="1">
      <alignment horizontal="center"/>
      <protection locked="0"/>
    </xf>
    <xf numFmtId="3" fontId="11" fillId="0" borderId="14" xfId="0" applyNumberFormat="1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quotePrefix="1" applyNumberFormat="1" applyFont="1" applyFill="1" applyBorder="1" applyAlignment="1" applyProtection="1">
      <alignment horizontal="center"/>
      <protection locked="0"/>
    </xf>
    <xf numFmtId="0" fontId="11" fillId="0" borderId="7" xfId="0" quotePrefix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3" fontId="11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17" fontId="4" fillId="3" borderId="28" xfId="0" applyNumberFormat="1" applyFont="1" applyFill="1" applyBorder="1" applyAlignment="1" applyProtection="1">
      <alignment horizontal="center"/>
      <protection locked="0"/>
    </xf>
    <xf numFmtId="3" fontId="11" fillId="0" borderId="33" xfId="3" quotePrefix="1" applyNumberFormat="1" applyFont="1" applyFill="1" applyBorder="1" applyAlignment="1" applyProtection="1">
      <alignment horizontal="right"/>
      <protection locked="0"/>
    </xf>
    <xf numFmtId="3" fontId="11" fillId="0" borderId="5" xfId="3" quotePrefix="1" applyNumberFormat="1" applyFont="1" applyFill="1" applyBorder="1" applyAlignment="1" applyProtection="1">
      <alignment horizontal="right"/>
      <protection locked="0"/>
    </xf>
    <xf numFmtId="3" fontId="11" fillId="0" borderId="6" xfId="3" quotePrefix="1" applyNumberFormat="1" applyFont="1" applyFill="1" applyBorder="1" applyAlignment="1" applyProtection="1">
      <alignment horizontal="right"/>
      <protection locked="0"/>
    </xf>
    <xf numFmtId="0" fontId="0" fillId="0" borderId="34" xfId="0" applyBorder="1" applyProtection="1">
      <protection locked="0"/>
    </xf>
    <xf numFmtId="0" fontId="19" fillId="0" borderId="35" xfId="0" applyFont="1" applyBorder="1" applyProtection="1">
      <protection locked="0"/>
    </xf>
    <xf numFmtId="0" fontId="19" fillId="0" borderId="36" xfId="0" applyFont="1" applyBorder="1" applyProtection="1">
      <protection locked="0"/>
    </xf>
    <xf numFmtId="49" fontId="19" fillId="0" borderId="9" xfId="0" applyNumberFormat="1" applyFont="1" applyBorder="1" applyAlignment="1" applyProtection="1">
      <alignment horizontal="center"/>
      <protection locked="0"/>
    </xf>
    <xf numFmtId="0" fontId="19" fillId="0" borderId="37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19" fillId="0" borderId="40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4" borderId="0" xfId="0" applyFill="1" applyAlignment="1" applyProtection="1">
      <alignment horizontal="centerContinuous"/>
      <protection locked="0"/>
    </xf>
    <xf numFmtId="0" fontId="9" fillId="4" borderId="0" xfId="0" applyFont="1" applyFill="1" applyAlignment="1" applyProtection="1">
      <alignment horizontal="centerContinuous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Continuous"/>
      <protection locked="0"/>
    </xf>
    <xf numFmtId="0" fontId="15" fillId="0" borderId="14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9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6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44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11" fillId="0" borderId="45" xfId="0" applyFont="1" applyBorder="1" applyProtection="1">
      <protection locked="0"/>
    </xf>
    <xf numFmtId="0" fontId="11" fillId="0" borderId="46" xfId="0" applyFont="1" applyBorder="1" applyProtection="1">
      <protection locked="0"/>
    </xf>
    <xf numFmtId="17" fontId="19" fillId="0" borderId="9" xfId="0" applyNumberFormat="1" applyFont="1" applyBorder="1" applyAlignment="1" applyProtection="1">
      <alignment horizontal="center"/>
      <protection locked="0"/>
    </xf>
    <xf numFmtId="3" fontId="19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7" fontId="6" fillId="0" borderId="0" xfId="0" applyNumberFormat="1" applyFont="1" applyBorder="1" applyAlignment="1" applyProtection="1">
      <alignment horizontal="left"/>
      <protection locked="0"/>
    </xf>
    <xf numFmtId="0" fontId="15" fillId="0" borderId="41" xfId="0" applyFont="1" applyBorder="1" applyAlignment="1" applyProtection="1">
      <alignment horizontal="centerContinuous"/>
      <protection locked="0"/>
    </xf>
    <xf numFmtId="0" fontId="15" fillId="0" borderId="42" xfId="0" applyFont="1" applyBorder="1" applyAlignment="1" applyProtection="1">
      <alignment horizontal="centerContinuous"/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4" fillId="0" borderId="28" xfId="0" applyNumberFormat="1" applyFont="1" applyFill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52" xfId="0" applyFont="1" applyBorder="1" applyAlignment="1" applyProtection="1">
      <alignment horizontal="centerContinuous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17" fontId="11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17" fontId="4" fillId="0" borderId="28" xfId="0" applyNumberFormat="1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5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" fillId="0" borderId="0" xfId="5" applyFont="1" applyBorder="1" applyAlignment="1" applyProtection="1">
      <alignment horizontal="left"/>
      <protection locked="0"/>
    </xf>
    <xf numFmtId="0" fontId="3" fillId="0" borderId="0" xfId="5" applyBorder="1" applyProtection="1">
      <protection locked="0"/>
    </xf>
    <xf numFmtId="0" fontId="12" fillId="0" borderId="0" xfId="5" applyFont="1" applyFill="1" applyBorder="1" applyProtection="1">
      <protection locked="0"/>
    </xf>
    <xf numFmtId="0" fontId="12" fillId="0" borderId="0" xfId="5" applyFont="1" applyBorder="1" applyProtection="1">
      <protection locked="0"/>
    </xf>
    <xf numFmtId="0" fontId="9" fillId="0" borderId="0" xfId="5" applyFont="1" applyFill="1" applyBorder="1" applyAlignment="1" applyProtection="1">
      <alignment horizontal="left"/>
      <protection locked="0"/>
    </xf>
    <xf numFmtId="0" fontId="1" fillId="0" borderId="14" xfId="5" applyFont="1" applyBorder="1" applyAlignment="1" applyProtection="1">
      <alignment horizontal="left"/>
      <protection locked="0"/>
    </xf>
    <xf numFmtId="0" fontId="1" fillId="0" borderId="14" xfId="5" applyFont="1" applyBorder="1" applyAlignment="1" applyProtection="1">
      <alignment horizontal="center"/>
      <protection locked="0"/>
    </xf>
    <xf numFmtId="0" fontId="1" fillId="0" borderId="0" xfId="5" applyFont="1" applyBorder="1" applyProtection="1">
      <protection locked="0"/>
    </xf>
    <xf numFmtId="0" fontId="1" fillId="0" borderId="2" xfId="5" applyFont="1" applyBorder="1" applyAlignment="1" applyProtection="1">
      <alignment horizontal="left"/>
      <protection locked="0"/>
    </xf>
    <xf numFmtId="0" fontId="3" fillId="0" borderId="22" xfId="5" applyBorder="1" applyAlignment="1" applyProtection="1">
      <alignment horizontal="center"/>
      <protection locked="0"/>
    </xf>
    <xf numFmtId="9" fontId="3" fillId="0" borderId="33" xfId="6" applyBorder="1" applyAlignment="1" applyProtection="1">
      <alignment horizontal="center"/>
      <protection locked="0"/>
    </xf>
    <xf numFmtId="0" fontId="3" fillId="0" borderId="2" xfId="5" applyBorder="1" applyProtection="1">
      <protection locked="0"/>
    </xf>
    <xf numFmtId="0" fontId="1" fillId="0" borderId="11" xfId="5" applyFont="1" applyBorder="1" applyProtection="1">
      <protection locked="0"/>
    </xf>
    <xf numFmtId="0" fontId="3" fillId="0" borderId="3" xfId="5" applyBorder="1" applyAlignment="1" applyProtection="1">
      <alignment horizontal="center"/>
      <protection locked="0"/>
    </xf>
    <xf numFmtId="9" fontId="3" fillId="0" borderId="5" xfId="6" applyBorder="1" applyAlignment="1" applyProtection="1">
      <alignment horizontal="center"/>
      <protection locked="0"/>
    </xf>
    <xf numFmtId="0" fontId="3" fillId="0" borderId="11" xfId="5" applyBorder="1" applyProtection="1">
      <protection locked="0"/>
    </xf>
    <xf numFmtId="0" fontId="1" fillId="0" borderId="12" xfId="5" applyFont="1" applyBorder="1" applyProtection="1">
      <protection locked="0"/>
    </xf>
    <xf numFmtId="0" fontId="3" fillId="0" borderId="7" xfId="5" applyBorder="1" applyAlignment="1" applyProtection="1">
      <alignment horizontal="center"/>
      <protection locked="0"/>
    </xf>
    <xf numFmtId="0" fontId="3" fillId="0" borderId="12" xfId="5" applyBorder="1" applyProtection="1">
      <protection locked="0"/>
    </xf>
    <xf numFmtId="0" fontId="3" fillId="0" borderId="0" xfId="5" applyBorder="1" applyAlignment="1" applyProtection="1">
      <alignment horizontal="center"/>
      <protection locked="0"/>
    </xf>
    <xf numFmtId="9" fontId="3" fillId="0" borderId="0" xfId="6" applyAlignment="1" applyProtection="1">
      <alignment horizontal="center"/>
      <protection locked="0"/>
    </xf>
    <xf numFmtId="0" fontId="1" fillId="0" borderId="9" xfId="5" applyFont="1" applyBorder="1" applyAlignment="1" applyProtection="1">
      <alignment horizontal="left"/>
      <protection locked="0"/>
    </xf>
    <xf numFmtId="0" fontId="3" fillId="0" borderId="20" xfId="5" applyBorder="1" applyAlignment="1" applyProtection="1">
      <alignment horizontal="center"/>
      <protection locked="0"/>
    </xf>
    <xf numFmtId="9" fontId="3" fillId="0" borderId="13" xfId="6" applyBorder="1" applyAlignment="1" applyProtection="1">
      <alignment horizontal="center"/>
      <protection locked="0"/>
    </xf>
    <xf numFmtId="0" fontId="3" fillId="0" borderId="21" xfId="5" applyBorder="1" applyAlignment="1" applyProtection="1">
      <alignment horizontal="center"/>
      <protection locked="0"/>
    </xf>
    <xf numFmtId="0" fontId="1" fillId="0" borderId="11" xfId="5" applyFont="1" applyBorder="1" applyAlignment="1" applyProtection="1">
      <alignment horizontal="left"/>
      <protection locked="0"/>
    </xf>
    <xf numFmtId="0" fontId="3" fillId="0" borderId="23" xfId="5" applyBorder="1" applyAlignment="1" applyProtection="1">
      <alignment horizontal="center"/>
      <protection locked="0"/>
    </xf>
    <xf numFmtId="0" fontId="3" fillId="0" borderId="24" xfId="5" applyBorder="1" applyAlignment="1" applyProtection="1">
      <alignment horizontal="center"/>
      <protection locked="0"/>
    </xf>
    <xf numFmtId="9" fontId="3" fillId="0" borderId="0" xfId="6" applyBorder="1" applyAlignment="1" applyProtection="1">
      <alignment horizontal="center"/>
      <protection locked="0"/>
    </xf>
    <xf numFmtId="0" fontId="1" fillId="0" borderId="28" xfId="5" applyFont="1" applyBorder="1" applyProtection="1">
      <protection locked="0"/>
    </xf>
    <xf numFmtId="0" fontId="3" fillId="0" borderId="26" xfId="5" applyBorder="1" applyAlignment="1" applyProtection="1">
      <alignment horizontal="center"/>
      <protection locked="0"/>
    </xf>
    <xf numFmtId="9" fontId="3" fillId="0" borderId="47" xfId="6" applyBorder="1" applyAlignment="1" applyProtection="1">
      <alignment horizontal="center"/>
      <protection locked="0"/>
    </xf>
    <xf numFmtId="0" fontId="3" fillId="0" borderId="27" xfId="5" applyBorder="1" applyAlignment="1" applyProtection="1">
      <alignment horizontal="center"/>
      <protection locked="0"/>
    </xf>
    <xf numFmtId="0" fontId="1" fillId="0" borderId="28" xfId="5" applyFont="1" applyBorder="1" applyAlignment="1" applyProtection="1">
      <alignment horizontal="left"/>
      <protection locked="0"/>
    </xf>
    <xf numFmtId="0" fontId="1" fillId="0" borderId="12" xfId="5" applyFont="1" applyBorder="1" applyAlignment="1" applyProtection="1">
      <alignment horizontal="left"/>
      <protection locked="0"/>
    </xf>
    <xf numFmtId="0" fontId="3" fillId="0" borderId="0" xfId="5" applyFon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1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Continuous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9" fontId="1" fillId="0" borderId="38" xfId="6" applyFont="1" applyBorder="1" applyAlignment="1" applyProtection="1">
      <alignment horizontal="center"/>
      <protection locked="0"/>
    </xf>
    <xf numFmtId="9" fontId="1" fillId="0" borderId="39" xfId="6" applyFont="1" applyBorder="1" applyAlignment="1" applyProtection="1">
      <alignment horizontal="center"/>
      <protection locked="0"/>
    </xf>
    <xf numFmtId="9" fontId="3" fillId="0" borderId="0" xfId="6" applyBorder="1" applyProtection="1">
      <protection locked="0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2" xfId="0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0" borderId="29" xfId="0" applyNumberFormat="1" applyFont="1" applyFill="1" applyBorder="1" applyAlignment="1" applyProtection="1">
      <alignment horizontal="center"/>
      <protection locked="0"/>
    </xf>
    <xf numFmtId="4" fontId="11" fillId="0" borderId="12" xfId="0" quotePrefix="1" applyNumberFormat="1" applyFont="1" applyFill="1" applyBorder="1" applyAlignment="1" applyProtection="1">
      <alignment horizontal="center"/>
      <protection locked="0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48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35" xfId="5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37" xfId="5" applyFont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1" fillId="0" borderId="0" xfId="5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9" xfId="0" applyFont="1" applyBorder="1" applyAlignment="1" applyProtection="1">
      <alignment horizontal="centerContinuous"/>
      <protection locked="0"/>
    </xf>
    <xf numFmtId="1" fontId="4" fillId="0" borderId="59" xfId="0" applyNumberFormat="1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/>
      <protection locked="0"/>
    </xf>
    <xf numFmtId="4" fontId="3" fillId="5" borderId="15" xfId="3" quotePrefix="1" applyNumberFormat="1" applyFont="1" applyFill="1" applyBorder="1" applyAlignment="1" applyProtection="1">
      <alignment horizontal="center"/>
    </xf>
    <xf numFmtId="4" fontId="3" fillId="5" borderId="11" xfId="3" quotePrefix="1" applyNumberFormat="1" applyFont="1" applyFill="1" applyBorder="1" applyAlignment="1" applyProtection="1">
      <alignment horizontal="center"/>
    </xf>
    <xf numFmtId="4" fontId="3" fillId="5" borderId="12" xfId="3" quotePrefix="1" applyNumberFormat="1" applyFont="1" applyFill="1" applyBorder="1" applyAlignment="1" applyProtection="1">
      <alignment horizontal="center"/>
    </xf>
    <xf numFmtId="4" fontId="3" fillId="5" borderId="28" xfId="3" quotePrefix="1" applyNumberFormat="1" applyFont="1" applyFill="1" applyBorder="1" applyAlignment="1" applyProtection="1">
      <alignment horizontal="center"/>
    </xf>
    <xf numFmtId="4" fontId="3" fillId="5" borderId="2" xfId="3" quotePrefix="1" applyNumberFormat="1" applyFont="1" applyFill="1" applyBorder="1" applyAlignment="1" applyProtection="1">
      <alignment horizontal="center"/>
    </xf>
    <xf numFmtId="4" fontId="3" fillId="6" borderId="2" xfId="0" applyNumberFormat="1" applyFont="1" applyFill="1" applyBorder="1" applyAlignment="1" applyProtection="1">
      <alignment horizontal="center"/>
    </xf>
    <xf numFmtId="4" fontId="3" fillId="6" borderId="11" xfId="0" applyNumberFormat="1" applyFont="1" applyFill="1" applyBorder="1" applyAlignment="1" applyProtection="1">
      <alignment horizontal="center"/>
    </xf>
    <xf numFmtId="4" fontId="3" fillId="6" borderId="12" xfId="0" applyNumberFormat="1" applyFont="1" applyFill="1" applyBorder="1" applyAlignment="1" applyProtection="1">
      <alignment horizontal="center"/>
    </xf>
    <xf numFmtId="4" fontId="3" fillId="6" borderId="29" xfId="0" applyNumberFormat="1" applyFont="1" applyFill="1" applyBorder="1" applyAlignment="1" applyProtection="1">
      <alignment horizontal="center"/>
    </xf>
    <xf numFmtId="4" fontId="3" fillId="6" borderId="12" xfId="0" quotePrefix="1" applyNumberFormat="1" applyFont="1" applyFill="1" applyBorder="1" applyAlignment="1" applyProtection="1">
      <alignment horizontal="center"/>
    </xf>
    <xf numFmtId="0" fontId="11" fillId="0" borderId="60" xfId="0" applyFont="1" applyBorder="1" applyProtection="1">
      <protection locked="0"/>
    </xf>
    <xf numFmtId="0" fontId="11" fillId="0" borderId="61" xfId="0" applyFont="1" applyBorder="1" applyProtection="1">
      <protection locked="0"/>
    </xf>
    <xf numFmtId="0" fontId="11" fillId="0" borderId="6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0" fillId="0" borderId="64" xfId="0" applyBorder="1" applyProtection="1">
      <protection locked="0"/>
    </xf>
    <xf numFmtId="0" fontId="0" fillId="0" borderId="65" xfId="0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1" fillId="0" borderId="0" xfId="4" applyFont="1" applyAlignment="1" applyProtection="1">
      <alignment horizontal="centerContinuous"/>
      <protection locked="0"/>
    </xf>
    <xf numFmtId="0" fontId="7" fillId="0" borderId="0" xfId="4" applyFont="1" applyAlignment="1" applyProtection="1">
      <alignment horizontal="centerContinuous"/>
      <protection locked="0"/>
    </xf>
    <xf numFmtId="0" fontId="7" fillId="0" borderId="0" xfId="4" applyFont="1"/>
    <xf numFmtId="0" fontId="24" fillId="0" borderId="0" xfId="4" applyFont="1"/>
    <xf numFmtId="0" fontId="7" fillId="0" borderId="14" xfId="4" applyFont="1" applyBorder="1" applyAlignment="1" applyProtection="1">
      <alignment horizontal="center"/>
      <protection locked="0"/>
    </xf>
    <xf numFmtId="0" fontId="7" fillId="0" borderId="40" xfId="4" applyFont="1" applyBorder="1" applyAlignment="1" applyProtection="1">
      <alignment horizontal="centerContinuous"/>
      <protection locked="0"/>
    </xf>
    <xf numFmtId="0" fontId="3" fillId="0" borderId="42" xfId="4" applyBorder="1" applyAlignment="1" applyProtection="1">
      <alignment horizontal="centerContinuous"/>
      <protection locked="0"/>
    </xf>
    <xf numFmtId="0" fontId="7" fillId="0" borderId="8" xfId="4" applyFont="1" applyBorder="1" applyAlignment="1" applyProtection="1">
      <alignment horizontal="center"/>
      <protection locked="0"/>
    </xf>
    <xf numFmtId="0" fontId="7" fillId="0" borderId="26" xfId="4" applyFont="1" applyBorder="1" applyAlignment="1" applyProtection="1">
      <alignment horizontal="center"/>
      <protection locked="0"/>
    </xf>
    <xf numFmtId="0" fontId="7" fillId="0" borderId="6" xfId="4" applyFont="1" applyBorder="1" applyAlignment="1" applyProtection="1">
      <alignment horizontal="center"/>
      <protection locked="0"/>
    </xf>
    <xf numFmtId="0" fontId="7" fillId="0" borderId="24" xfId="4" applyFont="1" applyBorder="1" applyAlignment="1" applyProtection="1">
      <alignment horizontal="center"/>
      <protection locked="0"/>
    </xf>
    <xf numFmtId="0" fontId="7" fillId="0" borderId="0" xfId="4" applyFont="1" applyAlignment="1">
      <alignment horizontal="center"/>
    </xf>
    <xf numFmtId="0" fontId="7" fillId="5" borderId="18" xfId="4" applyFont="1" applyFill="1" applyBorder="1" applyAlignment="1" applyProtection="1">
      <alignment horizontal="center" wrapText="1"/>
      <protection locked="0"/>
    </xf>
    <xf numFmtId="0" fontId="7" fillId="5" borderId="3" xfId="4" applyFont="1" applyFill="1" applyBorder="1" applyAlignment="1" applyProtection="1">
      <alignment horizontal="center"/>
      <protection locked="0"/>
    </xf>
    <xf numFmtId="0" fontId="7" fillId="7" borderId="66" xfId="4" applyFont="1" applyFill="1" applyBorder="1" applyAlignment="1" applyProtection="1">
      <alignment horizontal="center"/>
      <protection locked="0"/>
    </xf>
    <xf numFmtId="0" fontId="7" fillId="5" borderId="67" xfId="4" applyFont="1" applyFill="1" applyBorder="1" applyAlignment="1" applyProtection="1">
      <alignment horizontal="center"/>
      <protection locked="0"/>
    </xf>
    <xf numFmtId="0" fontId="21" fillId="0" borderId="23" xfId="4" applyFont="1" applyBorder="1" applyProtection="1">
      <protection locked="0"/>
    </xf>
    <xf numFmtId="0" fontId="7" fillId="0" borderId="3" xfId="4" applyFont="1" applyBorder="1" applyProtection="1">
      <protection locked="0"/>
    </xf>
    <xf numFmtId="0" fontId="7" fillId="0" borderId="23" xfId="4" applyFont="1" applyBorder="1" applyProtection="1">
      <protection locked="0"/>
    </xf>
    <xf numFmtId="0" fontId="21" fillId="0" borderId="56" xfId="4" applyFont="1" applyBorder="1" applyProtection="1">
      <protection locked="0"/>
    </xf>
    <xf numFmtId="0" fontId="7" fillId="0" borderId="68" xfId="4" applyFont="1" applyBorder="1" applyProtection="1">
      <protection locked="0"/>
    </xf>
    <xf numFmtId="0" fontId="7" fillId="0" borderId="69" xfId="4" applyFont="1" applyBorder="1" applyProtection="1">
      <protection locked="0"/>
    </xf>
    <xf numFmtId="0" fontId="7" fillId="0" borderId="70" xfId="4" applyFont="1" applyBorder="1" applyProtection="1">
      <protection locked="0"/>
    </xf>
    <xf numFmtId="0" fontId="7" fillId="0" borderId="71" xfId="4" applyFont="1" applyBorder="1" applyProtection="1">
      <protection locked="0"/>
    </xf>
    <xf numFmtId="0" fontId="7" fillId="0" borderId="72" xfId="4" applyFont="1" applyBorder="1" applyProtection="1">
      <protection locked="0"/>
    </xf>
    <xf numFmtId="9" fontId="7" fillId="0" borderId="3" xfId="4" applyNumberFormat="1" applyFont="1" applyBorder="1" applyProtection="1">
      <protection locked="0"/>
    </xf>
    <xf numFmtId="0" fontId="7" fillId="0" borderId="0" xfId="4" applyFont="1" applyProtection="1"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protection locked="0"/>
    </xf>
    <xf numFmtId="17" fontId="4" fillId="8" borderId="11" xfId="0" applyNumberFormat="1" applyFont="1" applyFill="1" applyBorder="1" applyAlignment="1" applyProtection="1">
      <alignment horizontal="center"/>
      <protection locked="0"/>
    </xf>
    <xf numFmtId="17" fontId="4" fillId="8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15" fillId="0" borderId="0" xfId="5" applyFont="1" applyFill="1" applyBorder="1" applyAlignment="1" applyProtection="1">
      <alignment horizontal="left"/>
      <protection locked="0"/>
    </xf>
    <xf numFmtId="0" fontId="4" fillId="0" borderId="19" xfId="0" applyFont="1" applyFill="1" applyBorder="1" applyProtection="1">
      <protection locked="0"/>
    </xf>
    <xf numFmtId="0" fontId="4" fillId="0" borderId="20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4" fillId="0" borderId="40" xfId="0" applyFont="1" applyFill="1" applyBorder="1" applyAlignment="1" applyProtection="1">
      <alignment horizontal="centerContinuous"/>
      <protection locked="0"/>
    </xf>
    <xf numFmtId="0" fontId="1" fillId="8" borderId="0" xfId="0" applyFont="1" applyFill="1" applyAlignment="1" applyProtection="1">
      <alignment horizontal="centerContinuous"/>
      <protection locked="0"/>
    </xf>
    <xf numFmtId="0" fontId="0" fillId="8" borderId="0" xfId="0" applyFill="1" applyAlignment="1" applyProtection="1">
      <alignment horizontal="centerContinuous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18" fillId="0" borderId="14" xfId="0" applyFont="1" applyFill="1" applyBorder="1" applyAlignment="1" applyProtection="1">
      <alignment horizontal="center"/>
      <protection locked="0"/>
    </xf>
    <xf numFmtId="0" fontId="4" fillId="0" borderId="46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11" fillId="0" borderId="40" xfId="0" applyFont="1" applyFill="1" applyBorder="1" applyProtection="1">
      <protection locked="0"/>
    </xf>
    <xf numFmtId="0" fontId="11" fillId="0" borderId="41" xfId="0" applyFont="1" applyFill="1" applyBorder="1" applyProtection="1">
      <protection locked="0"/>
    </xf>
    <xf numFmtId="0" fontId="11" fillId="0" borderId="42" xfId="0" applyFont="1" applyFill="1" applyBorder="1" applyProtection="1">
      <protection locked="0"/>
    </xf>
    <xf numFmtId="17" fontId="4" fillId="0" borderId="2" xfId="0" applyNumberFormat="1" applyFont="1" applyFill="1" applyBorder="1" applyAlignment="1" applyProtection="1">
      <alignment horizontal="center"/>
      <protection locked="0"/>
    </xf>
    <xf numFmtId="17" fontId="4" fillId="0" borderId="1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17" fontId="4" fillId="8" borderId="15" xfId="0" applyNumberFormat="1" applyFont="1" applyFill="1" applyBorder="1" applyAlignment="1" applyProtection="1">
      <alignment horizontal="center"/>
      <protection locked="0"/>
    </xf>
    <xf numFmtId="3" fontId="11" fillId="0" borderId="17" xfId="3" quotePrefix="1" applyNumberFormat="1" applyFont="1" applyFill="1" applyBorder="1" applyAlignment="1" applyProtection="1">
      <alignment horizontal="right"/>
      <protection locked="0"/>
    </xf>
    <xf numFmtId="17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Protection="1">
      <protection locked="0"/>
    </xf>
    <xf numFmtId="0" fontId="18" fillId="0" borderId="29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Protection="1">
      <protection locked="0"/>
    </xf>
    <xf numFmtId="0" fontId="11" fillId="0" borderId="12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18" fillId="0" borderId="2" xfId="0" applyFont="1" applyFill="1" applyBorder="1" applyAlignment="1" applyProtection="1">
      <alignment horizontal="center"/>
      <protection locked="0"/>
    </xf>
    <xf numFmtId="0" fontId="18" fillId="0" borderId="11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3" fontId="11" fillId="0" borderId="2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4" fillId="0" borderId="44" xfId="0" applyFont="1" applyFill="1" applyBorder="1" applyAlignment="1" applyProtection="1">
      <alignment horizontal="center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" fillId="0" borderId="8" xfId="5" applyFont="1" applyFill="1" applyBorder="1" applyProtection="1">
      <protection locked="0"/>
    </xf>
    <xf numFmtId="0" fontId="1" fillId="0" borderId="8" xfId="5" applyFont="1" applyFill="1" applyBorder="1" applyAlignment="1" applyProtection="1">
      <alignment horizontal="center"/>
      <protection locked="0"/>
    </xf>
    <xf numFmtId="0" fontId="3" fillId="0" borderId="0" xfId="5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73" xfId="0" applyBorder="1" applyProtection="1">
      <protection locked="0"/>
    </xf>
    <xf numFmtId="0" fontId="0" fillId="0" borderId="48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0" xfId="0" applyFill="1" applyBorder="1" applyAlignment="1" applyProtection="1">
      <alignment horizontal="centerContinuous"/>
      <protection locked="0"/>
    </xf>
    <xf numFmtId="0" fontId="10" fillId="0" borderId="0" xfId="0" applyFont="1" applyFill="1" applyAlignment="1" applyProtection="1">
      <alignment horizontal="centerContinuous"/>
      <protection locked="0"/>
    </xf>
    <xf numFmtId="17" fontId="4" fillId="0" borderId="15" xfId="0" applyNumberFormat="1" applyFont="1" applyBorder="1" applyAlignment="1" applyProtection="1">
      <alignment horizontal="center"/>
      <protection locked="0"/>
    </xf>
    <xf numFmtId="0" fontId="14" fillId="0" borderId="0" xfId="4" applyFont="1" applyFill="1" applyAlignment="1" applyProtection="1">
      <alignment horizontal="centerContinuous"/>
      <protection locked="0"/>
    </xf>
    <xf numFmtId="0" fontId="22" fillId="0" borderId="0" xfId="4" applyFont="1" applyFill="1" applyAlignment="1" applyProtection="1">
      <alignment horizontal="centerContinuous"/>
      <protection locked="0"/>
    </xf>
    <xf numFmtId="0" fontId="7" fillId="0" borderId="0" xfId="4" applyFont="1" applyFill="1" applyAlignment="1" applyProtection="1">
      <alignment horizontal="centerContinuous"/>
      <protection locked="0"/>
    </xf>
    <xf numFmtId="0" fontId="23" fillId="0" borderId="0" xfId="4" applyFont="1" applyFill="1" applyAlignment="1" applyProtection="1">
      <alignment horizontal="centerContinuous"/>
      <protection locked="0"/>
    </xf>
    <xf numFmtId="0" fontId="24" fillId="0" borderId="0" xfId="4" applyFont="1" applyFill="1" applyAlignment="1" applyProtection="1">
      <alignment horizontal="centerContinuous"/>
      <protection locked="0"/>
    </xf>
    <xf numFmtId="0" fontId="7" fillId="0" borderId="40" xfId="4" applyFont="1" applyFill="1" applyBorder="1" applyAlignment="1" applyProtection="1">
      <alignment horizontal="centerContinuous"/>
      <protection locked="0"/>
    </xf>
    <xf numFmtId="0" fontId="3" fillId="0" borderId="42" xfId="4" applyFill="1" applyBorder="1" applyAlignment="1" applyProtection="1">
      <alignment horizontal="centerContinuous"/>
      <protection locked="0"/>
    </xf>
    <xf numFmtId="0" fontId="7" fillId="0" borderId="3" xfId="4" applyFont="1" applyFill="1" applyBorder="1" applyProtection="1">
      <protection locked="0"/>
    </xf>
    <xf numFmtId="0" fontId="7" fillId="0" borderId="5" xfId="4" applyFont="1" applyFill="1" applyBorder="1" applyProtection="1">
      <protection locked="0"/>
    </xf>
    <xf numFmtId="0" fontId="7" fillId="0" borderId="68" xfId="4" applyFont="1" applyFill="1" applyBorder="1" applyProtection="1">
      <protection locked="0"/>
    </xf>
    <xf numFmtId="0" fontId="7" fillId="0" borderId="74" xfId="4" applyFont="1" applyFill="1" applyBorder="1" applyProtection="1">
      <protection locked="0"/>
    </xf>
    <xf numFmtId="0" fontId="7" fillId="0" borderId="70" xfId="4" applyFont="1" applyFill="1" applyBorder="1" applyProtection="1">
      <protection locked="0"/>
    </xf>
    <xf numFmtId="0" fontId="7" fillId="0" borderId="75" xfId="4" applyFont="1" applyFill="1" applyBorder="1" applyProtection="1">
      <protection locked="0"/>
    </xf>
    <xf numFmtId="0" fontId="7" fillId="0" borderId="72" xfId="4" applyFont="1" applyFill="1" applyBorder="1" applyProtection="1">
      <protection locked="0"/>
    </xf>
    <xf numFmtId="0" fontId="7" fillId="0" borderId="76" xfId="4" applyFont="1" applyFill="1" applyBorder="1" applyProtection="1">
      <protection locked="0"/>
    </xf>
    <xf numFmtId="9" fontId="7" fillId="0" borderId="5" xfId="4" applyNumberFormat="1" applyFont="1" applyFill="1" applyBorder="1" applyProtection="1">
      <protection locked="0"/>
    </xf>
    <xf numFmtId="0" fontId="7" fillId="0" borderId="0" xfId="4" applyFont="1" applyFill="1" applyProtection="1">
      <protection locked="0"/>
    </xf>
    <xf numFmtId="0" fontId="7" fillId="0" borderId="0" xfId="4" applyFont="1" applyFill="1"/>
    <xf numFmtId="0" fontId="7" fillId="0" borderId="47" xfId="4" applyFont="1" applyBorder="1" applyAlignment="1" applyProtection="1">
      <alignment horizontal="center"/>
      <protection locked="0"/>
    </xf>
    <xf numFmtId="0" fontId="7" fillId="0" borderId="26" xfId="4" applyFont="1" applyFill="1" applyBorder="1" applyAlignment="1" applyProtection="1">
      <alignment horizontal="center"/>
      <protection locked="0"/>
    </xf>
    <xf numFmtId="0" fontId="7" fillId="0" borderId="47" xfId="4" applyFont="1" applyFill="1" applyBorder="1" applyAlignment="1" applyProtection="1">
      <alignment horizontal="center"/>
      <protection locked="0"/>
    </xf>
    <xf numFmtId="0" fontId="7" fillId="7" borderId="3" xfId="4" applyFont="1" applyFill="1" applyBorder="1" applyAlignment="1" applyProtection="1">
      <alignment horizontal="center"/>
      <protection locked="0"/>
    </xf>
    <xf numFmtId="0" fontId="7" fillId="0" borderId="3" xfId="4" applyFont="1" applyFill="1" applyBorder="1" applyAlignment="1" applyProtection="1">
      <alignment horizontal="center"/>
      <protection locked="0"/>
    </xf>
    <xf numFmtId="0" fontId="21" fillId="0" borderId="24" xfId="4" applyFont="1" applyBorder="1" applyProtection="1">
      <protection locked="0"/>
    </xf>
    <xf numFmtId="0" fontId="7" fillId="0" borderId="7" xfId="4" applyFont="1" applyBorder="1" applyProtection="1">
      <protection locked="0"/>
    </xf>
    <xf numFmtId="0" fontId="7" fillId="0" borderId="7" xfId="4" applyFont="1" applyFill="1" applyBorder="1" applyProtection="1">
      <protection locked="0"/>
    </xf>
    <xf numFmtId="0" fontId="7" fillId="0" borderId="6" xfId="4" applyFont="1" applyFill="1" applyBorder="1" applyProtection="1">
      <protection locked="0"/>
    </xf>
    <xf numFmtId="0" fontId="7" fillId="0" borderId="5" xfId="4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14" fontId="4" fillId="0" borderId="12" xfId="0" applyNumberFormat="1" applyFont="1" applyFill="1" applyBorder="1" applyAlignment="1" applyProtection="1">
      <alignment horizontal="center"/>
      <protection locked="0"/>
    </xf>
    <xf numFmtId="0" fontId="0" fillId="0" borderId="77" xfId="0" applyBorder="1" applyProtection="1">
      <protection locked="0"/>
    </xf>
    <xf numFmtId="0" fontId="0" fillId="0" borderId="78" xfId="0" applyBorder="1" applyProtection="1">
      <protection locked="0"/>
    </xf>
    <xf numFmtId="0" fontId="0" fillId="0" borderId="79" xfId="0" applyBorder="1" applyProtection="1">
      <protection locked="0"/>
    </xf>
    <xf numFmtId="0" fontId="0" fillId="0" borderId="52" xfId="0" applyFill="1" applyBorder="1" applyProtection="1">
      <protection locked="0"/>
    </xf>
    <xf numFmtId="0" fontId="0" fillId="0" borderId="77" xfId="0" applyFill="1" applyBorder="1" applyProtection="1">
      <protection locked="0"/>
    </xf>
    <xf numFmtId="0" fontId="0" fillId="0" borderId="78" xfId="0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5" fillId="0" borderId="0" xfId="4" applyFont="1" applyFill="1" applyAlignment="1" applyProtection="1">
      <alignment horizontal="centerContinuous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Continuous" wrapText="1"/>
      <protection locked="0"/>
    </xf>
    <xf numFmtId="0" fontId="1" fillId="0" borderId="0" xfId="0" applyFont="1" applyFill="1" applyAlignment="1" applyProtection="1">
      <alignment horizontal="centerContinuous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8" xfId="5" applyFont="1" applyFill="1" applyBorder="1" applyAlignment="1" applyProtection="1">
      <alignment horizontal="center" wrapText="1"/>
      <protection locked="0"/>
    </xf>
    <xf numFmtId="0" fontId="4" fillId="0" borderId="8" xfId="5" applyFont="1" applyFill="1" applyBorder="1" applyAlignment="1" applyProtection="1">
      <alignment horizontal="center" wrapText="1"/>
      <protection locked="0"/>
    </xf>
    <xf numFmtId="0" fontId="19" fillId="0" borderId="40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11" fillId="0" borderId="77" xfId="0" applyFont="1" applyBorder="1" applyAlignment="1" applyProtection="1">
      <alignment horizontal="right"/>
      <protection locked="0"/>
    </xf>
    <xf numFmtId="0" fontId="11" fillId="0" borderId="78" xfId="0" applyFont="1" applyBorder="1" applyAlignment="1" applyProtection="1">
      <alignment horizontal="righ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right"/>
      <protection locked="0"/>
    </xf>
    <xf numFmtId="0" fontId="11" fillId="0" borderId="49" xfId="0" applyFont="1" applyBorder="1" applyAlignment="1" applyProtection="1">
      <alignment horizontal="right"/>
      <protection locked="0"/>
    </xf>
    <xf numFmtId="0" fontId="11" fillId="0" borderId="52" xfId="0" applyFont="1" applyBorder="1" applyAlignment="1" applyProtection="1">
      <alignment horizontal="right"/>
      <protection locked="0"/>
    </xf>
    <xf numFmtId="0" fontId="2" fillId="0" borderId="73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11" fillId="0" borderId="48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9" fillId="0" borderId="80" xfId="0" applyFont="1" applyBorder="1" applyAlignment="1" applyProtection="1">
      <alignment horizontal="center"/>
      <protection locked="0"/>
    </xf>
    <xf numFmtId="0" fontId="19" fillId="0" borderId="81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1" fillId="0" borderId="0" xfId="5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40" xfId="5" applyFont="1" applyFill="1" applyBorder="1" applyAlignment="1" applyProtection="1">
      <alignment horizontal="center"/>
      <protection locked="0"/>
    </xf>
    <xf numFmtId="0" fontId="4" fillId="0" borderId="42" xfId="5" applyFont="1" applyFill="1" applyBorder="1" applyAlignment="1" applyProtection="1">
      <alignment horizontal="center"/>
      <protection locked="0"/>
    </xf>
    <xf numFmtId="0" fontId="11" fillId="0" borderId="0" xfId="5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14" xfId="5" applyFont="1" applyBorder="1" applyAlignment="1" applyProtection="1">
      <alignment horizontal="center" vertical="center" wrapText="1"/>
      <protection locked="0"/>
    </xf>
    <xf numFmtId="0" fontId="1" fillId="0" borderId="8" xfId="5" applyFont="1" applyBorder="1" applyAlignment="1" applyProtection="1">
      <alignment horizontal="center" vertical="center" wrapText="1"/>
      <protection locked="0"/>
    </xf>
    <xf numFmtId="0" fontId="4" fillId="0" borderId="14" xfId="5" applyFont="1" applyBorder="1" applyAlignment="1" applyProtection="1">
      <alignment horizontal="center" vertical="center" wrapText="1"/>
      <protection locked="0"/>
    </xf>
    <xf numFmtId="0" fontId="4" fillId="0" borderId="8" xfId="5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0" xfId="5" applyFont="1" applyBorder="1" applyAlignment="1" applyProtection="1">
      <alignment wrapText="1"/>
      <protection locked="0"/>
    </xf>
    <xf numFmtId="0" fontId="13" fillId="0" borderId="0" xfId="0" applyFont="1" applyAlignment="1">
      <alignment wrapText="1"/>
    </xf>
    <xf numFmtId="0" fontId="13" fillId="0" borderId="0" xfId="5" applyFont="1" applyBorder="1" applyProtection="1">
      <protection locked="0"/>
    </xf>
  </cellXfs>
  <cellStyles count="7">
    <cellStyle name="Euro" xfId="1"/>
    <cellStyle name="julio" xfId="2"/>
    <cellStyle name="Millares_Para cuestionario" xfId="3"/>
    <cellStyle name="Normal" xfId="0" builtinId="0"/>
    <cellStyle name="Normal 2" xfId="4"/>
    <cellStyle name="Normal_9- Costos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205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6</xdr:row>
      <xdr:rowOff>47625</xdr:rowOff>
    </xdr:to>
    <xdr:sp macro="" textlink="">
      <xdr:nvSpPr>
        <xdr:cNvPr id="2156" name="AutoShape 1"/>
        <xdr:cNvSpPr>
          <a:spLocks noChangeArrowheads="1"/>
        </xdr:cNvSpPr>
      </xdr:nvSpPr>
      <xdr:spPr bwMode="auto">
        <a:xfrm rot="1316310">
          <a:off x="4486275" y="409575"/>
          <a:ext cx="685800" cy="609600"/>
        </a:xfrm>
        <a:prstGeom prst="curvedDownArrow">
          <a:avLst>
            <a:gd name="adj1" fmla="val 22500"/>
            <a:gd name="adj2" fmla="val 45000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6</xdr:row>
      <xdr:rowOff>47625</xdr:rowOff>
    </xdr:to>
    <xdr:sp macro="" textlink="">
      <xdr:nvSpPr>
        <xdr:cNvPr id="24635" name="AutoShape 1"/>
        <xdr:cNvSpPr>
          <a:spLocks noChangeArrowheads="1"/>
        </xdr:cNvSpPr>
      </xdr:nvSpPr>
      <xdr:spPr bwMode="auto">
        <a:xfrm rot="1316310">
          <a:off x="4486275" y="409575"/>
          <a:ext cx="685800" cy="609600"/>
        </a:xfrm>
        <a:prstGeom prst="curvedDownArrow">
          <a:avLst>
            <a:gd name="adj1" fmla="val 30641"/>
            <a:gd name="adj2" fmla="val 6127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6</xdr:row>
      <xdr:rowOff>47625</xdr:rowOff>
    </xdr:to>
    <xdr:sp macro="" textlink="">
      <xdr:nvSpPr>
        <xdr:cNvPr id="25659" name="AutoShape 1"/>
        <xdr:cNvSpPr>
          <a:spLocks noChangeArrowheads="1"/>
        </xdr:cNvSpPr>
      </xdr:nvSpPr>
      <xdr:spPr bwMode="auto">
        <a:xfrm rot="1316310">
          <a:off x="4486275" y="409575"/>
          <a:ext cx="685800" cy="609600"/>
        </a:xfrm>
        <a:prstGeom prst="curvedDownArrow">
          <a:avLst>
            <a:gd name="adj1" fmla="val 30641"/>
            <a:gd name="adj2" fmla="val 6127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6</xdr:row>
      <xdr:rowOff>47625</xdr:rowOff>
    </xdr:to>
    <xdr:sp macro="" textlink="">
      <xdr:nvSpPr>
        <xdr:cNvPr id="35865" name="AutoShape 1"/>
        <xdr:cNvSpPr>
          <a:spLocks noChangeArrowheads="1"/>
        </xdr:cNvSpPr>
      </xdr:nvSpPr>
      <xdr:spPr bwMode="auto">
        <a:xfrm rot="1316310">
          <a:off x="4486275" y="409575"/>
          <a:ext cx="685800" cy="609600"/>
        </a:xfrm>
        <a:prstGeom prst="curvedDownArrow">
          <a:avLst>
            <a:gd name="adj1" fmla="val 30641"/>
            <a:gd name="adj2" fmla="val 6127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390525</xdr:rowOff>
    </xdr:from>
    <xdr:to>
      <xdr:col>6</xdr:col>
      <xdr:colOff>371475</xdr:colOff>
      <xdr:row>7</xdr:row>
      <xdr:rowOff>142875</xdr:rowOff>
    </xdr:to>
    <xdr:sp macro="" textlink="">
      <xdr:nvSpPr>
        <xdr:cNvPr id="1136" name="AutoShape 4"/>
        <xdr:cNvSpPr>
          <a:spLocks noChangeArrowheads="1"/>
        </xdr:cNvSpPr>
      </xdr:nvSpPr>
      <xdr:spPr bwMode="auto">
        <a:xfrm rot="1545154">
          <a:off x="7086600" y="1400175"/>
          <a:ext cx="876300" cy="514350"/>
        </a:xfrm>
        <a:prstGeom prst="curvedDownArrow">
          <a:avLst>
            <a:gd name="adj1" fmla="val 35044"/>
            <a:gd name="adj2" fmla="val 7009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390525</xdr:rowOff>
    </xdr:from>
    <xdr:to>
      <xdr:col>6</xdr:col>
      <xdr:colOff>371475</xdr:colOff>
      <xdr:row>7</xdr:row>
      <xdr:rowOff>142875</xdr:rowOff>
    </xdr:to>
    <xdr:sp macro="" textlink="">
      <xdr:nvSpPr>
        <xdr:cNvPr id="26682" name="AutoShape 4"/>
        <xdr:cNvSpPr>
          <a:spLocks noChangeArrowheads="1"/>
        </xdr:cNvSpPr>
      </xdr:nvSpPr>
      <xdr:spPr bwMode="auto">
        <a:xfrm rot="1545154">
          <a:off x="7086600" y="1400175"/>
          <a:ext cx="876300" cy="514350"/>
        </a:xfrm>
        <a:prstGeom prst="curvedDownArrow">
          <a:avLst>
            <a:gd name="adj1" fmla="val 35044"/>
            <a:gd name="adj2" fmla="val 7009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390525</xdr:rowOff>
    </xdr:from>
    <xdr:to>
      <xdr:col>6</xdr:col>
      <xdr:colOff>371475</xdr:colOff>
      <xdr:row>7</xdr:row>
      <xdr:rowOff>142875</xdr:rowOff>
    </xdr:to>
    <xdr:sp macro="" textlink="">
      <xdr:nvSpPr>
        <xdr:cNvPr id="27706" name="AutoShape 4"/>
        <xdr:cNvSpPr>
          <a:spLocks noChangeArrowheads="1"/>
        </xdr:cNvSpPr>
      </xdr:nvSpPr>
      <xdr:spPr bwMode="auto">
        <a:xfrm rot="1545154">
          <a:off x="7086600" y="1400175"/>
          <a:ext cx="876300" cy="514350"/>
        </a:xfrm>
        <a:prstGeom prst="curvedDownArrow">
          <a:avLst>
            <a:gd name="adj1" fmla="val 35044"/>
            <a:gd name="adj2" fmla="val 7009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390525</xdr:rowOff>
    </xdr:from>
    <xdr:to>
      <xdr:col>6</xdr:col>
      <xdr:colOff>371475</xdr:colOff>
      <xdr:row>7</xdr:row>
      <xdr:rowOff>142875</xdr:rowOff>
    </xdr:to>
    <xdr:sp macro="" textlink="">
      <xdr:nvSpPr>
        <xdr:cNvPr id="36889" name="AutoShape 4"/>
        <xdr:cNvSpPr>
          <a:spLocks noChangeArrowheads="1"/>
        </xdr:cNvSpPr>
      </xdr:nvSpPr>
      <xdr:spPr bwMode="auto">
        <a:xfrm rot="1545154">
          <a:off x="7086600" y="1400175"/>
          <a:ext cx="876300" cy="514350"/>
        </a:xfrm>
        <a:prstGeom prst="curvedDownArrow">
          <a:avLst>
            <a:gd name="adj1" fmla="val 35044"/>
            <a:gd name="adj2" fmla="val 70096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sqref="A1:B1"/>
    </sheetView>
  </sheetViews>
  <sheetFormatPr baseColWidth="10" defaultRowHeight="12.75" x14ac:dyDescent="0.2"/>
  <cols>
    <col min="1" max="1" width="12.28515625" style="52" bestFit="1" customWidth="1"/>
    <col min="2" max="4" width="11.42578125" style="52"/>
    <col min="5" max="5" width="12.140625" style="52" customWidth="1"/>
    <col min="6" max="6" width="11.5703125" style="52" customWidth="1"/>
    <col min="7" max="7" width="11.42578125" style="52"/>
    <col min="8" max="8" width="12.140625" style="52" customWidth="1"/>
    <col min="9" max="16384" width="11.42578125" style="52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08" t="s">
        <v>126</v>
      </c>
      <c r="B3" s="109"/>
      <c r="C3" s="109"/>
      <c r="D3" s="109"/>
      <c r="E3" s="110" t="s">
        <v>265</v>
      </c>
    </row>
    <row r="4" spans="1:8" ht="15" customHeight="1" thickBot="1" x14ac:dyDescent="0.25">
      <c r="A4" s="111" t="s">
        <v>127</v>
      </c>
      <c r="B4" s="112"/>
      <c r="C4" s="112"/>
      <c r="D4" s="112"/>
      <c r="E4" s="113"/>
    </row>
    <row r="5" spans="1:8" ht="15" customHeight="1" thickBot="1" x14ac:dyDescent="0.25"/>
    <row r="6" spans="1:8" ht="15" customHeight="1" thickBot="1" x14ac:dyDescent="0.25">
      <c r="A6" s="114" t="s">
        <v>128</v>
      </c>
      <c r="B6" s="115"/>
      <c r="C6" s="115"/>
      <c r="D6" s="115"/>
      <c r="E6" s="116"/>
    </row>
    <row r="7" spans="1:8" ht="15" customHeight="1" thickBot="1" x14ac:dyDescent="0.25"/>
    <row r="8" spans="1:8" ht="15" customHeight="1" thickBot="1" x14ac:dyDescent="0.25">
      <c r="A8" s="114" t="s">
        <v>129</v>
      </c>
      <c r="B8" s="115"/>
      <c r="C8" s="115"/>
      <c r="D8" s="115"/>
      <c r="E8" s="115"/>
      <c r="F8" s="115"/>
      <c r="G8" s="115"/>
      <c r="H8" s="116"/>
    </row>
    <row r="9" spans="1:8" ht="15" customHeight="1" thickBot="1" x14ac:dyDescent="0.25"/>
    <row r="10" spans="1:8" ht="41.25" customHeight="1" thickBot="1" x14ac:dyDescent="0.25">
      <c r="A10" s="484" t="s">
        <v>130</v>
      </c>
      <c r="B10" s="485"/>
      <c r="C10" s="485"/>
      <c r="D10" s="485"/>
      <c r="E10" s="485"/>
      <c r="F10" s="485"/>
      <c r="G10" s="485"/>
      <c r="H10" s="486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17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6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65"/>
  <sheetViews>
    <sheetView workbookViewId="0">
      <selection sqref="A1:E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7.85546875" style="57" customWidth="1"/>
    <col min="4" max="4" width="3.42578125" style="57" customWidth="1"/>
    <col min="5" max="5" width="37.85546875" style="57" customWidth="1"/>
    <col min="6" max="6" width="2.140625" style="57" customWidth="1"/>
    <col min="7" max="16384" width="11.42578125" style="52"/>
  </cols>
  <sheetData>
    <row r="1" spans="1:6" x14ac:dyDescent="0.2">
      <c r="A1" s="507" t="s">
        <v>238</v>
      </c>
      <c r="B1" s="507"/>
      <c r="C1" s="507"/>
      <c r="D1" s="507"/>
      <c r="E1" s="507"/>
      <c r="F1" s="52"/>
    </row>
    <row r="2" spans="1:6" x14ac:dyDescent="0.2">
      <c r="A2" s="507" t="s">
        <v>157</v>
      </c>
      <c r="B2" s="507"/>
      <c r="C2" s="507"/>
      <c r="D2" s="507"/>
      <c r="E2" s="507"/>
      <c r="F2" s="52"/>
    </row>
    <row r="3" spans="1:6" x14ac:dyDescent="0.2">
      <c r="A3" s="504" t="str">
        <f>+'1.modelos'!A3</f>
        <v>Guardas, listeles y plaquitas</v>
      </c>
      <c r="B3" s="504"/>
      <c r="C3" s="504"/>
      <c r="D3" s="504"/>
      <c r="E3" s="504"/>
      <c r="F3" s="52"/>
    </row>
    <row r="4" spans="1:6" x14ac:dyDescent="0.2">
      <c r="A4" s="504" t="s">
        <v>233</v>
      </c>
      <c r="B4" s="504"/>
      <c r="C4" s="504"/>
      <c r="D4" s="504"/>
      <c r="E4" s="504"/>
      <c r="F4" s="52"/>
    </row>
    <row r="5" spans="1:6" x14ac:dyDescent="0.2">
      <c r="A5" s="507" t="s">
        <v>108</v>
      </c>
      <c r="B5" s="507"/>
      <c r="C5" s="507"/>
      <c r="D5" s="507"/>
      <c r="E5" s="507"/>
      <c r="F5" s="52"/>
    </row>
    <row r="6" spans="1:6" ht="14.25" customHeight="1" thickBot="1" x14ac:dyDescent="0.25">
      <c r="A6" s="53"/>
      <c r="C6" s="54"/>
      <c r="D6" s="54"/>
      <c r="E6" s="54"/>
    </row>
    <row r="7" spans="1:6" ht="39" thickBot="1" x14ac:dyDescent="0.25">
      <c r="A7" s="304" t="s">
        <v>109</v>
      </c>
      <c r="C7" s="24" t="s">
        <v>131</v>
      </c>
      <c r="D7" s="28"/>
      <c r="E7" s="24" t="s">
        <v>132</v>
      </c>
    </row>
    <row r="8" spans="1:6" x14ac:dyDescent="0.2">
      <c r="A8" s="99">
        <f>'3.vol.'!C8</f>
        <v>42370</v>
      </c>
      <c r="C8" s="32"/>
      <c r="D8" s="33"/>
      <c r="E8" s="32"/>
    </row>
    <row r="9" spans="1:6" x14ac:dyDescent="0.2">
      <c r="A9" s="100">
        <f>'3.vol.'!C9</f>
        <v>42401</v>
      </c>
      <c r="C9" s="36"/>
      <c r="D9" s="33"/>
      <c r="E9" s="36"/>
    </row>
    <row r="10" spans="1:6" x14ac:dyDescent="0.2">
      <c r="A10" s="100">
        <f>'3.vol.'!C10</f>
        <v>42430</v>
      </c>
      <c r="C10" s="36"/>
      <c r="D10" s="33"/>
      <c r="E10" s="36"/>
    </row>
    <row r="11" spans="1:6" x14ac:dyDescent="0.2">
      <c r="A11" s="100">
        <f>'3.vol.'!C11</f>
        <v>42461</v>
      </c>
      <c r="C11" s="36"/>
      <c r="D11" s="33"/>
      <c r="E11" s="36"/>
    </row>
    <row r="12" spans="1:6" x14ac:dyDescent="0.2">
      <c r="A12" s="100">
        <f>'3.vol.'!C12</f>
        <v>42491</v>
      </c>
      <c r="C12" s="36"/>
      <c r="D12" s="33"/>
      <c r="E12" s="36"/>
    </row>
    <row r="13" spans="1:6" x14ac:dyDescent="0.2">
      <c r="A13" s="100">
        <f>'3.vol.'!C13</f>
        <v>42522</v>
      </c>
      <c r="C13" s="36"/>
      <c r="D13" s="33"/>
      <c r="E13" s="36"/>
    </row>
    <row r="14" spans="1:6" x14ac:dyDescent="0.2">
      <c r="A14" s="100">
        <f>'3.vol.'!C14</f>
        <v>42552</v>
      </c>
      <c r="C14" s="36"/>
      <c r="D14" s="33"/>
      <c r="E14" s="36"/>
    </row>
    <row r="15" spans="1:6" x14ac:dyDescent="0.2">
      <c r="A15" s="100">
        <f>'3.vol.'!C15</f>
        <v>42583</v>
      </c>
      <c r="C15" s="36"/>
      <c r="D15" s="33"/>
      <c r="E15" s="36"/>
    </row>
    <row r="16" spans="1:6" x14ac:dyDescent="0.2">
      <c r="A16" s="100">
        <f>'3.vol.'!C16</f>
        <v>42614</v>
      </c>
      <c r="C16" s="36"/>
      <c r="D16" s="33"/>
      <c r="E16" s="36"/>
    </row>
    <row r="17" spans="1:5" x14ac:dyDescent="0.2">
      <c r="A17" s="100">
        <f>'3.vol.'!C17</f>
        <v>42644</v>
      </c>
      <c r="C17" s="36"/>
      <c r="D17" s="33"/>
      <c r="E17" s="36"/>
    </row>
    <row r="18" spans="1:5" x14ac:dyDescent="0.2">
      <c r="A18" s="100">
        <f>'3.vol.'!C18</f>
        <v>42675</v>
      </c>
      <c r="C18" s="36"/>
      <c r="D18" s="33"/>
      <c r="E18" s="36"/>
    </row>
    <row r="19" spans="1:5" ht="13.5" thickBot="1" x14ac:dyDescent="0.25">
      <c r="A19" s="101">
        <f>'3.vol.'!C19</f>
        <v>42705</v>
      </c>
      <c r="C19" s="39"/>
      <c r="D19" s="33"/>
      <c r="E19" s="39"/>
    </row>
    <row r="20" spans="1:5" x14ac:dyDescent="0.2">
      <c r="A20" s="99">
        <f>'3.vol.'!C20</f>
        <v>42736</v>
      </c>
      <c r="C20" s="42"/>
      <c r="D20" s="33"/>
      <c r="E20" s="42"/>
    </row>
    <row r="21" spans="1:5" x14ac:dyDescent="0.2">
      <c r="A21" s="100">
        <f>'3.vol.'!C21</f>
        <v>42767</v>
      </c>
      <c r="C21" s="36"/>
      <c r="D21" s="33"/>
      <c r="E21" s="36"/>
    </row>
    <row r="22" spans="1:5" x14ac:dyDescent="0.2">
      <c r="A22" s="100">
        <f>'3.vol.'!C22</f>
        <v>42795</v>
      </c>
      <c r="C22" s="36"/>
      <c r="D22" s="33"/>
      <c r="E22" s="36"/>
    </row>
    <row r="23" spans="1:5" x14ac:dyDescent="0.2">
      <c r="A23" s="100">
        <f>'3.vol.'!C23</f>
        <v>42826</v>
      </c>
      <c r="C23" s="36"/>
      <c r="D23" s="33"/>
      <c r="E23" s="36"/>
    </row>
    <row r="24" spans="1:5" x14ac:dyDescent="0.2">
      <c r="A24" s="100">
        <f>'3.vol.'!C24</f>
        <v>42856</v>
      </c>
      <c r="C24" s="36"/>
      <c r="D24" s="33"/>
      <c r="E24" s="36"/>
    </row>
    <row r="25" spans="1:5" x14ac:dyDescent="0.2">
      <c r="A25" s="100">
        <f>'3.vol.'!C25</f>
        <v>42887</v>
      </c>
      <c r="C25" s="36"/>
      <c r="D25" s="33"/>
      <c r="E25" s="36"/>
    </row>
    <row r="26" spans="1:5" x14ac:dyDescent="0.2">
      <c r="A26" s="100">
        <f>'3.vol.'!C26</f>
        <v>42917</v>
      </c>
      <c r="C26" s="36"/>
      <c r="D26" s="33"/>
      <c r="E26" s="36"/>
    </row>
    <row r="27" spans="1:5" x14ac:dyDescent="0.2">
      <c r="A27" s="100">
        <f>'3.vol.'!C27</f>
        <v>42948</v>
      </c>
      <c r="C27" s="36"/>
      <c r="D27" s="33"/>
      <c r="E27" s="36"/>
    </row>
    <row r="28" spans="1:5" x14ac:dyDescent="0.2">
      <c r="A28" s="100">
        <f>'3.vol.'!C28</f>
        <v>42979</v>
      </c>
      <c r="C28" s="277"/>
      <c r="D28" s="288"/>
      <c r="E28" s="277"/>
    </row>
    <row r="29" spans="1:5" x14ac:dyDescent="0.2">
      <c r="A29" s="100">
        <f>'3.vol.'!C29</f>
        <v>43009</v>
      </c>
      <c r="C29" s="36"/>
      <c r="D29" s="33"/>
      <c r="E29" s="36"/>
    </row>
    <row r="30" spans="1:5" x14ac:dyDescent="0.2">
      <c r="A30" s="100">
        <f>'3.vol.'!C30</f>
        <v>43040</v>
      </c>
      <c r="C30" s="36"/>
      <c r="D30" s="33"/>
      <c r="E30" s="36"/>
    </row>
    <row r="31" spans="1:5" ht="13.5" thickBot="1" x14ac:dyDescent="0.25">
      <c r="A31" s="101">
        <f>'3.vol.'!C31</f>
        <v>43070</v>
      </c>
      <c r="C31" s="45"/>
      <c r="D31" s="33"/>
      <c r="E31" s="45"/>
    </row>
    <row r="32" spans="1:5" x14ac:dyDescent="0.2">
      <c r="A32" s="99">
        <f>'3.vol.'!C32</f>
        <v>43101</v>
      </c>
      <c r="C32" s="32"/>
      <c r="D32" s="33"/>
      <c r="E32" s="32"/>
    </row>
    <row r="33" spans="1:5" x14ac:dyDescent="0.2">
      <c r="A33" s="100">
        <f>'3.vol.'!C33</f>
        <v>43132</v>
      </c>
      <c r="C33" s="36"/>
      <c r="D33" s="33"/>
      <c r="E33" s="36"/>
    </row>
    <row r="34" spans="1:5" x14ac:dyDescent="0.2">
      <c r="A34" s="100">
        <f>'3.vol.'!C34</f>
        <v>43160</v>
      </c>
      <c r="C34" s="36"/>
      <c r="D34" s="33"/>
      <c r="E34" s="36"/>
    </row>
    <row r="35" spans="1:5" x14ac:dyDescent="0.2">
      <c r="A35" s="100">
        <f>'3.vol.'!C35</f>
        <v>43191</v>
      </c>
      <c r="C35" s="36"/>
      <c r="D35" s="33"/>
      <c r="E35" s="36"/>
    </row>
    <row r="36" spans="1:5" x14ac:dyDescent="0.2">
      <c r="A36" s="100">
        <f>'3.vol.'!C36</f>
        <v>43221</v>
      </c>
      <c r="C36" s="36"/>
      <c r="D36" s="33"/>
      <c r="E36" s="36"/>
    </row>
    <row r="37" spans="1:5" x14ac:dyDescent="0.2">
      <c r="A37" s="100">
        <f>'3.vol.'!C37</f>
        <v>43252</v>
      </c>
      <c r="C37" s="36"/>
      <c r="D37" s="33"/>
      <c r="E37" s="36"/>
    </row>
    <row r="38" spans="1:5" x14ac:dyDescent="0.2">
      <c r="A38" s="100">
        <f>'3.vol.'!C38</f>
        <v>43282</v>
      </c>
      <c r="C38" s="36"/>
      <c r="D38" s="33"/>
      <c r="E38" s="36"/>
    </row>
    <row r="39" spans="1:5" x14ac:dyDescent="0.2">
      <c r="A39" s="100">
        <f>'3.vol.'!C39</f>
        <v>43313</v>
      </c>
      <c r="C39" s="36"/>
      <c r="D39" s="33"/>
      <c r="E39" s="36"/>
    </row>
    <row r="40" spans="1:5" x14ac:dyDescent="0.2">
      <c r="A40" s="100">
        <f>'3.vol.'!C40</f>
        <v>43344</v>
      </c>
      <c r="C40" s="36"/>
      <c r="D40" s="33"/>
      <c r="E40" s="36"/>
    </row>
    <row r="41" spans="1:5" x14ac:dyDescent="0.2">
      <c r="A41" s="100">
        <f>'3.vol.'!C41</f>
        <v>43374</v>
      </c>
      <c r="C41" s="36"/>
      <c r="D41" s="33"/>
      <c r="E41" s="36"/>
    </row>
    <row r="42" spans="1:5" x14ac:dyDescent="0.2">
      <c r="A42" s="100">
        <f>'3.vol.'!C42</f>
        <v>43405</v>
      </c>
      <c r="C42" s="36"/>
      <c r="D42" s="33"/>
      <c r="E42" s="36"/>
    </row>
    <row r="43" spans="1:5" ht="13.5" thickBot="1" x14ac:dyDescent="0.25">
      <c r="A43" s="101">
        <f>'3.vol.'!C43</f>
        <v>43435</v>
      </c>
      <c r="C43" s="45"/>
      <c r="D43" s="33"/>
      <c r="E43" s="45"/>
    </row>
    <row r="44" spans="1:5" x14ac:dyDescent="0.2">
      <c r="A44" s="393">
        <f>'3.vol.'!C44</f>
        <v>43466</v>
      </c>
      <c r="C44" s="32"/>
      <c r="D44" s="33"/>
      <c r="E44" s="32"/>
    </row>
    <row r="45" spans="1:5" x14ac:dyDescent="0.2">
      <c r="A45" s="394">
        <f>'3.vol.'!C45</f>
        <v>43497</v>
      </c>
      <c r="C45" s="36"/>
      <c r="D45" s="33"/>
      <c r="E45" s="36"/>
    </row>
    <row r="46" spans="1:5" x14ac:dyDescent="0.2">
      <c r="A46" s="394">
        <f>'3.vol.'!C46</f>
        <v>43525</v>
      </c>
      <c r="C46" s="36"/>
      <c r="D46" s="33"/>
      <c r="E46" s="36"/>
    </row>
    <row r="47" spans="1:5" x14ac:dyDescent="0.2">
      <c r="A47" s="394">
        <f>'3.vol.'!C47</f>
        <v>43556</v>
      </c>
      <c r="C47" s="36"/>
      <c r="D47" s="33"/>
      <c r="E47" s="36"/>
    </row>
    <row r="48" spans="1:5" x14ac:dyDescent="0.2">
      <c r="A48" s="394">
        <f>'3.vol.'!C48</f>
        <v>43586</v>
      </c>
      <c r="C48" s="36"/>
      <c r="D48" s="33"/>
      <c r="E48" s="36"/>
    </row>
    <row r="49" spans="1:6" ht="13.5" thickBot="1" x14ac:dyDescent="0.25">
      <c r="A49" s="398">
        <f>'3.vol.'!C49</f>
        <v>43617</v>
      </c>
      <c r="C49" s="39"/>
      <c r="D49" s="33"/>
      <c r="E49" s="39"/>
    </row>
    <row r="50" spans="1:6" hidden="1" x14ac:dyDescent="0.2">
      <c r="A50" s="396">
        <f>'3.vol.'!C50</f>
        <v>43647</v>
      </c>
      <c r="C50" s="42"/>
      <c r="D50" s="33"/>
      <c r="E50" s="42"/>
    </row>
    <row r="51" spans="1:6" hidden="1" x14ac:dyDescent="0.2">
      <c r="A51" s="372">
        <f>'3.vol.'!C51</f>
        <v>43678</v>
      </c>
      <c r="C51" s="36"/>
      <c r="D51" s="33"/>
      <c r="E51" s="36"/>
    </row>
    <row r="52" spans="1:6" hidden="1" x14ac:dyDescent="0.2">
      <c r="A52" s="372">
        <f>'3.vol.'!C52</f>
        <v>43709</v>
      </c>
      <c r="C52" s="36"/>
      <c r="D52" s="33"/>
      <c r="E52" s="36"/>
    </row>
    <row r="53" spans="1:6" hidden="1" x14ac:dyDescent="0.2">
      <c r="A53" s="372">
        <f>'3.vol.'!C53</f>
        <v>43739</v>
      </c>
      <c r="C53" s="36"/>
      <c r="D53" s="33"/>
      <c r="E53" s="36"/>
    </row>
    <row r="54" spans="1:6" hidden="1" x14ac:dyDescent="0.2">
      <c r="A54" s="372">
        <f>'3.vol.'!C54</f>
        <v>43770</v>
      </c>
      <c r="C54" s="36"/>
      <c r="D54" s="33"/>
      <c r="E54" s="36"/>
    </row>
    <row r="55" spans="1:6" ht="13.5" hidden="1" thickBot="1" x14ac:dyDescent="0.25">
      <c r="A55" s="373">
        <f>'3.vol.'!C55</f>
        <v>43800</v>
      </c>
      <c r="C55" s="39"/>
      <c r="D55" s="33"/>
      <c r="E55" s="39"/>
    </row>
    <row r="56" spans="1:6" ht="13.5" customHeight="1" thickBot="1" x14ac:dyDescent="0.25">
      <c r="A56" s="46"/>
      <c r="C56" s="33"/>
      <c r="D56" s="33"/>
      <c r="E56" s="33"/>
      <c r="F56" s="59"/>
    </row>
    <row r="57" spans="1:6" ht="39" thickBot="1" x14ac:dyDescent="0.25">
      <c r="A57" s="70" t="s">
        <v>5</v>
      </c>
      <c r="C57" s="58" t="str">
        <f>+C7</f>
        <v>Ventas de Producción Propia
En pesos</v>
      </c>
      <c r="D57" s="289"/>
      <c r="E57" s="58" t="str">
        <f>+E7</f>
        <v>Ventas de Producción Encargada o Contratada a Terceros
En pesos</v>
      </c>
    </row>
    <row r="58" spans="1:6" x14ac:dyDescent="0.2">
      <c r="A58" s="316">
        <f>'3.vol.'!C59</f>
        <v>2013</v>
      </c>
      <c r="C58" s="61"/>
      <c r="D58" s="290"/>
      <c r="E58" s="61"/>
    </row>
    <row r="59" spans="1:6" x14ac:dyDescent="0.2">
      <c r="A59" s="317">
        <f>'3.vol.'!C60</f>
        <v>2014</v>
      </c>
      <c r="C59" s="63"/>
      <c r="D59" s="290"/>
      <c r="E59" s="63"/>
    </row>
    <row r="60" spans="1:6" ht="13.5" thickBot="1" x14ac:dyDescent="0.25">
      <c r="A60" s="318">
        <f>'3.vol.'!C61</f>
        <v>2015</v>
      </c>
      <c r="C60" s="65"/>
      <c r="D60" s="290"/>
      <c r="E60" s="65"/>
    </row>
    <row r="61" spans="1:6" x14ac:dyDescent="0.2">
      <c r="A61" s="60">
        <f>'3.vol.'!C62</f>
        <v>2016</v>
      </c>
      <c r="C61" s="61"/>
      <c r="D61" s="290"/>
      <c r="E61" s="61"/>
    </row>
    <row r="62" spans="1:6" x14ac:dyDescent="0.2">
      <c r="A62" s="62">
        <f>'3.vol.'!C63</f>
        <v>2017</v>
      </c>
      <c r="C62" s="63"/>
      <c r="D62" s="290"/>
      <c r="E62" s="63"/>
    </row>
    <row r="63" spans="1:6" ht="13.5" thickBot="1" x14ac:dyDescent="0.25">
      <c r="A63" s="64">
        <f>'3.vol.'!C64</f>
        <v>2018</v>
      </c>
      <c r="C63" s="65"/>
      <c r="D63" s="290"/>
      <c r="E63" s="65"/>
    </row>
    <row r="64" spans="1:6" x14ac:dyDescent="0.2">
      <c r="A64" s="66" t="str">
        <f>'3.vol.'!C65</f>
        <v>ene-jun 18</v>
      </c>
      <c r="C64" s="67"/>
      <c r="D64" s="290"/>
      <c r="E64" s="67"/>
    </row>
    <row r="65" spans="1:5" ht="13.5" thickBot="1" x14ac:dyDescent="0.25">
      <c r="A65" s="395" t="str">
        <f>'3.vol.'!C66</f>
        <v>ene-jun 19</v>
      </c>
      <c r="C65" s="68"/>
      <c r="D65" s="291"/>
      <c r="E65" s="68"/>
    </row>
  </sheetData>
  <sheetProtection formatCells="0" formatColumns="0" formatRows="0"/>
  <protectedRanges>
    <protectedRange sqref="C8:D55 C58:D65" name="Rango2_1_1"/>
    <protectedRange sqref="C58:D65" name="Rango1_1_1"/>
    <protectedRange sqref="E8:E55 E58:E65" name="Rango2_1_1_1"/>
    <protectedRange sqref="E58:E65" name="Rango1_1_1_1"/>
  </protectedRanges>
  <mergeCells count="5">
    <mergeCell ref="A1:E1"/>
    <mergeCell ref="A2:E2"/>
    <mergeCell ref="A3:E3"/>
    <mergeCell ref="A4:E4"/>
    <mergeCell ref="A5:E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72" orientation="portrait" horizontalDpi="300" verticalDpi="300" r:id="rId1"/>
  <headerFooter alignWithMargins="0">
    <oddHeader>&amp;R2019 - Año de la Exportación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F65"/>
  <sheetViews>
    <sheetView workbookViewId="0">
      <selection sqref="A1:E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7.85546875" style="57" customWidth="1"/>
    <col min="4" max="4" width="3.42578125" style="57" customWidth="1"/>
    <col min="5" max="5" width="37.85546875" style="57" customWidth="1"/>
    <col min="6" max="6" width="2.140625" style="57" customWidth="1"/>
    <col min="7" max="16384" width="11.42578125" style="52"/>
  </cols>
  <sheetData>
    <row r="1" spans="1:6" x14ac:dyDescent="0.2">
      <c r="A1" s="507" t="s">
        <v>239</v>
      </c>
      <c r="B1" s="507"/>
      <c r="C1" s="507"/>
      <c r="D1" s="507"/>
      <c r="E1" s="507"/>
      <c r="F1" s="52"/>
    </row>
    <row r="2" spans="1:6" x14ac:dyDescent="0.2">
      <c r="A2" s="507" t="s">
        <v>157</v>
      </c>
      <c r="B2" s="507"/>
      <c r="C2" s="507"/>
      <c r="D2" s="507"/>
      <c r="E2" s="507"/>
      <c r="F2" s="52"/>
    </row>
    <row r="3" spans="1:6" x14ac:dyDescent="0.2">
      <c r="A3" s="504" t="str">
        <f>+'1.modelos'!A3</f>
        <v>Guardas, listeles y plaquitas</v>
      </c>
      <c r="B3" s="504"/>
      <c r="C3" s="504"/>
      <c r="D3" s="504"/>
      <c r="E3" s="504"/>
      <c r="F3" s="52"/>
    </row>
    <row r="4" spans="1:6" x14ac:dyDescent="0.2">
      <c r="A4" s="504" t="s">
        <v>302</v>
      </c>
      <c r="B4" s="504"/>
      <c r="C4" s="504"/>
      <c r="D4" s="504"/>
      <c r="E4" s="504"/>
      <c r="F4" s="52"/>
    </row>
    <row r="5" spans="1:6" x14ac:dyDescent="0.2">
      <c r="A5" s="507" t="s">
        <v>108</v>
      </c>
      <c r="B5" s="507"/>
      <c r="C5" s="507"/>
      <c r="D5" s="507"/>
      <c r="E5" s="507"/>
      <c r="F5" s="52"/>
    </row>
    <row r="6" spans="1:6" ht="14.25" customHeight="1" thickBot="1" x14ac:dyDescent="0.25">
      <c r="A6" s="53"/>
      <c r="C6" s="54"/>
      <c r="D6" s="54"/>
      <c r="E6" s="54"/>
    </row>
    <row r="7" spans="1:6" ht="39" thickBot="1" x14ac:dyDescent="0.25">
      <c r="A7" s="304" t="s">
        <v>109</v>
      </c>
      <c r="C7" s="24" t="s">
        <v>131</v>
      </c>
      <c r="D7" s="28"/>
      <c r="E7" s="24" t="s">
        <v>132</v>
      </c>
    </row>
    <row r="8" spans="1:6" x14ac:dyDescent="0.2">
      <c r="A8" s="99">
        <f>'3.vol.'!C8</f>
        <v>42370</v>
      </c>
      <c r="C8" s="32"/>
      <c r="D8" s="33"/>
      <c r="E8" s="32"/>
    </row>
    <row r="9" spans="1:6" x14ac:dyDescent="0.2">
      <c r="A9" s="100">
        <f>'3.vol.'!C9</f>
        <v>42401</v>
      </c>
      <c r="C9" s="36"/>
      <c r="D9" s="33"/>
      <c r="E9" s="36"/>
    </row>
    <row r="10" spans="1:6" x14ac:dyDescent="0.2">
      <c r="A10" s="100">
        <f>'3.vol.'!C10</f>
        <v>42430</v>
      </c>
      <c r="C10" s="36"/>
      <c r="D10" s="33"/>
      <c r="E10" s="36"/>
    </row>
    <row r="11" spans="1:6" x14ac:dyDescent="0.2">
      <c r="A11" s="100">
        <f>'3.vol.'!C11</f>
        <v>42461</v>
      </c>
      <c r="C11" s="36"/>
      <c r="D11" s="33"/>
      <c r="E11" s="36"/>
    </row>
    <row r="12" spans="1:6" x14ac:dyDescent="0.2">
      <c r="A12" s="100">
        <f>'3.vol.'!C12</f>
        <v>42491</v>
      </c>
      <c r="C12" s="36"/>
      <c r="D12" s="33"/>
      <c r="E12" s="36"/>
    </row>
    <row r="13" spans="1:6" x14ac:dyDescent="0.2">
      <c r="A13" s="100">
        <f>'3.vol.'!C13</f>
        <v>42522</v>
      </c>
      <c r="C13" s="36"/>
      <c r="D13" s="33"/>
      <c r="E13" s="36"/>
    </row>
    <row r="14" spans="1:6" x14ac:dyDescent="0.2">
      <c r="A14" s="100">
        <f>'3.vol.'!C14</f>
        <v>42552</v>
      </c>
      <c r="C14" s="36"/>
      <c r="D14" s="33"/>
      <c r="E14" s="36"/>
    </row>
    <row r="15" spans="1:6" x14ac:dyDescent="0.2">
      <c r="A15" s="100">
        <f>'3.vol.'!C15</f>
        <v>42583</v>
      </c>
      <c r="C15" s="36"/>
      <c r="D15" s="33"/>
      <c r="E15" s="36"/>
    </row>
    <row r="16" spans="1:6" x14ac:dyDescent="0.2">
      <c r="A16" s="100">
        <f>'3.vol.'!C16</f>
        <v>42614</v>
      </c>
      <c r="C16" s="36"/>
      <c r="D16" s="33"/>
      <c r="E16" s="36"/>
    </row>
    <row r="17" spans="1:5" x14ac:dyDescent="0.2">
      <c r="A17" s="100">
        <f>'3.vol.'!C17</f>
        <v>42644</v>
      </c>
      <c r="C17" s="36"/>
      <c r="D17" s="33"/>
      <c r="E17" s="36"/>
    </row>
    <row r="18" spans="1:5" x14ac:dyDescent="0.2">
      <c r="A18" s="100">
        <f>'3.vol.'!C18</f>
        <v>42675</v>
      </c>
      <c r="C18" s="36"/>
      <c r="D18" s="33"/>
      <c r="E18" s="36"/>
    </row>
    <row r="19" spans="1:5" ht="13.5" thickBot="1" x14ac:dyDescent="0.25">
      <c r="A19" s="101">
        <f>'3.vol.'!C19</f>
        <v>42705</v>
      </c>
      <c r="C19" s="39"/>
      <c r="D19" s="33"/>
      <c r="E19" s="39"/>
    </row>
    <row r="20" spans="1:5" x14ac:dyDescent="0.2">
      <c r="A20" s="99">
        <f>'3.vol.'!C20</f>
        <v>42736</v>
      </c>
      <c r="C20" s="42"/>
      <c r="D20" s="33"/>
      <c r="E20" s="42"/>
    </row>
    <row r="21" spans="1:5" x14ac:dyDescent="0.2">
      <c r="A21" s="100">
        <f>'3.vol.'!C21</f>
        <v>42767</v>
      </c>
      <c r="C21" s="36"/>
      <c r="D21" s="33"/>
      <c r="E21" s="36"/>
    </row>
    <row r="22" spans="1:5" x14ac:dyDescent="0.2">
      <c r="A22" s="100">
        <f>'3.vol.'!C22</f>
        <v>42795</v>
      </c>
      <c r="C22" s="36"/>
      <c r="D22" s="33"/>
      <c r="E22" s="36"/>
    </row>
    <row r="23" spans="1:5" x14ac:dyDescent="0.2">
      <c r="A23" s="100">
        <f>'3.vol.'!C23</f>
        <v>42826</v>
      </c>
      <c r="C23" s="36"/>
      <c r="D23" s="33"/>
      <c r="E23" s="36"/>
    </row>
    <row r="24" spans="1:5" x14ac:dyDescent="0.2">
      <c r="A24" s="100">
        <f>'3.vol.'!C24</f>
        <v>42856</v>
      </c>
      <c r="C24" s="36"/>
      <c r="D24" s="33"/>
      <c r="E24" s="36"/>
    </row>
    <row r="25" spans="1:5" x14ac:dyDescent="0.2">
      <c r="A25" s="100">
        <f>'3.vol.'!C25</f>
        <v>42887</v>
      </c>
      <c r="C25" s="36"/>
      <c r="D25" s="33"/>
      <c r="E25" s="36"/>
    </row>
    <row r="26" spans="1:5" x14ac:dyDescent="0.2">
      <c r="A26" s="100">
        <f>'3.vol.'!C26</f>
        <v>42917</v>
      </c>
      <c r="C26" s="36"/>
      <c r="D26" s="33"/>
      <c r="E26" s="36"/>
    </row>
    <row r="27" spans="1:5" x14ac:dyDescent="0.2">
      <c r="A27" s="100">
        <f>'3.vol.'!C27</f>
        <v>42948</v>
      </c>
      <c r="C27" s="36"/>
      <c r="D27" s="33"/>
      <c r="E27" s="36"/>
    </row>
    <row r="28" spans="1:5" x14ac:dyDescent="0.2">
      <c r="A28" s="100">
        <f>'3.vol.'!C28</f>
        <v>42979</v>
      </c>
      <c r="C28" s="277"/>
      <c r="D28" s="288"/>
      <c r="E28" s="277"/>
    </row>
    <row r="29" spans="1:5" x14ac:dyDescent="0.2">
      <c r="A29" s="100">
        <f>'3.vol.'!C29</f>
        <v>43009</v>
      </c>
      <c r="C29" s="36"/>
      <c r="D29" s="33"/>
      <c r="E29" s="36"/>
    </row>
    <row r="30" spans="1:5" x14ac:dyDescent="0.2">
      <c r="A30" s="100">
        <f>'3.vol.'!C30</f>
        <v>43040</v>
      </c>
      <c r="C30" s="36"/>
      <c r="D30" s="33"/>
      <c r="E30" s="36"/>
    </row>
    <row r="31" spans="1:5" ht="13.5" thickBot="1" x14ac:dyDescent="0.25">
      <c r="A31" s="101">
        <f>'3.vol.'!C31</f>
        <v>43070</v>
      </c>
      <c r="C31" s="45"/>
      <c r="D31" s="33"/>
      <c r="E31" s="45"/>
    </row>
    <row r="32" spans="1:5" x14ac:dyDescent="0.2">
      <c r="A32" s="99">
        <f>'3.vol.'!C32</f>
        <v>43101</v>
      </c>
      <c r="C32" s="32"/>
      <c r="D32" s="33"/>
      <c r="E32" s="32"/>
    </row>
    <row r="33" spans="1:5" x14ac:dyDescent="0.2">
      <c r="A33" s="100">
        <f>'3.vol.'!C33</f>
        <v>43132</v>
      </c>
      <c r="C33" s="36"/>
      <c r="D33" s="33"/>
      <c r="E33" s="36"/>
    </row>
    <row r="34" spans="1:5" x14ac:dyDescent="0.2">
      <c r="A34" s="100">
        <f>'3.vol.'!C34</f>
        <v>43160</v>
      </c>
      <c r="C34" s="36"/>
      <c r="D34" s="33"/>
      <c r="E34" s="36"/>
    </row>
    <row r="35" spans="1:5" x14ac:dyDescent="0.2">
      <c r="A35" s="100">
        <f>'3.vol.'!C35</f>
        <v>43191</v>
      </c>
      <c r="C35" s="36"/>
      <c r="D35" s="33"/>
      <c r="E35" s="36"/>
    </row>
    <row r="36" spans="1:5" x14ac:dyDescent="0.2">
      <c r="A36" s="100">
        <f>'3.vol.'!C36</f>
        <v>43221</v>
      </c>
      <c r="C36" s="36"/>
      <c r="D36" s="33"/>
      <c r="E36" s="36"/>
    </row>
    <row r="37" spans="1:5" x14ac:dyDescent="0.2">
      <c r="A37" s="100">
        <f>'3.vol.'!C37</f>
        <v>43252</v>
      </c>
      <c r="C37" s="36"/>
      <c r="D37" s="33"/>
      <c r="E37" s="36"/>
    </row>
    <row r="38" spans="1:5" x14ac:dyDescent="0.2">
      <c r="A38" s="100">
        <f>'3.vol.'!C38</f>
        <v>43282</v>
      </c>
      <c r="C38" s="36"/>
      <c r="D38" s="33"/>
      <c r="E38" s="36"/>
    </row>
    <row r="39" spans="1:5" x14ac:dyDescent="0.2">
      <c r="A39" s="100">
        <f>'3.vol.'!C39</f>
        <v>43313</v>
      </c>
      <c r="C39" s="36"/>
      <c r="D39" s="33"/>
      <c r="E39" s="36"/>
    </row>
    <row r="40" spans="1:5" x14ac:dyDescent="0.2">
      <c r="A40" s="100">
        <f>'3.vol.'!C40</f>
        <v>43344</v>
      </c>
      <c r="C40" s="36"/>
      <c r="D40" s="33"/>
      <c r="E40" s="36"/>
    </row>
    <row r="41" spans="1:5" x14ac:dyDescent="0.2">
      <c r="A41" s="100">
        <f>'3.vol.'!C41</f>
        <v>43374</v>
      </c>
      <c r="C41" s="36"/>
      <c r="D41" s="33"/>
      <c r="E41" s="36"/>
    </row>
    <row r="42" spans="1:5" x14ac:dyDescent="0.2">
      <c r="A42" s="100">
        <f>'3.vol.'!C42</f>
        <v>43405</v>
      </c>
      <c r="C42" s="36"/>
      <c r="D42" s="33"/>
      <c r="E42" s="36"/>
    </row>
    <row r="43" spans="1:5" ht="13.5" thickBot="1" x14ac:dyDescent="0.25">
      <c r="A43" s="101">
        <f>'3.vol.'!C43</f>
        <v>43435</v>
      </c>
      <c r="C43" s="45"/>
      <c r="D43" s="33"/>
      <c r="E43" s="45"/>
    </row>
    <row r="44" spans="1:5" x14ac:dyDescent="0.2">
      <c r="A44" s="393">
        <f>'3.vol.'!C44</f>
        <v>43466</v>
      </c>
      <c r="C44" s="32"/>
      <c r="D44" s="33"/>
      <c r="E44" s="32"/>
    </row>
    <row r="45" spans="1:5" x14ac:dyDescent="0.2">
      <c r="A45" s="394">
        <f>'3.vol.'!C45</f>
        <v>43497</v>
      </c>
      <c r="C45" s="36"/>
      <c r="D45" s="33"/>
      <c r="E45" s="36"/>
    </row>
    <row r="46" spans="1:5" x14ac:dyDescent="0.2">
      <c r="A46" s="394">
        <f>'3.vol.'!C46</f>
        <v>43525</v>
      </c>
      <c r="C46" s="36"/>
      <c r="D46" s="33"/>
      <c r="E46" s="36"/>
    </row>
    <row r="47" spans="1:5" x14ac:dyDescent="0.2">
      <c r="A47" s="394">
        <f>'3.vol.'!C47</f>
        <v>43556</v>
      </c>
      <c r="C47" s="36"/>
      <c r="D47" s="33"/>
      <c r="E47" s="36"/>
    </row>
    <row r="48" spans="1:5" x14ac:dyDescent="0.2">
      <c r="A48" s="394">
        <f>'3.vol.'!C48</f>
        <v>43586</v>
      </c>
      <c r="C48" s="36"/>
      <c r="D48" s="33"/>
      <c r="E48" s="36"/>
    </row>
    <row r="49" spans="1:6" ht="13.5" thickBot="1" x14ac:dyDescent="0.25">
      <c r="A49" s="398">
        <f>'3.vol.'!C49</f>
        <v>43617</v>
      </c>
      <c r="C49" s="39"/>
      <c r="D49" s="33"/>
      <c r="E49" s="39"/>
    </row>
    <row r="50" spans="1:6" hidden="1" x14ac:dyDescent="0.2">
      <c r="A50" s="396">
        <f>'3.vol.'!C50</f>
        <v>43647</v>
      </c>
      <c r="C50" s="42"/>
      <c r="D50" s="33"/>
      <c r="E50" s="42"/>
    </row>
    <row r="51" spans="1:6" hidden="1" x14ac:dyDescent="0.2">
      <c r="A51" s="372">
        <f>'3.vol.'!C51</f>
        <v>43678</v>
      </c>
      <c r="C51" s="36"/>
      <c r="D51" s="33"/>
      <c r="E51" s="36"/>
    </row>
    <row r="52" spans="1:6" hidden="1" x14ac:dyDescent="0.2">
      <c r="A52" s="372">
        <f>'3.vol.'!C52</f>
        <v>43709</v>
      </c>
      <c r="C52" s="36"/>
      <c r="D52" s="33"/>
      <c r="E52" s="36"/>
    </row>
    <row r="53" spans="1:6" hidden="1" x14ac:dyDescent="0.2">
      <c r="A53" s="372">
        <f>'3.vol.'!C53</f>
        <v>43739</v>
      </c>
      <c r="C53" s="36"/>
      <c r="D53" s="33"/>
      <c r="E53" s="36"/>
    </row>
    <row r="54" spans="1:6" hidden="1" x14ac:dyDescent="0.2">
      <c r="A54" s="372">
        <f>'3.vol.'!C54</f>
        <v>43770</v>
      </c>
      <c r="C54" s="36"/>
      <c r="D54" s="33"/>
      <c r="E54" s="36"/>
    </row>
    <row r="55" spans="1:6" ht="13.5" hidden="1" thickBot="1" x14ac:dyDescent="0.25">
      <c r="A55" s="373">
        <f>'3.vol.'!C55</f>
        <v>43800</v>
      </c>
      <c r="C55" s="39"/>
      <c r="D55" s="33"/>
      <c r="E55" s="39"/>
    </row>
    <row r="56" spans="1:6" ht="24" customHeight="1" thickBot="1" x14ac:dyDescent="0.25">
      <c r="A56" s="46"/>
      <c r="C56" s="33"/>
      <c r="D56" s="33"/>
      <c r="E56" s="33"/>
      <c r="F56" s="59"/>
    </row>
    <row r="57" spans="1:6" ht="39" thickBot="1" x14ac:dyDescent="0.25">
      <c r="A57" s="70" t="s">
        <v>5</v>
      </c>
      <c r="C57" s="58" t="str">
        <f>+C7</f>
        <v>Ventas de Producción Propia
En pesos</v>
      </c>
      <c r="D57" s="289"/>
      <c r="E57" s="58" t="str">
        <f>+E7</f>
        <v>Ventas de Producción Encargada o Contratada a Terceros
En pesos</v>
      </c>
    </row>
    <row r="58" spans="1:6" x14ac:dyDescent="0.2">
      <c r="A58" s="316">
        <f>'3.vol.'!C59</f>
        <v>2013</v>
      </c>
      <c r="C58" s="61"/>
      <c r="D58" s="290"/>
      <c r="E58" s="61"/>
    </row>
    <row r="59" spans="1:6" x14ac:dyDescent="0.2">
      <c r="A59" s="317">
        <f>'3.vol.'!C60</f>
        <v>2014</v>
      </c>
      <c r="C59" s="63"/>
      <c r="D59" s="290"/>
      <c r="E59" s="63"/>
    </row>
    <row r="60" spans="1:6" ht="13.5" thickBot="1" x14ac:dyDescent="0.25">
      <c r="A60" s="318">
        <f>'3.vol.'!C61</f>
        <v>2015</v>
      </c>
      <c r="C60" s="65"/>
      <c r="D60" s="290"/>
      <c r="E60" s="65"/>
    </row>
    <row r="61" spans="1:6" x14ac:dyDescent="0.2">
      <c r="A61" s="60">
        <f>'3.vol.'!C62</f>
        <v>2016</v>
      </c>
      <c r="C61" s="61"/>
      <c r="D61" s="290"/>
      <c r="E61" s="61"/>
    </row>
    <row r="62" spans="1:6" x14ac:dyDescent="0.2">
      <c r="A62" s="62">
        <f>'3.vol.'!C63</f>
        <v>2017</v>
      </c>
      <c r="C62" s="63"/>
      <c r="D62" s="290"/>
      <c r="E62" s="63"/>
    </row>
    <row r="63" spans="1:6" ht="13.5" thickBot="1" x14ac:dyDescent="0.25">
      <c r="A63" s="64">
        <f>'3.vol.'!C64</f>
        <v>2018</v>
      </c>
      <c r="C63" s="65"/>
      <c r="D63" s="290"/>
      <c r="E63" s="65"/>
    </row>
    <row r="64" spans="1:6" x14ac:dyDescent="0.2">
      <c r="A64" s="66" t="str">
        <f>'3.vol.'!C65</f>
        <v>ene-jun 18</v>
      </c>
      <c r="C64" s="67"/>
      <c r="D64" s="290"/>
      <c r="E64" s="67"/>
    </row>
    <row r="65" spans="1:5" ht="13.5" thickBot="1" x14ac:dyDescent="0.25">
      <c r="A65" s="395" t="str">
        <f>'3.vol.'!C66</f>
        <v>ene-jun 19</v>
      </c>
      <c r="C65" s="68"/>
      <c r="D65" s="291"/>
      <c r="E65" s="68"/>
    </row>
  </sheetData>
  <sheetProtection formatCells="0" formatColumns="0" formatRows="0"/>
  <protectedRanges>
    <protectedRange sqref="C8:D55 C58:D65" name="Rango2_1_1"/>
    <protectedRange sqref="C58:D65" name="Rango1_1_1"/>
    <protectedRange sqref="E8:E55 E58:E65" name="Rango2_1_1_1"/>
    <protectedRange sqref="E58:E65" name="Rango1_1_1_1"/>
  </protectedRanges>
  <mergeCells count="5">
    <mergeCell ref="A1:E1"/>
    <mergeCell ref="A2:E2"/>
    <mergeCell ref="A3:E3"/>
    <mergeCell ref="A4:E4"/>
    <mergeCell ref="A5:E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72" orientation="portrait" horizontalDpi="300" verticalDpi="300" r:id="rId1"/>
  <headerFooter alignWithMargins="0">
    <oddHeader>&amp;R2019 - Año de la Exportación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F65"/>
  <sheetViews>
    <sheetView workbookViewId="0">
      <selection sqref="A1:E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7.85546875" style="57" customWidth="1"/>
    <col min="4" max="4" width="3.42578125" style="57" customWidth="1"/>
    <col min="5" max="5" width="37.85546875" style="57" customWidth="1"/>
    <col min="6" max="6" width="2.140625" style="57" customWidth="1"/>
    <col min="7" max="16384" width="11.42578125" style="52"/>
  </cols>
  <sheetData>
    <row r="1" spans="1:6" x14ac:dyDescent="0.2">
      <c r="A1" s="507" t="s">
        <v>278</v>
      </c>
      <c r="B1" s="507"/>
      <c r="C1" s="507"/>
      <c r="D1" s="507"/>
      <c r="E1" s="507"/>
      <c r="F1" s="52"/>
    </row>
    <row r="2" spans="1:6" x14ac:dyDescent="0.2">
      <c r="A2" s="507" t="s">
        <v>157</v>
      </c>
      <c r="B2" s="507"/>
      <c r="C2" s="507"/>
      <c r="D2" s="507"/>
      <c r="E2" s="507"/>
      <c r="F2" s="52"/>
    </row>
    <row r="3" spans="1:6" x14ac:dyDescent="0.2">
      <c r="A3" s="504" t="str">
        <f>+'1.modelos'!A3</f>
        <v>Guardas, listeles y plaquitas</v>
      </c>
      <c r="B3" s="504"/>
      <c r="C3" s="504"/>
      <c r="D3" s="504"/>
      <c r="E3" s="504"/>
      <c r="F3" s="52"/>
    </row>
    <row r="4" spans="1:6" x14ac:dyDescent="0.2">
      <c r="A4" s="504" t="s">
        <v>267</v>
      </c>
      <c r="B4" s="504"/>
      <c r="C4" s="504"/>
      <c r="D4" s="504"/>
      <c r="E4" s="504"/>
      <c r="F4" s="52"/>
    </row>
    <row r="5" spans="1:6" x14ac:dyDescent="0.2">
      <c r="A5" s="507" t="s">
        <v>108</v>
      </c>
      <c r="B5" s="507"/>
      <c r="C5" s="507"/>
      <c r="D5" s="507"/>
      <c r="E5" s="507"/>
      <c r="F5" s="52"/>
    </row>
    <row r="6" spans="1:6" ht="14.25" customHeight="1" thickBot="1" x14ac:dyDescent="0.25">
      <c r="A6" s="53"/>
      <c r="C6" s="54"/>
      <c r="D6" s="54"/>
      <c r="E6" s="54"/>
    </row>
    <row r="7" spans="1:6" ht="39" thickBot="1" x14ac:dyDescent="0.25">
      <c r="A7" s="304" t="s">
        <v>109</v>
      </c>
      <c r="C7" s="24" t="s">
        <v>131</v>
      </c>
      <c r="D7" s="28"/>
      <c r="E7" s="24" t="s">
        <v>132</v>
      </c>
    </row>
    <row r="8" spans="1:6" x14ac:dyDescent="0.2">
      <c r="A8" s="99">
        <f>'3.vol.'!C8</f>
        <v>42370</v>
      </c>
      <c r="C8" s="32"/>
      <c r="D8" s="33"/>
      <c r="E8" s="32"/>
    </row>
    <row r="9" spans="1:6" x14ac:dyDescent="0.2">
      <c r="A9" s="100">
        <f>'3.vol.'!C9</f>
        <v>42401</v>
      </c>
      <c r="C9" s="36"/>
      <c r="D9" s="33"/>
      <c r="E9" s="36"/>
    </row>
    <row r="10" spans="1:6" x14ac:dyDescent="0.2">
      <c r="A10" s="100">
        <f>'3.vol.'!C10</f>
        <v>42430</v>
      </c>
      <c r="C10" s="36"/>
      <c r="D10" s="33"/>
      <c r="E10" s="36"/>
    </row>
    <row r="11" spans="1:6" x14ac:dyDescent="0.2">
      <c r="A11" s="100">
        <f>'3.vol.'!C11</f>
        <v>42461</v>
      </c>
      <c r="C11" s="36"/>
      <c r="D11" s="33"/>
      <c r="E11" s="36"/>
    </row>
    <row r="12" spans="1:6" x14ac:dyDescent="0.2">
      <c r="A12" s="100">
        <f>'3.vol.'!C12</f>
        <v>42491</v>
      </c>
      <c r="C12" s="36"/>
      <c r="D12" s="33"/>
      <c r="E12" s="36"/>
    </row>
    <row r="13" spans="1:6" x14ac:dyDescent="0.2">
      <c r="A13" s="100">
        <f>'3.vol.'!C13</f>
        <v>42522</v>
      </c>
      <c r="C13" s="36"/>
      <c r="D13" s="33"/>
      <c r="E13" s="36"/>
    </row>
    <row r="14" spans="1:6" x14ac:dyDescent="0.2">
      <c r="A14" s="100">
        <f>'3.vol.'!C14</f>
        <v>42552</v>
      </c>
      <c r="C14" s="36"/>
      <c r="D14" s="33"/>
      <c r="E14" s="36"/>
    </row>
    <row r="15" spans="1:6" x14ac:dyDescent="0.2">
      <c r="A15" s="100">
        <f>'3.vol.'!C15</f>
        <v>42583</v>
      </c>
      <c r="C15" s="36"/>
      <c r="D15" s="33"/>
      <c r="E15" s="36"/>
    </row>
    <row r="16" spans="1:6" x14ac:dyDescent="0.2">
      <c r="A16" s="100">
        <f>'3.vol.'!C16</f>
        <v>42614</v>
      </c>
      <c r="C16" s="36"/>
      <c r="D16" s="33"/>
      <c r="E16" s="36"/>
    </row>
    <row r="17" spans="1:5" x14ac:dyDescent="0.2">
      <c r="A17" s="100">
        <f>'3.vol.'!C17</f>
        <v>42644</v>
      </c>
      <c r="C17" s="36"/>
      <c r="D17" s="33"/>
      <c r="E17" s="36"/>
    </row>
    <row r="18" spans="1:5" x14ac:dyDescent="0.2">
      <c r="A18" s="100">
        <f>'3.vol.'!C18</f>
        <v>42675</v>
      </c>
      <c r="C18" s="36"/>
      <c r="D18" s="33"/>
      <c r="E18" s="36"/>
    </row>
    <row r="19" spans="1:5" ht="13.5" thickBot="1" x14ac:dyDescent="0.25">
      <c r="A19" s="101">
        <f>'3.vol.'!C19</f>
        <v>42705</v>
      </c>
      <c r="C19" s="39"/>
      <c r="D19" s="33"/>
      <c r="E19" s="39"/>
    </row>
    <row r="20" spans="1:5" x14ac:dyDescent="0.2">
      <c r="A20" s="99">
        <f>'3.vol.'!C20</f>
        <v>42736</v>
      </c>
      <c r="C20" s="42"/>
      <c r="D20" s="33"/>
      <c r="E20" s="42"/>
    </row>
    <row r="21" spans="1:5" x14ac:dyDescent="0.2">
      <c r="A21" s="100">
        <f>'3.vol.'!C21</f>
        <v>42767</v>
      </c>
      <c r="C21" s="36"/>
      <c r="D21" s="33"/>
      <c r="E21" s="36"/>
    </row>
    <row r="22" spans="1:5" x14ac:dyDescent="0.2">
      <c r="A22" s="100">
        <f>'3.vol.'!C22</f>
        <v>42795</v>
      </c>
      <c r="C22" s="36"/>
      <c r="D22" s="33"/>
      <c r="E22" s="36"/>
    </row>
    <row r="23" spans="1:5" x14ac:dyDescent="0.2">
      <c r="A23" s="100">
        <f>'3.vol.'!C23</f>
        <v>42826</v>
      </c>
      <c r="C23" s="36"/>
      <c r="D23" s="33"/>
      <c r="E23" s="36"/>
    </row>
    <row r="24" spans="1:5" x14ac:dyDescent="0.2">
      <c r="A24" s="100">
        <f>'3.vol.'!C24</f>
        <v>42856</v>
      </c>
      <c r="C24" s="36"/>
      <c r="D24" s="33"/>
      <c r="E24" s="36"/>
    </row>
    <row r="25" spans="1:5" x14ac:dyDescent="0.2">
      <c r="A25" s="100">
        <f>'3.vol.'!C25</f>
        <v>42887</v>
      </c>
      <c r="C25" s="36"/>
      <c r="D25" s="33"/>
      <c r="E25" s="36"/>
    </row>
    <row r="26" spans="1:5" x14ac:dyDescent="0.2">
      <c r="A26" s="100">
        <f>'3.vol.'!C26</f>
        <v>42917</v>
      </c>
      <c r="C26" s="36"/>
      <c r="D26" s="33"/>
      <c r="E26" s="36"/>
    </row>
    <row r="27" spans="1:5" x14ac:dyDescent="0.2">
      <c r="A27" s="100">
        <f>'3.vol.'!C27</f>
        <v>42948</v>
      </c>
      <c r="C27" s="36"/>
      <c r="D27" s="33"/>
      <c r="E27" s="36"/>
    </row>
    <row r="28" spans="1:5" x14ac:dyDescent="0.2">
      <c r="A28" s="100">
        <f>'3.vol.'!C28</f>
        <v>42979</v>
      </c>
      <c r="C28" s="277"/>
      <c r="D28" s="288"/>
      <c r="E28" s="277"/>
    </row>
    <row r="29" spans="1:5" x14ac:dyDescent="0.2">
      <c r="A29" s="100">
        <f>'3.vol.'!C29</f>
        <v>43009</v>
      </c>
      <c r="C29" s="36"/>
      <c r="D29" s="33"/>
      <c r="E29" s="36"/>
    </row>
    <row r="30" spans="1:5" x14ac:dyDescent="0.2">
      <c r="A30" s="100">
        <f>'3.vol.'!C30</f>
        <v>43040</v>
      </c>
      <c r="C30" s="36"/>
      <c r="D30" s="33"/>
      <c r="E30" s="36"/>
    </row>
    <row r="31" spans="1:5" ht="13.5" thickBot="1" x14ac:dyDescent="0.25">
      <c r="A31" s="101">
        <f>'3.vol.'!C31</f>
        <v>43070</v>
      </c>
      <c r="C31" s="45"/>
      <c r="D31" s="33"/>
      <c r="E31" s="45"/>
    </row>
    <row r="32" spans="1:5" x14ac:dyDescent="0.2">
      <c r="A32" s="99">
        <f>'3.vol.'!C32</f>
        <v>43101</v>
      </c>
      <c r="C32" s="32"/>
      <c r="D32" s="33"/>
      <c r="E32" s="32"/>
    </row>
    <row r="33" spans="1:5" x14ac:dyDescent="0.2">
      <c r="A33" s="100">
        <f>'3.vol.'!C33</f>
        <v>43132</v>
      </c>
      <c r="C33" s="36"/>
      <c r="D33" s="33"/>
      <c r="E33" s="36"/>
    </row>
    <row r="34" spans="1:5" x14ac:dyDescent="0.2">
      <c r="A34" s="100">
        <f>'3.vol.'!C34</f>
        <v>43160</v>
      </c>
      <c r="C34" s="36"/>
      <c r="D34" s="33"/>
      <c r="E34" s="36"/>
    </row>
    <row r="35" spans="1:5" x14ac:dyDescent="0.2">
      <c r="A35" s="100">
        <f>'3.vol.'!C35</f>
        <v>43191</v>
      </c>
      <c r="C35" s="36"/>
      <c r="D35" s="33"/>
      <c r="E35" s="36"/>
    </row>
    <row r="36" spans="1:5" x14ac:dyDescent="0.2">
      <c r="A36" s="100">
        <f>'3.vol.'!C36</f>
        <v>43221</v>
      </c>
      <c r="C36" s="36"/>
      <c r="D36" s="33"/>
      <c r="E36" s="36"/>
    </row>
    <row r="37" spans="1:5" x14ac:dyDescent="0.2">
      <c r="A37" s="100">
        <f>'3.vol.'!C37</f>
        <v>43252</v>
      </c>
      <c r="C37" s="36"/>
      <c r="D37" s="33"/>
      <c r="E37" s="36"/>
    </row>
    <row r="38" spans="1:5" x14ac:dyDescent="0.2">
      <c r="A38" s="100">
        <f>'3.vol.'!C38</f>
        <v>43282</v>
      </c>
      <c r="C38" s="36"/>
      <c r="D38" s="33"/>
      <c r="E38" s="36"/>
    </row>
    <row r="39" spans="1:5" x14ac:dyDescent="0.2">
      <c r="A39" s="100">
        <f>'3.vol.'!C39</f>
        <v>43313</v>
      </c>
      <c r="C39" s="36"/>
      <c r="D39" s="33"/>
      <c r="E39" s="36"/>
    </row>
    <row r="40" spans="1:5" x14ac:dyDescent="0.2">
      <c r="A40" s="100">
        <f>'3.vol.'!C40</f>
        <v>43344</v>
      </c>
      <c r="C40" s="36"/>
      <c r="D40" s="33"/>
      <c r="E40" s="36"/>
    </row>
    <row r="41" spans="1:5" x14ac:dyDescent="0.2">
      <c r="A41" s="100">
        <f>'3.vol.'!C41</f>
        <v>43374</v>
      </c>
      <c r="C41" s="36"/>
      <c r="D41" s="33"/>
      <c r="E41" s="36"/>
    </row>
    <row r="42" spans="1:5" x14ac:dyDescent="0.2">
      <c r="A42" s="100">
        <f>'3.vol.'!C42</f>
        <v>43405</v>
      </c>
      <c r="C42" s="36"/>
      <c r="D42" s="33"/>
      <c r="E42" s="36"/>
    </row>
    <row r="43" spans="1:5" ht="13.5" thickBot="1" x14ac:dyDescent="0.25">
      <c r="A43" s="101">
        <f>'3.vol.'!C43</f>
        <v>43435</v>
      </c>
      <c r="C43" s="45"/>
      <c r="D43" s="33"/>
      <c r="E43" s="45"/>
    </row>
    <row r="44" spans="1:5" x14ac:dyDescent="0.2">
      <c r="A44" s="393">
        <f>'3.vol.'!C44</f>
        <v>43466</v>
      </c>
      <c r="C44" s="32"/>
      <c r="D44" s="33"/>
      <c r="E44" s="32"/>
    </row>
    <row r="45" spans="1:5" x14ac:dyDescent="0.2">
      <c r="A45" s="394">
        <f>'3.vol.'!C45</f>
        <v>43497</v>
      </c>
      <c r="C45" s="36"/>
      <c r="D45" s="33"/>
      <c r="E45" s="36"/>
    </row>
    <row r="46" spans="1:5" x14ac:dyDescent="0.2">
      <c r="A46" s="394">
        <f>'3.vol.'!C46</f>
        <v>43525</v>
      </c>
      <c r="C46" s="36"/>
      <c r="D46" s="33"/>
      <c r="E46" s="36"/>
    </row>
    <row r="47" spans="1:5" x14ac:dyDescent="0.2">
      <c r="A47" s="394">
        <f>'3.vol.'!C47</f>
        <v>43556</v>
      </c>
      <c r="C47" s="36"/>
      <c r="D47" s="33"/>
      <c r="E47" s="36"/>
    </row>
    <row r="48" spans="1:5" x14ac:dyDescent="0.2">
      <c r="A48" s="394">
        <f>'3.vol.'!C48</f>
        <v>43586</v>
      </c>
      <c r="C48" s="36"/>
      <c r="D48" s="33"/>
      <c r="E48" s="36"/>
    </row>
    <row r="49" spans="1:6" ht="13.5" thickBot="1" x14ac:dyDescent="0.25">
      <c r="A49" s="398">
        <f>'3.vol.'!C49</f>
        <v>43617</v>
      </c>
      <c r="C49" s="39"/>
      <c r="D49" s="33"/>
      <c r="E49" s="39"/>
    </row>
    <row r="50" spans="1:6" hidden="1" x14ac:dyDescent="0.2">
      <c r="A50" s="396">
        <f>'3.vol.'!C50</f>
        <v>43647</v>
      </c>
      <c r="C50" s="42"/>
      <c r="D50" s="33"/>
      <c r="E50" s="42"/>
    </row>
    <row r="51" spans="1:6" hidden="1" x14ac:dyDescent="0.2">
      <c r="A51" s="372">
        <f>'3.vol.'!C51</f>
        <v>43678</v>
      </c>
      <c r="C51" s="36"/>
      <c r="D51" s="33"/>
      <c r="E51" s="36"/>
    </row>
    <row r="52" spans="1:6" hidden="1" x14ac:dyDescent="0.2">
      <c r="A52" s="372">
        <f>'3.vol.'!C52</f>
        <v>43709</v>
      </c>
      <c r="C52" s="36"/>
      <c r="D52" s="33"/>
      <c r="E52" s="36"/>
    </row>
    <row r="53" spans="1:6" hidden="1" x14ac:dyDescent="0.2">
      <c r="A53" s="372">
        <f>'3.vol.'!C53</f>
        <v>43739</v>
      </c>
      <c r="C53" s="36"/>
      <c r="D53" s="33"/>
      <c r="E53" s="36"/>
    </row>
    <row r="54" spans="1:6" hidden="1" x14ac:dyDescent="0.2">
      <c r="A54" s="372">
        <f>'3.vol.'!C54</f>
        <v>43770</v>
      </c>
      <c r="C54" s="36"/>
      <c r="D54" s="33"/>
      <c r="E54" s="36"/>
    </row>
    <row r="55" spans="1:6" ht="13.5" hidden="1" thickBot="1" x14ac:dyDescent="0.25">
      <c r="A55" s="373">
        <f>'3.vol.'!C55</f>
        <v>43800</v>
      </c>
      <c r="C55" s="39"/>
      <c r="D55" s="33"/>
      <c r="E55" s="39"/>
    </row>
    <row r="56" spans="1:6" ht="24" customHeight="1" thickBot="1" x14ac:dyDescent="0.25">
      <c r="A56" s="46"/>
      <c r="C56" s="33"/>
      <c r="D56" s="33"/>
      <c r="E56" s="33"/>
      <c r="F56" s="59"/>
    </row>
    <row r="57" spans="1:6" ht="39" thickBot="1" x14ac:dyDescent="0.25">
      <c r="A57" s="70" t="s">
        <v>5</v>
      </c>
      <c r="C57" s="58" t="str">
        <f>+C7</f>
        <v>Ventas de Producción Propia
En pesos</v>
      </c>
      <c r="D57" s="289"/>
      <c r="E57" s="58" t="str">
        <f>+E7</f>
        <v>Ventas de Producción Encargada o Contratada a Terceros
En pesos</v>
      </c>
    </row>
    <row r="58" spans="1:6" x14ac:dyDescent="0.2">
      <c r="A58" s="316">
        <f>'3.vol.'!C59</f>
        <v>2013</v>
      </c>
      <c r="C58" s="61"/>
      <c r="D58" s="290"/>
      <c r="E58" s="61"/>
    </row>
    <row r="59" spans="1:6" x14ac:dyDescent="0.2">
      <c r="A59" s="317">
        <f>'3.vol.'!C60</f>
        <v>2014</v>
      </c>
      <c r="C59" s="63"/>
      <c r="D59" s="290"/>
      <c r="E59" s="63"/>
    </row>
    <row r="60" spans="1:6" ht="13.5" thickBot="1" x14ac:dyDescent="0.25">
      <c r="A60" s="318">
        <f>'3.vol.'!C61</f>
        <v>2015</v>
      </c>
      <c r="C60" s="65"/>
      <c r="D60" s="290"/>
      <c r="E60" s="65"/>
    </row>
    <row r="61" spans="1:6" x14ac:dyDescent="0.2">
      <c r="A61" s="60">
        <f>'3.vol.'!C62</f>
        <v>2016</v>
      </c>
      <c r="C61" s="61"/>
      <c r="D61" s="290"/>
      <c r="E61" s="61"/>
    </row>
    <row r="62" spans="1:6" x14ac:dyDescent="0.2">
      <c r="A62" s="62">
        <f>'3.vol.'!C63</f>
        <v>2017</v>
      </c>
      <c r="C62" s="63"/>
      <c r="D62" s="290"/>
      <c r="E62" s="63"/>
    </row>
    <row r="63" spans="1:6" ht="13.5" thickBot="1" x14ac:dyDescent="0.25">
      <c r="A63" s="64">
        <f>'3.vol.'!C64</f>
        <v>2018</v>
      </c>
      <c r="C63" s="65"/>
      <c r="D63" s="290"/>
      <c r="E63" s="65"/>
    </row>
    <row r="64" spans="1:6" x14ac:dyDescent="0.2">
      <c r="A64" s="66" t="str">
        <f>'3.vol.'!C65</f>
        <v>ene-jun 18</v>
      </c>
      <c r="C64" s="67"/>
      <c r="D64" s="290"/>
      <c r="E64" s="67"/>
    </row>
    <row r="65" spans="1:5" ht="13.5" thickBot="1" x14ac:dyDescent="0.25">
      <c r="A65" s="395" t="str">
        <f>'3.vol.'!C66</f>
        <v>ene-jun 19</v>
      </c>
      <c r="C65" s="68"/>
      <c r="D65" s="291"/>
      <c r="E65" s="68"/>
    </row>
  </sheetData>
  <sheetProtection formatCells="0" formatColumns="0" formatRows="0"/>
  <protectedRanges>
    <protectedRange sqref="C8:D55 C58:D65" name="Rango2_1_1"/>
    <protectedRange sqref="C58:D65" name="Rango1_1_1"/>
    <protectedRange sqref="E8:E55 E58:E65" name="Rango2_1_1_1"/>
    <protectedRange sqref="E58:E65" name="Rango1_1_1_1"/>
  </protectedRanges>
  <mergeCells count="5">
    <mergeCell ref="A1:E1"/>
    <mergeCell ref="A2:E2"/>
    <mergeCell ref="A3:E3"/>
    <mergeCell ref="A4:E4"/>
    <mergeCell ref="A5:E5"/>
  </mergeCells>
  <printOptions horizontalCentered="1" verticalCentered="1"/>
  <pageMargins left="0.27559055118110237" right="0.23622047244094491" top="0.15748031496062992" bottom="0.27559055118110237" header="0" footer="0"/>
  <pageSetup paperSize="9" scale="8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66"/>
  <sheetViews>
    <sheetView workbookViewId="0">
      <selection sqref="A1:C1"/>
    </sheetView>
  </sheetViews>
  <sheetFormatPr baseColWidth="10" defaultRowHeight="12.75" x14ac:dyDescent="0.2"/>
  <cols>
    <col min="1" max="1" width="19.85546875" style="57" customWidth="1"/>
    <col min="2" max="2" width="1.85546875" style="52" customWidth="1"/>
    <col min="3" max="3" width="23" style="57" customWidth="1"/>
    <col min="4" max="16384" width="11.42578125" style="52"/>
  </cols>
  <sheetData>
    <row r="1" spans="1:6" x14ac:dyDescent="0.2">
      <c r="A1" s="507" t="s">
        <v>159</v>
      </c>
      <c r="B1" s="507"/>
      <c r="C1" s="507"/>
    </row>
    <row r="2" spans="1:6" x14ac:dyDescent="0.2">
      <c r="A2" s="507" t="s">
        <v>111</v>
      </c>
      <c r="B2" s="507"/>
      <c r="C2" s="507"/>
      <c r="F2" s="98" t="s">
        <v>115</v>
      </c>
    </row>
    <row r="3" spans="1:6" x14ac:dyDescent="0.2">
      <c r="A3" s="506" t="str">
        <f>+'1.modelos'!A3</f>
        <v>Guardas, listeles y plaquitas</v>
      </c>
      <c r="B3" s="506"/>
      <c r="C3" s="506"/>
    </row>
    <row r="4" spans="1:6" x14ac:dyDescent="0.2">
      <c r="A4" s="506" t="s">
        <v>229</v>
      </c>
      <c r="B4" s="506"/>
      <c r="C4" s="506"/>
    </row>
    <row r="5" spans="1:6" x14ac:dyDescent="0.2">
      <c r="A5" s="506" t="s">
        <v>108</v>
      </c>
      <c r="B5" s="506"/>
      <c r="C5" s="506"/>
    </row>
    <row r="6" spans="1:6" x14ac:dyDescent="0.2">
      <c r="A6" s="53"/>
      <c r="B6" s="53"/>
      <c r="C6" s="53"/>
    </row>
    <row r="7" spans="1:6" ht="13.5" thickBot="1" x14ac:dyDescent="0.25">
      <c r="A7" s="53"/>
      <c r="C7" s="54"/>
    </row>
    <row r="8" spans="1:6" ht="13.5" thickBot="1" x14ac:dyDescent="0.25">
      <c r="A8" s="24" t="s">
        <v>109</v>
      </c>
      <c r="C8" s="24" t="s">
        <v>112</v>
      </c>
      <c r="F8" s="98" t="s">
        <v>113</v>
      </c>
    </row>
    <row r="9" spans="1:6" ht="13.5" thickBot="1" x14ac:dyDescent="0.25">
      <c r="A9" s="99">
        <f>+'4.RES PUB'!A8</f>
        <v>42370</v>
      </c>
      <c r="C9" s="32"/>
      <c r="F9" s="146"/>
    </row>
    <row r="10" spans="1:6" x14ac:dyDescent="0.2">
      <c r="A10" s="100">
        <f>+'4.RES PUB'!A9</f>
        <v>42401</v>
      </c>
      <c r="C10" s="36"/>
      <c r="F10" s="98"/>
    </row>
    <row r="11" spans="1:6" ht="13.5" thickBot="1" x14ac:dyDescent="0.25">
      <c r="A11" s="100">
        <f>+'4.RES PUB'!A10</f>
        <v>42430</v>
      </c>
      <c r="C11" s="36"/>
      <c r="F11" s="98" t="s">
        <v>114</v>
      </c>
    </row>
    <row r="12" spans="1:6" ht="13.5" thickBot="1" x14ac:dyDescent="0.25">
      <c r="A12" s="100">
        <f>+'4.RES PUB'!A11</f>
        <v>42461</v>
      </c>
      <c r="C12" s="36"/>
      <c r="F12" s="147"/>
    </row>
    <row r="13" spans="1:6" x14ac:dyDescent="0.2">
      <c r="A13" s="100">
        <f>+'4.RES PUB'!A12</f>
        <v>42491</v>
      </c>
      <c r="C13" s="36"/>
    </row>
    <row r="14" spans="1:6" x14ac:dyDescent="0.2">
      <c r="A14" s="100">
        <f>+'4.RES PUB'!A13</f>
        <v>42522</v>
      </c>
      <c r="C14" s="36"/>
    </row>
    <row r="15" spans="1:6" x14ac:dyDescent="0.2">
      <c r="A15" s="100">
        <f>+'4.RES PUB'!A14</f>
        <v>42552</v>
      </c>
      <c r="C15" s="36"/>
    </row>
    <row r="16" spans="1:6" x14ac:dyDescent="0.2">
      <c r="A16" s="100">
        <f>+'4.RES PUB'!A15</f>
        <v>42583</v>
      </c>
      <c r="C16" s="36"/>
    </row>
    <row r="17" spans="1:3" x14ac:dyDescent="0.2">
      <c r="A17" s="100">
        <f>+'4.RES PUB'!A16</f>
        <v>42614</v>
      </c>
      <c r="C17" s="36"/>
    </row>
    <row r="18" spans="1:3" x14ac:dyDescent="0.2">
      <c r="A18" s="100">
        <f>+'4.RES PUB'!A17</f>
        <v>42644</v>
      </c>
      <c r="C18" s="36"/>
    </row>
    <row r="19" spans="1:3" x14ac:dyDescent="0.2">
      <c r="A19" s="100">
        <f>+'4.RES PUB'!A18</f>
        <v>42675</v>
      </c>
      <c r="C19" s="36"/>
    </row>
    <row r="20" spans="1:3" ht="13.5" thickBot="1" x14ac:dyDescent="0.25">
      <c r="A20" s="101">
        <f>+'4.RES PUB'!A19</f>
        <v>42705</v>
      </c>
      <c r="C20" s="39"/>
    </row>
    <row r="21" spans="1:3" x14ac:dyDescent="0.2">
      <c r="A21" s="99">
        <f>+'4.RES PUB'!A20</f>
        <v>42736</v>
      </c>
      <c r="C21" s="42"/>
    </row>
    <row r="22" spans="1:3" x14ac:dyDescent="0.2">
      <c r="A22" s="100">
        <f>+'4.RES PUB'!A21</f>
        <v>42767</v>
      </c>
      <c r="C22" s="36"/>
    </row>
    <row r="23" spans="1:3" x14ac:dyDescent="0.2">
      <c r="A23" s="100">
        <f>+'4.RES PUB'!A22</f>
        <v>42795</v>
      </c>
      <c r="C23" s="36"/>
    </row>
    <row r="24" spans="1:3" x14ac:dyDescent="0.2">
      <c r="A24" s="100">
        <f>+'4.RES PUB'!A23</f>
        <v>42826</v>
      </c>
      <c r="C24" s="36"/>
    </row>
    <row r="25" spans="1:3" x14ac:dyDescent="0.2">
      <c r="A25" s="100">
        <f>+'4.RES PUB'!A24</f>
        <v>42856</v>
      </c>
      <c r="C25" s="36"/>
    </row>
    <row r="26" spans="1:3" x14ac:dyDescent="0.2">
      <c r="A26" s="100">
        <f>+'4.RES PUB'!A25</f>
        <v>42887</v>
      </c>
      <c r="C26" s="36"/>
    </row>
    <row r="27" spans="1:3" x14ac:dyDescent="0.2">
      <c r="A27" s="100">
        <f>+'4.RES PUB'!A26</f>
        <v>42917</v>
      </c>
      <c r="C27" s="36"/>
    </row>
    <row r="28" spans="1:3" x14ac:dyDescent="0.2">
      <c r="A28" s="100">
        <f>+'4.RES PUB'!A27</f>
        <v>42948</v>
      </c>
      <c r="C28" s="36"/>
    </row>
    <row r="29" spans="1:3" x14ac:dyDescent="0.2">
      <c r="A29" s="100">
        <f>+'4.RES PUB'!A28</f>
        <v>42979</v>
      </c>
      <c r="C29" s="36"/>
    </row>
    <row r="30" spans="1:3" x14ac:dyDescent="0.2">
      <c r="A30" s="100">
        <f>+'4.RES PUB'!A29</f>
        <v>43009</v>
      </c>
      <c r="C30" s="36"/>
    </row>
    <row r="31" spans="1:3" x14ac:dyDescent="0.2">
      <c r="A31" s="100">
        <f>+'4.RES PUB'!A30</f>
        <v>43040</v>
      </c>
      <c r="C31" s="36"/>
    </row>
    <row r="32" spans="1:3" ht="13.5" thickBot="1" x14ac:dyDescent="0.25">
      <c r="A32" s="101">
        <f>+'4.RES PUB'!A31</f>
        <v>43070</v>
      </c>
      <c r="C32" s="45"/>
    </row>
    <row r="33" spans="1:3" x14ac:dyDescent="0.2">
      <c r="A33" s="99">
        <f>+'4.RES PUB'!A32</f>
        <v>43101</v>
      </c>
      <c r="C33" s="32"/>
    </row>
    <row r="34" spans="1:3" x14ac:dyDescent="0.2">
      <c r="A34" s="100">
        <f>+'4.RES PUB'!A33</f>
        <v>43132</v>
      </c>
      <c r="C34" s="36"/>
    </row>
    <row r="35" spans="1:3" x14ac:dyDescent="0.2">
      <c r="A35" s="100">
        <f>+'4.RES PUB'!A34</f>
        <v>43160</v>
      </c>
      <c r="C35" s="36"/>
    </row>
    <row r="36" spans="1:3" x14ac:dyDescent="0.2">
      <c r="A36" s="100">
        <f>+'4.RES PUB'!A35</f>
        <v>43191</v>
      </c>
      <c r="C36" s="36"/>
    </row>
    <row r="37" spans="1:3" x14ac:dyDescent="0.2">
      <c r="A37" s="100">
        <f>+'4.RES PUB'!A36</f>
        <v>43221</v>
      </c>
      <c r="C37" s="36"/>
    </row>
    <row r="38" spans="1:3" x14ac:dyDescent="0.2">
      <c r="A38" s="100">
        <f>+'4.RES PUB'!A37</f>
        <v>43252</v>
      </c>
      <c r="C38" s="36"/>
    </row>
    <row r="39" spans="1:3" x14ac:dyDescent="0.2">
      <c r="A39" s="100">
        <f>+'4.RES PUB'!A38</f>
        <v>43282</v>
      </c>
      <c r="C39" s="36"/>
    </row>
    <row r="40" spans="1:3" x14ac:dyDescent="0.2">
      <c r="A40" s="100">
        <f>+'4.RES PUB'!A39</f>
        <v>43313</v>
      </c>
      <c r="C40" s="36"/>
    </row>
    <row r="41" spans="1:3" x14ac:dyDescent="0.2">
      <c r="A41" s="100">
        <f>+'4.RES PUB'!A40</f>
        <v>43344</v>
      </c>
      <c r="C41" s="36"/>
    </row>
    <row r="42" spans="1:3" x14ac:dyDescent="0.2">
      <c r="A42" s="100">
        <f>+'4.RES PUB'!A41</f>
        <v>43374</v>
      </c>
      <c r="C42" s="36"/>
    </row>
    <row r="43" spans="1:3" x14ac:dyDescent="0.2">
      <c r="A43" s="100">
        <f>+'4.RES PUB'!A42</f>
        <v>43405</v>
      </c>
      <c r="C43" s="36"/>
    </row>
    <row r="44" spans="1:3" ht="13.5" thickBot="1" x14ac:dyDescent="0.25">
      <c r="A44" s="103">
        <f>+'4.RES PUB'!A43</f>
        <v>43435</v>
      </c>
      <c r="C44" s="45"/>
    </row>
    <row r="45" spans="1:3" x14ac:dyDescent="0.2">
      <c r="A45" s="393">
        <f>+'4.RES PUB'!A44</f>
        <v>43466</v>
      </c>
      <c r="C45" s="32"/>
    </row>
    <row r="46" spans="1:3" x14ac:dyDescent="0.2">
      <c r="A46" s="394">
        <f>+'4.RES PUB'!A45</f>
        <v>43497</v>
      </c>
      <c r="C46" s="36"/>
    </row>
    <row r="47" spans="1:3" x14ac:dyDescent="0.2">
      <c r="A47" s="394">
        <f>+'4.RES PUB'!A46</f>
        <v>43525</v>
      </c>
      <c r="C47" s="36"/>
    </row>
    <row r="48" spans="1:3" x14ac:dyDescent="0.2">
      <c r="A48" s="394">
        <f>+'4.RES PUB'!A47</f>
        <v>43556</v>
      </c>
      <c r="C48" s="36"/>
    </row>
    <row r="49" spans="1:3" x14ac:dyDescent="0.2">
      <c r="A49" s="394">
        <f>+'4.RES PUB'!A48</f>
        <v>43586</v>
      </c>
      <c r="C49" s="36"/>
    </row>
    <row r="50" spans="1:3" ht="13.5" thickBot="1" x14ac:dyDescent="0.25">
      <c r="A50" s="398">
        <f>+'4.RES PUB'!A49</f>
        <v>43617</v>
      </c>
      <c r="C50" s="39"/>
    </row>
    <row r="51" spans="1:3" hidden="1" x14ac:dyDescent="0.2">
      <c r="A51" s="396">
        <f>+'4.RES PUB'!A50</f>
        <v>43647</v>
      </c>
      <c r="C51" s="42"/>
    </row>
    <row r="52" spans="1:3" hidden="1" x14ac:dyDescent="0.2">
      <c r="A52" s="372">
        <f>+'4.RES PUB'!A51</f>
        <v>43678</v>
      </c>
      <c r="C52" s="36"/>
    </row>
    <row r="53" spans="1:3" hidden="1" x14ac:dyDescent="0.2">
      <c r="A53" s="372">
        <f>+'4.RES PUB'!A52</f>
        <v>43709</v>
      </c>
      <c r="C53" s="36"/>
    </row>
    <row r="54" spans="1:3" hidden="1" x14ac:dyDescent="0.2">
      <c r="A54" s="372">
        <f>+'4.RES PUB'!A53</f>
        <v>43739</v>
      </c>
      <c r="C54" s="36"/>
    </row>
    <row r="55" spans="1:3" hidden="1" x14ac:dyDescent="0.2">
      <c r="A55" s="372">
        <f>+'4.RES PUB'!A54</f>
        <v>43770</v>
      </c>
      <c r="C55" s="36"/>
    </row>
    <row r="56" spans="1:3" ht="13.5" hidden="1" thickBot="1" x14ac:dyDescent="0.25">
      <c r="A56" s="373">
        <f>+'4.RES PUB'!A55</f>
        <v>43800</v>
      </c>
      <c r="C56" s="39"/>
    </row>
    <row r="57" spans="1:3" ht="13.5" thickBot="1" x14ac:dyDescent="0.25">
      <c r="A57" s="46"/>
      <c r="C57" s="33"/>
    </row>
    <row r="58" spans="1:3" ht="13.5" thickBot="1" x14ac:dyDescent="0.25">
      <c r="A58" s="316" t="s">
        <v>5</v>
      </c>
      <c r="C58" s="24" t="s">
        <v>112</v>
      </c>
    </row>
    <row r="59" spans="1:3" x14ac:dyDescent="0.2">
      <c r="A59" s="409">
        <f>+'3.vol.'!C59</f>
        <v>2013</v>
      </c>
      <c r="B59" s="55"/>
      <c r="C59" s="410"/>
    </row>
    <row r="60" spans="1:3" x14ac:dyDescent="0.2">
      <c r="A60" s="409">
        <f>+'3.vol.'!C60</f>
        <v>2014</v>
      </c>
      <c r="B60" s="55"/>
      <c r="C60" s="411"/>
    </row>
    <row r="61" spans="1:3" ht="13.5" thickBot="1" x14ac:dyDescent="0.25">
      <c r="A61" s="412">
        <f>+'3.vol.'!C61</f>
        <v>2015</v>
      </c>
      <c r="B61" s="55"/>
      <c r="C61" s="413"/>
    </row>
    <row r="62" spans="1:3" x14ac:dyDescent="0.2">
      <c r="A62" s="60">
        <f>+'3.vol.'!C62</f>
        <v>2016</v>
      </c>
      <c r="C62" s="61"/>
    </row>
    <row r="63" spans="1:3" x14ac:dyDescent="0.2">
      <c r="A63" s="62">
        <f>+'3.vol.'!C63</f>
        <v>2017</v>
      </c>
      <c r="C63" s="63"/>
    </row>
    <row r="64" spans="1:3" ht="13.5" thickBot="1" x14ac:dyDescent="0.25">
      <c r="A64" s="64">
        <f>+'3.vol.'!C64</f>
        <v>2018</v>
      </c>
      <c r="C64" s="65"/>
    </row>
    <row r="65" spans="1:3" x14ac:dyDescent="0.2">
      <c r="A65" s="393" t="str">
        <f>+'3.vol.'!C65</f>
        <v>ene-jun 18</v>
      </c>
      <c r="C65" s="67"/>
    </row>
    <row r="66" spans="1:3" ht="13.5" thickBot="1" x14ac:dyDescent="0.25">
      <c r="A66" s="399" t="str">
        <f>+'3.vol.'!C66</f>
        <v>ene-jun 19</v>
      </c>
      <c r="C66" s="68"/>
    </row>
  </sheetData>
  <sheetProtection formatCells="0" formatColumns="0" formatRows="0"/>
  <protectedRanges>
    <protectedRange sqref="C9:C51 C62:C66" name="Rango2_1"/>
    <protectedRange sqref="C62:C66" name="Rango1_1"/>
  </protectedRanges>
  <mergeCells count="5">
    <mergeCell ref="A1:C1"/>
    <mergeCell ref="A2:C2"/>
    <mergeCell ref="A3:C3"/>
    <mergeCell ref="A5:C5"/>
    <mergeCell ref="A4:C4"/>
  </mergeCells>
  <phoneticPr fontId="16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85" orientation="portrait" horizontalDpi="300" verticalDpi="300" r:id="rId1"/>
  <headerFooter alignWithMargins="0">
    <oddHeader>&amp;R2019 - Año de la Exportación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F66"/>
  <sheetViews>
    <sheetView workbookViewId="0">
      <selection sqref="A1:C1"/>
    </sheetView>
  </sheetViews>
  <sheetFormatPr baseColWidth="10" defaultRowHeight="12.75" x14ac:dyDescent="0.2"/>
  <cols>
    <col min="1" max="1" width="19.85546875" style="57" customWidth="1"/>
    <col min="2" max="2" width="1.85546875" style="52" customWidth="1"/>
    <col min="3" max="3" width="23" style="57" customWidth="1"/>
    <col min="4" max="16384" width="11.42578125" style="52"/>
  </cols>
  <sheetData>
    <row r="1" spans="1:6" x14ac:dyDescent="0.2">
      <c r="A1" s="507" t="s">
        <v>158</v>
      </c>
      <c r="B1" s="507"/>
      <c r="C1" s="507"/>
    </row>
    <row r="2" spans="1:6" x14ac:dyDescent="0.2">
      <c r="A2" s="507" t="s">
        <v>111</v>
      </c>
      <c r="B2" s="507"/>
      <c r="C2" s="507"/>
      <c r="F2" s="98" t="s">
        <v>115</v>
      </c>
    </row>
    <row r="3" spans="1:6" x14ac:dyDescent="0.2">
      <c r="A3" s="506" t="str">
        <f>+'1.modelos'!A3</f>
        <v>Guardas, listeles y plaquitas</v>
      </c>
      <c r="B3" s="506"/>
      <c r="C3" s="506"/>
    </row>
    <row r="4" spans="1:6" x14ac:dyDescent="0.2">
      <c r="A4" s="506" t="s">
        <v>233</v>
      </c>
      <c r="B4" s="506"/>
      <c r="C4" s="506"/>
    </row>
    <row r="5" spans="1:6" x14ac:dyDescent="0.2">
      <c r="A5" s="506" t="s">
        <v>108</v>
      </c>
      <c r="B5" s="506"/>
      <c r="C5" s="506"/>
    </row>
    <row r="6" spans="1:6" x14ac:dyDescent="0.2">
      <c r="A6" s="53"/>
      <c r="B6" s="53"/>
      <c r="C6" s="53"/>
    </row>
    <row r="7" spans="1:6" ht="13.5" thickBot="1" x14ac:dyDescent="0.25">
      <c r="A7" s="53"/>
      <c r="C7" s="54"/>
    </row>
    <row r="8" spans="1:6" ht="13.5" thickBot="1" x14ac:dyDescent="0.25">
      <c r="A8" s="24" t="s">
        <v>109</v>
      </c>
      <c r="C8" s="24" t="s">
        <v>112</v>
      </c>
      <c r="F8" s="98" t="s">
        <v>113</v>
      </c>
    </row>
    <row r="9" spans="1:6" ht="13.5" thickBot="1" x14ac:dyDescent="0.25">
      <c r="A9" s="99">
        <f>+'4.RES PUB'!A8</f>
        <v>42370</v>
      </c>
      <c r="C9" s="32"/>
      <c r="F9" s="146"/>
    </row>
    <row r="10" spans="1:6" x14ac:dyDescent="0.2">
      <c r="A10" s="100">
        <f>+'4.RES PUB'!A9</f>
        <v>42401</v>
      </c>
      <c r="C10" s="36"/>
      <c r="F10" s="98"/>
    </row>
    <row r="11" spans="1:6" ht="13.5" thickBot="1" x14ac:dyDescent="0.25">
      <c r="A11" s="100">
        <f>+'4.RES PUB'!A10</f>
        <v>42430</v>
      </c>
      <c r="C11" s="36"/>
      <c r="F11" s="98" t="s">
        <v>114</v>
      </c>
    </row>
    <row r="12" spans="1:6" ht="13.5" thickBot="1" x14ac:dyDescent="0.25">
      <c r="A12" s="100">
        <f>+'4.RES PUB'!A11</f>
        <v>42461</v>
      </c>
      <c r="C12" s="36"/>
      <c r="F12" s="147"/>
    </row>
    <row r="13" spans="1:6" x14ac:dyDescent="0.2">
      <c r="A13" s="100">
        <f>+'4.RES PUB'!A12</f>
        <v>42491</v>
      </c>
      <c r="C13" s="36"/>
    </row>
    <row r="14" spans="1:6" x14ac:dyDescent="0.2">
      <c r="A14" s="100">
        <f>+'4.RES PUB'!A13</f>
        <v>42522</v>
      </c>
      <c r="C14" s="36"/>
    </row>
    <row r="15" spans="1:6" x14ac:dyDescent="0.2">
      <c r="A15" s="100">
        <f>+'4.RES PUB'!A14</f>
        <v>42552</v>
      </c>
      <c r="C15" s="36"/>
    </row>
    <row r="16" spans="1:6" x14ac:dyDescent="0.2">
      <c r="A16" s="100">
        <f>+'4.RES PUB'!A15</f>
        <v>42583</v>
      </c>
      <c r="C16" s="36"/>
    </row>
    <row r="17" spans="1:3" x14ac:dyDescent="0.2">
      <c r="A17" s="100">
        <f>+'4.RES PUB'!A16</f>
        <v>42614</v>
      </c>
      <c r="C17" s="36"/>
    </row>
    <row r="18" spans="1:3" x14ac:dyDescent="0.2">
      <c r="A18" s="100">
        <f>+'4.RES PUB'!A17</f>
        <v>42644</v>
      </c>
      <c r="C18" s="36"/>
    </row>
    <row r="19" spans="1:3" x14ac:dyDescent="0.2">
      <c r="A19" s="100">
        <f>+'4.RES PUB'!A18</f>
        <v>42675</v>
      </c>
      <c r="C19" s="36"/>
    </row>
    <row r="20" spans="1:3" ht="13.5" thickBot="1" x14ac:dyDescent="0.25">
      <c r="A20" s="101">
        <f>+'4.RES PUB'!A19</f>
        <v>42705</v>
      </c>
      <c r="C20" s="39"/>
    </row>
    <row r="21" spans="1:3" x14ac:dyDescent="0.2">
      <c r="A21" s="99">
        <f>+'4.RES PUB'!A20</f>
        <v>42736</v>
      </c>
      <c r="C21" s="42"/>
    </row>
    <row r="22" spans="1:3" x14ac:dyDescent="0.2">
      <c r="A22" s="100">
        <f>+'4.RES PUB'!A21</f>
        <v>42767</v>
      </c>
      <c r="C22" s="36"/>
    </row>
    <row r="23" spans="1:3" x14ac:dyDescent="0.2">
      <c r="A23" s="100">
        <f>+'4.RES PUB'!A22</f>
        <v>42795</v>
      </c>
      <c r="C23" s="36"/>
    </row>
    <row r="24" spans="1:3" x14ac:dyDescent="0.2">
      <c r="A24" s="100">
        <f>+'4.RES PUB'!A23</f>
        <v>42826</v>
      </c>
      <c r="C24" s="36"/>
    </row>
    <row r="25" spans="1:3" x14ac:dyDescent="0.2">
      <c r="A25" s="100">
        <f>+'4.RES PUB'!A24</f>
        <v>42856</v>
      </c>
      <c r="C25" s="36"/>
    </row>
    <row r="26" spans="1:3" x14ac:dyDescent="0.2">
      <c r="A26" s="100">
        <f>+'4.RES PUB'!A25</f>
        <v>42887</v>
      </c>
      <c r="C26" s="36"/>
    </row>
    <row r="27" spans="1:3" x14ac:dyDescent="0.2">
      <c r="A27" s="100">
        <f>+'4.RES PUB'!A26</f>
        <v>42917</v>
      </c>
      <c r="C27" s="36"/>
    </row>
    <row r="28" spans="1:3" x14ac:dyDescent="0.2">
      <c r="A28" s="100">
        <f>+'4.RES PUB'!A27</f>
        <v>42948</v>
      </c>
      <c r="C28" s="36"/>
    </row>
    <row r="29" spans="1:3" x14ac:dyDescent="0.2">
      <c r="A29" s="100">
        <f>+'4.RES PUB'!A28</f>
        <v>42979</v>
      </c>
      <c r="C29" s="36"/>
    </row>
    <row r="30" spans="1:3" x14ac:dyDescent="0.2">
      <c r="A30" s="100">
        <f>+'4.RES PUB'!A29</f>
        <v>43009</v>
      </c>
      <c r="C30" s="36"/>
    </row>
    <row r="31" spans="1:3" x14ac:dyDescent="0.2">
      <c r="A31" s="100">
        <f>+'4.RES PUB'!A30</f>
        <v>43040</v>
      </c>
      <c r="C31" s="36"/>
    </row>
    <row r="32" spans="1:3" ht="13.5" thickBot="1" x14ac:dyDescent="0.25">
      <c r="A32" s="101">
        <f>+'4.RES PUB'!A31</f>
        <v>43070</v>
      </c>
      <c r="C32" s="45"/>
    </row>
    <row r="33" spans="1:3" x14ac:dyDescent="0.2">
      <c r="A33" s="99">
        <f>+'4.RES PUB'!A32</f>
        <v>43101</v>
      </c>
      <c r="C33" s="32"/>
    </row>
    <row r="34" spans="1:3" x14ac:dyDescent="0.2">
      <c r="A34" s="100">
        <f>+'4.RES PUB'!A33</f>
        <v>43132</v>
      </c>
      <c r="C34" s="36"/>
    </row>
    <row r="35" spans="1:3" x14ac:dyDescent="0.2">
      <c r="A35" s="100">
        <f>+'4.RES PUB'!A34</f>
        <v>43160</v>
      </c>
      <c r="C35" s="36"/>
    </row>
    <row r="36" spans="1:3" x14ac:dyDescent="0.2">
      <c r="A36" s="100">
        <f>+'4.RES PUB'!A35</f>
        <v>43191</v>
      </c>
      <c r="C36" s="36"/>
    </row>
    <row r="37" spans="1:3" x14ac:dyDescent="0.2">
      <c r="A37" s="100">
        <f>+'4.RES PUB'!A36</f>
        <v>43221</v>
      </c>
      <c r="C37" s="36"/>
    </row>
    <row r="38" spans="1:3" x14ac:dyDescent="0.2">
      <c r="A38" s="100">
        <f>+'4.RES PUB'!A37</f>
        <v>43252</v>
      </c>
      <c r="C38" s="36"/>
    </row>
    <row r="39" spans="1:3" x14ac:dyDescent="0.2">
      <c r="A39" s="100">
        <f>+'4.RES PUB'!A38</f>
        <v>43282</v>
      </c>
      <c r="C39" s="36"/>
    </row>
    <row r="40" spans="1:3" x14ac:dyDescent="0.2">
      <c r="A40" s="100">
        <f>+'4.RES PUB'!A39</f>
        <v>43313</v>
      </c>
      <c r="C40" s="36"/>
    </row>
    <row r="41" spans="1:3" x14ac:dyDescent="0.2">
      <c r="A41" s="100">
        <f>+'4.RES PUB'!A40</f>
        <v>43344</v>
      </c>
      <c r="C41" s="36"/>
    </row>
    <row r="42" spans="1:3" x14ac:dyDescent="0.2">
      <c r="A42" s="100">
        <f>+'4.RES PUB'!A41</f>
        <v>43374</v>
      </c>
      <c r="C42" s="36"/>
    </row>
    <row r="43" spans="1:3" x14ac:dyDescent="0.2">
      <c r="A43" s="100">
        <f>+'4.RES PUB'!A42</f>
        <v>43405</v>
      </c>
      <c r="C43" s="36"/>
    </row>
    <row r="44" spans="1:3" ht="13.5" thickBot="1" x14ac:dyDescent="0.25">
      <c r="A44" s="103">
        <f>+'4.RES PUB'!A43</f>
        <v>43435</v>
      </c>
      <c r="C44" s="45"/>
    </row>
    <row r="45" spans="1:3" x14ac:dyDescent="0.2">
      <c r="A45" s="393">
        <f>+'4.RES PUB'!A44</f>
        <v>43466</v>
      </c>
      <c r="C45" s="32"/>
    </row>
    <row r="46" spans="1:3" x14ac:dyDescent="0.2">
      <c r="A46" s="394">
        <f>+'4.RES PUB'!A45</f>
        <v>43497</v>
      </c>
      <c r="C46" s="36"/>
    </row>
    <row r="47" spans="1:3" x14ac:dyDescent="0.2">
      <c r="A47" s="394">
        <f>+'4.RES PUB'!A46</f>
        <v>43525</v>
      </c>
      <c r="C47" s="36"/>
    </row>
    <row r="48" spans="1:3" x14ac:dyDescent="0.2">
      <c r="A48" s="394">
        <f>+'4.RES PUB'!A47</f>
        <v>43556</v>
      </c>
      <c r="C48" s="36"/>
    </row>
    <row r="49" spans="1:3" x14ac:dyDescent="0.2">
      <c r="A49" s="394">
        <f>+'4.RES PUB'!A48</f>
        <v>43586</v>
      </c>
      <c r="C49" s="36"/>
    </row>
    <row r="50" spans="1:3" ht="13.5" thickBot="1" x14ac:dyDescent="0.25">
      <c r="A50" s="398">
        <f>+'4.RES PUB'!A49</f>
        <v>43617</v>
      </c>
      <c r="C50" s="39"/>
    </row>
    <row r="51" spans="1:3" hidden="1" x14ac:dyDescent="0.2">
      <c r="A51" s="396">
        <f>+'4.RES PUB'!A50</f>
        <v>43647</v>
      </c>
      <c r="C51" s="42"/>
    </row>
    <row r="52" spans="1:3" hidden="1" x14ac:dyDescent="0.2">
      <c r="A52" s="372">
        <f>+'4.RES PUB'!A51</f>
        <v>43678</v>
      </c>
      <c r="C52" s="36"/>
    </row>
    <row r="53" spans="1:3" hidden="1" x14ac:dyDescent="0.2">
      <c r="A53" s="372">
        <f>+'4.RES PUB'!A52</f>
        <v>43709</v>
      </c>
      <c r="C53" s="36"/>
    </row>
    <row r="54" spans="1:3" hidden="1" x14ac:dyDescent="0.2">
      <c r="A54" s="372">
        <f>+'4.RES PUB'!A53</f>
        <v>43739</v>
      </c>
      <c r="C54" s="36"/>
    </row>
    <row r="55" spans="1:3" hidden="1" x14ac:dyDescent="0.2">
      <c r="A55" s="372">
        <f>+'4.RES PUB'!A54</f>
        <v>43770</v>
      </c>
      <c r="C55" s="36"/>
    </row>
    <row r="56" spans="1:3" ht="13.5" hidden="1" thickBot="1" x14ac:dyDescent="0.25">
      <c r="A56" s="373">
        <f>+'4.RES PUB'!A55</f>
        <v>43800</v>
      </c>
      <c r="C56" s="39"/>
    </row>
    <row r="57" spans="1:3" ht="13.5" thickBot="1" x14ac:dyDescent="0.25">
      <c r="A57" s="46"/>
      <c r="C57" s="33"/>
    </row>
    <row r="58" spans="1:3" ht="13.5" thickBot="1" x14ac:dyDescent="0.25">
      <c r="A58" s="316" t="s">
        <v>5</v>
      </c>
      <c r="C58" s="24" t="s">
        <v>112</v>
      </c>
    </row>
    <row r="59" spans="1:3" x14ac:dyDescent="0.2">
      <c r="A59" s="409">
        <f>+'3.vol.'!C59</f>
        <v>2013</v>
      </c>
      <c r="B59" s="55"/>
      <c r="C59" s="410"/>
    </row>
    <row r="60" spans="1:3" x14ac:dyDescent="0.2">
      <c r="A60" s="409">
        <f>+'3.vol.'!C60</f>
        <v>2014</v>
      </c>
      <c r="B60" s="55"/>
      <c r="C60" s="411"/>
    </row>
    <row r="61" spans="1:3" ht="13.5" thickBot="1" x14ac:dyDescent="0.25">
      <c r="A61" s="412">
        <f>+'3.vol.'!C61</f>
        <v>2015</v>
      </c>
      <c r="B61" s="55"/>
      <c r="C61" s="413"/>
    </row>
    <row r="62" spans="1:3" x14ac:dyDescent="0.2">
      <c r="A62" s="60">
        <f>+'3.vol.'!C62</f>
        <v>2016</v>
      </c>
      <c r="C62" s="61"/>
    </row>
    <row r="63" spans="1:3" x14ac:dyDescent="0.2">
      <c r="A63" s="62">
        <f>+'3.vol.'!C63</f>
        <v>2017</v>
      </c>
      <c r="C63" s="63"/>
    </row>
    <row r="64" spans="1:3" ht="13.5" thickBot="1" x14ac:dyDescent="0.25">
      <c r="A64" s="64">
        <f>+'3.vol.'!C64</f>
        <v>2018</v>
      </c>
      <c r="C64" s="65"/>
    </row>
    <row r="65" spans="1:3" x14ac:dyDescent="0.2">
      <c r="A65" s="393" t="str">
        <f>+'3.vol.'!C65</f>
        <v>ene-jun 18</v>
      </c>
      <c r="C65" s="67"/>
    </row>
    <row r="66" spans="1:3" ht="13.5" thickBot="1" x14ac:dyDescent="0.25">
      <c r="A66" s="399" t="str">
        <f>+'3.vol.'!C66</f>
        <v>ene-jun 19</v>
      </c>
      <c r="C66" s="68"/>
    </row>
  </sheetData>
  <sheetProtection formatCells="0" formatColumns="0" formatRows="0"/>
  <protectedRanges>
    <protectedRange sqref="C9:C51 C62:C66" name="Rango2_1"/>
    <protectedRange sqref="C62:C66" name="Rango1_1"/>
  </protectedRanges>
  <mergeCells count="5">
    <mergeCell ref="A1:C1"/>
    <mergeCell ref="A2:C2"/>
    <mergeCell ref="A3:C3"/>
    <mergeCell ref="A4:C4"/>
    <mergeCell ref="A5:C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85" orientation="portrait" horizontalDpi="300" verticalDpi="300" r:id="rId1"/>
  <headerFooter alignWithMargins="0">
    <oddHeader>&amp;R2019 - Año de la Exportación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F66"/>
  <sheetViews>
    <sheetView workbookViewId="0">
      <selection sqref="A1:C1"/>
    </sheetView>
  </sheetViews>
  <sheetFormatPr baseColWidth="10" defaultRowHeight="12.75" x14ac:dyDescent="0.2"/>
  <cols>
    <col min="1" max="1" width="19.85546875" style="57" customWidth="1"/>
    <col min="2" max="2" width="1.85546875" style="52" customWidth="1"/>
    <col min="3" max="3" width="23" style="57" customWidth="1"/>
    <col min="4" max="16384" width="11.42578125" style="52"/>
  </cols>
  <sheetData>
    <row r="1" spans="1:6" x14ac:dyDescent="0.2">
      <c r="A1" s="507" t="s">
        <v>240</v>
      </c>
      <c r="B1" s="507"/>
      <c r="C1" s="507"/>
    </row>
    <row r="2" spans="1:6" x14ac:dyDescent="0.2">
      <c r="A2" s="507" t="s">
        <v>111</v>
      </c>
      <c r="B2" s="507"/>
      <c r="C2" s="507"/>
      <c r="F2" s="98" t="s">
        <v>115</v>
      </c>
    </row>
    <row r="3" spans="1:6" x14ac:dyDescent="0.2">
      <c r="A3" s="506" t="str">
        <f>+'1.modelos'!A3</f>
        <v>Guardas, listeles y plaquitas</v>
      </c>
      <c r="B3" s="506"/>
      <c r="C3" s="506"/>
    </row>
    <row r="4" spans="1:6" x14ac:dyDescent="0.2">
      <c r="A4" s="506" t="s">
        <v>303</v>
      </c>
      <c r="B4" s="506"/>
      <c r="C4" s="506"/>
    </row>
    <row r="5" spans="1:6" x14ac:dyDescent="0.2">
      <c r="A5" s="506" t="s">
        <v>108</v>
      </c>
      <c r="B5" s="506"/>
      <c r="C5" s="506"/>
    </row>
    <row r="6" spans="1:6" x14ac:dyDescent="0.2">
      <c r="A6" s="53"/>
      <c r="B6" s="53"/>
      <c r="C6" s="53"/>
    </row>
    <row r="7" spans="1:6" ht="13.5" thickBot="1" x14ac:dyDescent="0.25">
      <c r="A7" s="53"/>
      <c r="C7" s="54"/>
    </row>
    <row r="8" spans="1:6" ht="13.5" thickBot="1" x14ac:dyDescent="0.25">
      <c r="A8" s="24" t="s">
        <v>109</v>
      </c>
      <c r="C8" s="24" t="s">
        <v>112</v>
      </c>
      <c r="F8" s="98" t="s">
        <v>113</v>
      </c>
    </row>
    <row r="9" spans="1:6" ht="13.5" thickBot="1" x14ac:dyDescent="0.25">
      <c r="A9" s="99">
        <f>+'4.RES PUB'!A8</f>
        <v>42370</v>
      </c>
      <c r="C9" s="32"/>
      <c r="F9" s="146"/>
    </row>
    <row r="10" spans="1:6" x14ac:dyDescent="0.2">
      <c r="A10" s="100">
        <f>+'4.RES PUB'!A9</f>
        <v>42401</v>
      </c>
      <c r="C10" s="36"/>
      <c r="F10" s="98"/>
    </row>
    <row r="11" spans="1:6" ht="13.5" thickBot="1" x14ac:dyDescent="0.25">
      <c r="A11" s="100">
        <f>+'4.RES PUB'!A10</f>
        <v>42430</v>
      </c>
      <c r="C11" s="36"/>
      <c r="F11" s="98" t="s">
        <v>114</v>
      </c>
    </row>
    <row r="12" spans="1:6" ht="13.5" thickBot="1" x14ac:dyDescent="0.25">
      <c r="A12" s="100">
        <f>+'4.RES PUB'!A11</f>
        <v>42461</v>
      </c>
      <c r="C12" s="36"/>
      <c r="F12" s="147"/>
    </row>
    <row r="13" spans="1:6" x14ac:dyDescent="0.2">
      <c r="A13" s="100">
        <f>+'4.RES PUB'!A12</f>
        <v>42491</v>
      </c>
      <c r="C13" s="36"/>
    </row>
    <row r="14" spans="1:6" x14ac:dyDescent="0.2">
      <c r="A14" s="100">
        <f>+'4.RES PUB'!A13</f>
        <v>42522</v>
      </c>
      <c r="C14" s="36"/>
    </row>
    <row r="15" spans="1:6" x14ac:dyDescent="0.2">
      <c r="A15" s="100">
        <f>+'4.RES PUB'!A14</f>
        <v>42552</v>
      </c>
      <c r="C15" s="36"/>
    </row>
    <row r="16" spans="1:6" x14ac:dyDescent="0.2">
      <c r="A16" s="100">
        <f>+'4.RES PUB'!A15</f>
        <v>42583</v>
      </c>
      <c r="C16" s="36"/>
    </row>
    <row r="17" spans="1:3" x14ac:dyDescent="0.2">
      <c r="A17" s="100">
        <f>+'4.RES PUB'!A16</f>
        <v>42614</v>
      </c>
      <c r="C17" s="36"/>
    </row>
    <row r="18" spans="1:3" x14ac:dyDescent="0.2">
      <c r="A18" s="100">
        <f>+'4.RES PUB'!A17</f>
        <v>42644</v>
      </c>
      <c r="C18" s="36"/>
    </row>
    <row r="19" spans="1:3" x14ac:dyDescent="0.2">
      <c r="A19" s="100">
        <f>+'4.RES PUB'!A18</f>
        <v>42675</v>
      </c>
      <c r="C19" s="36"/>
    </row>
    <row r="20" spans="1:3" ht="13.5" thickBot="1" x14ac:dyDescent="0.25">
      <c r="A20" s="101">
        <f>+'4.RES PUB'!A19</f>
        <v>42705</v>
      </c>
      <c r="C20" s="39"/>
    </row>
    <row r="21" spans="1:3" x14ac:dyDescent="0.2">
      <c r="A21" s="99">
        <f>+'4.RES PUB'!A20</f>
        <v>42736</v>
      </c>
      <c r="C21" s="42"/>
    </row>
    <row r="22" spans="1:3" x14ac:dyDescent="0.2">
      <c r="A22" s="100">
        <f>+'4.RES PUB'!A21</f>
        <v>42767</v>
      </c>
      <c r="C22" s="36"/>
    </row>
    <row r="23" spans="1:3" x14ac:dyDescent="0.2">
      <c r="A23" s="100">
        <f>+'4.RES PUB'!A22</f>
        <v>42795</v>
      </c>
      <c r="C23" s="36"/>
    </row>
    <row r="24" spans="1:3" x14ac:dyDescent="0.2">
      <c r="A24" s="100">
        <f>+'4.RES PUB'!A23</f>
        <v>42826</v>
      </c>
      <c r="C24" s="36"/>
    </row>
    <row r="25" spans="1:3" x14ac:dyDescent="0.2">
      <c r="A25" s="100">
        <f>+'4.RES PUB'!A24</f>
        <v>42856</v>
      </c>
      <c r="C25" s="36"/>
    </row>
    <row r="26" spans="1:3" x14ac:dyDescent="0.2">
      <c r="A26" s="100">
        <f>+'4.RES PUB'!A25</f>
        <v>42887</v>
      </c>
      <c r="C26" s="36"/>
    </row>
    <row r="27" spans="1:3" x14ac:dyDescent="0.2">
      <c r="A27" s="100">
        <f>+'4.RES PUB'!A26</f>
        <v>42917</v>
      </c>
      <c r="C27" s="36"/>
    </row>
    <row r="28" spans="1:3" x14ac:dyDescent="0.2">
      <c r="A28" s="100">
        <f>+'4.RES PUB'!A27</f>
        <v>42948</v>
      </c>
      <c r="C28" s="36"/>
    </row>
    <row r="29" spans="1:3" x14ac:dyDescent="0.2">
      <c r="A29" s="100">
        <f>+'4.RES PUB'!A28</f>
        <v>42979</v>
      </c>
      <c r="C29" s="36"/>
    </row>
    <row r="30" spans="1:3" x14ac:dyDescent="0.2">
      <c r="A30" s="100">
        <f>+'4.RES PUB'!A29</f>
        <v>43009</v>
      </c>
      <c r="C30" s="36"/>
    </row>
    <row r="31" spans="1:3" x14ac:dyDescent="0.2">
      <c r="A31" s="100">
        <f>+'4.RES PUB'!A30</f>
        <v>43040</v>
      </c>
      <c r="C31" s="36"/>
    </row>
    <row r="32" spans="1:3" ht="13.5" thickBot="1" x14ac:dyDescent="0.25">
      <c r="A32" s="101">
        <f>+'4.RES PUB'!A31</f>
        <v>43070</v>
      </c>
      <c r="C32" s="45"/>
    </row>
    <row r="33" spans="1:3" x14ac:dyDescent="0.2">
      <c r="A33" s="99">
        <f>+'4.RES PUB'!A32</f>
        <v>43101</v>
      </c>
      <c r="C33" s="32"/>
    </row>
    <row r="34" spans="1:3" x14ac:dyDescent="0.2">
      <c r="A34" s="100">
        <f>+'4.RES PUB'!A33</f>
        <v>43132</v>
      </c>
      <c r="C34" s="36"/>
    </row>
    <row r="35" spans="1:3" x14ac:dyDescent="0.2">
      <c r="A35" s="100">
        <f>+'4.RES PUB'!A34</f>
        <v>43160</v>
      </c>
      <c r="C35" s="36"/>
    </row>
    <row r="36" spans="1:3" x14ac:dyDescent="0.2">
      <c r="A36" s="100">
        <f>+'4.RES PUB'!A35</f>
        <v>43191</v>
      </c>
      <c r="C36" s="36"/>
    </row>
    <row r="37" spans="1:3" x14ac:dyDescent="0.2">
      <c r="A37" s="100">
        <f>+'4.RES PUB'!A36</f>
        <v>43221</v>
      </c>
      <c r="C37" s="36"/>
    </row>
    <row r="38" spans="1:3" x14ac:dyDescent="0.2">
      <c r="A38" s="100">
        <f>+'4.RES PUB'!A37</f>
        <v>43252</v>
      </c>
      <c r="C38" s="36"/>
    </row>
    <row r="39" spans="1:3" x14ac:dyDescent="0.2">
      <c r="A39" s="100">
        <f>+'4.RES PUB'!A38</f>
        <v>43282</v>
      </c>
      <c r="C39" s="36"/>
    </row>
    <row r="40" spans="1:3" x14ac:dyDescent="0.2">
      <c r="A40" s="100">
        <f>+'4.RES PUB'!A39</f>
        <v>43313</v>
      </c>
      <c r="C40" s="36"/>
    </row>
    <row r="41" spans="1:3" x14ac:dyDescent="0.2">
      <c r="A41" s="100">
        <f>+'4.RES PUB'!A40</f>
        <v>43344</v>
      </c>
      <c r="C41" s="36"/>
    </row>
    <row r="42" spans="1:3" x14ac:dyDescent="0.2">
      <c r="A42" s="100">
        <f>+'4.RES PUB'!A41</f>
        <v>43374</v>
      </c>
      <c r="C42" s="36"/>
    </row>
    <row r="43" spans="1:3" x14ac:dyDescent="0.2">
      <c r="A43" s="100">
        <f>+'4.RES PUB'!A42</f>
        <v>43405</v>
      </c>
      <c r="C43" s="36"/>
    </row>
    <row r="44" spans="1:3" ht="13.5" thickBot="1" x14ac:dyDescent="0.25">
      <c r="A44" s="103">
        <f>+'4.RES PUB'!A43</f>
        <v>43435</v>
      </c>
      <c r="C44" s="45"/>
    </row>
    <row r="45" spans="1:3" x14ac:dyDescent="0.2">
      <c r="A45" s="393">
        <f>+'4.RES PUB'!A44</f>
        <v>43466</v>
      </c>
      <c r="C45" s="32"/>
    </row>
    <row r="46" spans="1:3" x14ac:dyDescent="0.2">
      <c r="A46" s="394">
        <f>+'4.RES PUB'!A45</f>
        <v>43497</v>
      </c>
      <c r="C46" s="36"/>
    </row>
    <row r="47" spans="1:3" x14ac:dyDescent="0.2">
      <c r="A47" s="394">
        <f>+'4.RES PUB'!A46</f>
        <v>43525</v>
      </c>
      <c r="C47" s="36"/>
    </row>
    <row r="48" spans="1:3" x14ac:dyDescent="0.2">
      <c r="A48" s="394">
        <f>+'4.RES PUB'!A47</f>
        <v>43556</v>
      </c>
      <c r="C48" s="36"/>
    </row>
    <row r="49" spans="1:3" x14ac:dyDescent="0.2">
      <c r="A49" s="394">
        <f>+'4.RES PUB'!A48</f>
        <v>43586</v>
      </c>
      <c r="C49" s="36"/>
    </row>
    <row r="50" spans="1:3" ht="13.5" thickBot="1" x14ac:dyDescent="0.25">
      <c r="A50" s="398">
        <f>+'4.RES PUB'!A49</f>
        <v>43617</v>
      </c>
      <c r="C50" s="39"/>
    </row>
    <row r="51" spans="1:3" hidden="1" x14ac:dyDescent="0.2">
      <c r="A51" s="396">
        <f>+'4.RES PUB'!A50</f>
        <v>43647</v>
      </c>
      <c r="C51" s="42"/>
    </row>
    <row r="52" spans="1:3" hidden="1" x14ac:dyDescent="0.2">
      <c r="A52" s="372">
        <f>+'4.RES PUB'!A51</f>
        <v>43678</v>
      </c>
      <c r="C52" s="36"/>
    </row>
    <row r="53" spans="1:3" hidden="1" x14ac:dyDescent="0.2">
      <c r="A53" s="372">
        <f>+'4.RES PUB'!A52</f>
        <v>43709</v>
      </c>
      <c r="C53" s="36"/>
    </row>
    <row r="54" spans="1:3" hidden="1" x14ac:dyDescent="0.2">
      <c r="A54" s="372">
        <f>+'4.RES PUB'!A53</f>
        <v>43739</v>
      </c>
      <c r="C54" s="36"/>
    </row>
    <row r="55" spans="1:3" hidden="1" x14ac:dyDescent="0.2">
      <c r="A55" s="372">
        <f>+'4.RES PUB'!A54</f>
        <v>43770</v>
      </c>
      <c r="C55" s="36"/>
    </row>
    <row r="56" spans="1:3" ht="13.5" hidden="1" thickBot="1" x14ac:dyDescent="0.25">
      <c r="A56" s="373">
        <f>+'4.RES PUB'!A55</f>
        <v>43800</v>
      </c>
      <c r="C56" s="39"/>
    </row>
    <row r="57" spans="1:3" ht="13.5" thickBot="1" x14ac:dyDescent="0.25">
      <c r="A57" s="46"/>
      <c r="C57" s="33"/>
    </row>
    <row r="58" spans="1:3" ht="13.5" thickBot="1" x14ac:dyDescent="0.25">
      <c r="A58" s="316" t="s">
        <v>5</v>
      </c>
      <c r="C58" s="24" t="s">
        <v>112</v>
      </c>
    </row>
    <row r="59" spans="1:3" x14ac:dyDescent="0.2">
      <c r="A59" s="409">
        <f>+'3.vol.'!C59</f>
        <v>2013</v>
      </c>
      <c r="B59" s="55"/>
      <c r="C59" s="410"/>
    </row>
    <row r="60" spans="1:3" x14ac:dyDescent="0.2">
      <c r="A60" s="409">
        <f>+'3.vol.'!C60</f>
        <v>2014</v>
      </c>
      <c r="B60" s="55"/>
      <c r="C60" s="411"/>
    </row>
    <row r="61" spans="1:3" ht="13.5" thickBot="1" x14ac:dyDescent="0.25">
      <c r="A61" s="412">
        <f>+'3.vol.'!C61</f>
        <v>2015</v>
      </c>
      <c r="B61" s="55"/>
      <c r="C61" s="413"/>
    </row>
    <row r="62" spans="1:3" x14ac:dyDescent="0.2">
      <c r="A62" s="60">
        <f>+'3.vol.'!C62</f>
        <v>2016</v>
      </c>
      <c r="C62" s="61"/>
    </row>
    <row r="63" spans="1:3" x14ac:dyDescent="0.2">
      <c r="A63" s="62">
        <f>+'3.vol.'!C63</f>
        <v>2017</v>
      </c>
      <c r="C63" s="63"/>
    </row>
    <row r="64" spans="1:3" ht="13.5" thickBot="1" x14ac:dyDescent="0.25">
      <c r="A64" s="64">
        <f>+'3.vol.'!C64</f>
        <v>2018</v>
      </c>
      <c r="C64" s="65"/>
    </row>
    <row r="65" spans="1:3" x14ac:dyDescent="0.2">
      <c r="A65" s="393" t="str">
        <f>+'3.vol.'!C65</f>
        <v>ene-jun 18</v>
      </c>
      <c r="C65" s="67"/>
    </row>
    <row r="66" spans="1:3" ht="13.5" thickBot="1" x14ac:dyDescent="0.25">
      <c r="A66" s="399" t="str">
        <f>+'3.vol.'!C66</f>
        <v>ene-jun 19</v>
      </c>
      <c r="C66" s="68"/>
    </row>
  </sheetData>
  <sheetProtection formatCells="0" formatColumns="0" formatRows="0"/>
  <protectedRanges>
    <protectedRange sqref="C9:C51 C62:C66" name="Rango2_1"/>
    <protectedRange sqref="C62:C66" name="Rango1_1"/>
  </protectedRanges>
  <mergeCells count="5">
    <mergeCell ref="A1:C1"/>
    <mergeCell ref="A2:C2"/>
    <mergeCell ref="A3:C3"/>
    <mergeCell ref="A4:C4"/>
    <mergeCell ref="A5:C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85" orientation="portrait" horizontalDpi="300" verticalDpi="300" r:id="rId1"/>
  <headerFooter alignWithMargins="0">
    <oddHeader>&amp;R2019 - Año de la Exportación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F66"/>
  <sheetViews>
    <sheetView workbookViewId="0">
      <selection sqref="A1:C1"/>
    </sheetView>
  </sheetViews>
  <sheetFormatPr baseColWidth="10" defaultRowHeight="12.75" x14ac:dyDescent="0.2"/>
  <cols>
    <col min="1" max="1" width="19.85546875" style="57" customWidth="1"/>
    <col min="2" max="2" width="1.85546875" style="52" customWidth="1"/>
    <col min="3" max="3" width="23" style="57" customWidth="1"/>
    <col min="4" max="16384" width="11.42578125" style="52"/>
  </cols>
  <sheetData>
    <row r="1" spans="1:6" x14ac:dyDescent="0.2">
      <c r="A1" s="507" t="s">
        <v>279</v>
      </c>
      <c r="B1" s="507"/>
      <c r="C1" s="507"/>
    </row>
    <row r="2" spans="1:6" x14ac:dyDescent="0.2">
      <c r="A2" s="507" t="s">
        <v>111</v>
      </c>
      <c r="B2" s="507"/>
      <c r="C2" s="507"/>
      <c r="F2" s="98" t="s">
        <v>115</v>
      </c>
    </row>
    <row r="3" spans="1:6" x14ac:dyDescent="0.2">
      <c r="A3" s="506" t="str">
        <f>+'1.modelos'!A3</f>
        <v>Guardas, listeles y plaquitas</v>
      </c>
      <c r="B3" s="506"/>
      <c r="C3" s="506"/>
    </row>
    <row r="4" spans="1:6" x14ac:dyDescent="0.2">
      <c r="A4" s="506" t="s">
        <v>267</v>
      </c>
      <c r="B4" s="506"/>
      <c r="C4" s="506"/>
    </row>
    <row r="5" spans="1:6" x14ac:dyDescent="0.2">
      <c r="A5" s="506" t="s">
        <v>108</v>
      </c>
      <c r="B5" s="506"/>
      <c r="C5" s="506"/>
    </row>
    <row r="6" spans="1:6" x14ac:dyDescent="0.2">
      <c r="A6" s="53"/>
      <c r="B6" s="53"/>
      <c r="C6" s="53"/>
    </row>
    <row r="7" spans="1:6" ht="13.5" thickBot="1" x14ac:dyDescent="0.25">
      <c r="A7" s="53"/>
      <c r="C7" s="54"/>
    </row>
    <row r="8" spans="1:6" ht="13.5" thickBot="1" x14ac:dyDescent="0.25">
      <c r="A8" s="24" t="s">
        <v>109</v>
      </c>
      <c r="C8" s="24" t="s">
        <v>112</v>
      </c>
      <c r="F8" s="98" t="s">
        <v>113</v>
      </c>
    </row>
    <row r="9" spans="1:6" ht="13.5" thickBot="1" x14ac:dyDescent="0.25">
      <c r="A9" s="99">
        <f>+'4.RES PUB'!A8</f>
        <v>42370</v>
      </c>
      <c r="C9" s="32"/>
      <c r="F9" s="146"/>
    </row>
    <row r="10" spans="1:6" x14ac:dyDescent="0.2">
      <c r="A10" s="100">
        <f>+'4.RES PUB'!A9</f>
        <v>42401</v>
      </c>
      <c r="C10" s="36"/>
      <c r="F10" s="98"/>
    </row>
    <row r="11" spans="1:6" ht="13.5" thickBot="1" x14ac:dyDescent="0.25">
      <c r="A11" s="100">
        <f>+'4.RES PUB'!A10</f>
        <v>42430</v>
      </c>
      <c r="C11" s="36"/>
      <c r="F11" s="98" t="s">
        <v>114</v>
      </c>
    </row>
    <row r="12" spans="1:6" ht="13.5" thickBot="1" x14ac:dyDescent="0.25">
      <c r="A12" s="100">
        <f>+'4.RES PUB'!A11</f>
        <v>42461</v>
      </c>
      <c r="C12" s="36"/>
      <c r="F12" s="147"/>
    </row>
    <row r="13" spans="1:6" x14ac:dyDescent="0.2">
      <c r="A13" s="100">
        <f>+'4.RES PUB'!A12</f>
        <v>42491</v>
      </c>
      <c r="C13" s="36"/>
    </row>
    <row r="14" spans="1:6" x14ac:dyDescent="0.2">
      <c r="A14" s="100">
        <f>+'4.RES PUB'!A13</f>
        <v>42522</v>
      </c>
      <c r="C14" s="36"/>
    </row>
    <row r="15" spans="1:6" x14ac:dyDescent="0.2">
      <c r="A15" s="100">
        <f>+'4.RES PUB'!A14</f>
        <v>42552</v>
      </c>
      <c r="C15" s="36"/>
    </row>
    <row r="16" spans="1:6" x14ac:dyDescent="0.2">
      <c r="A16" s="100">
        <f>+'4.RES PUB'!A15</f>
        <v>42583</v>
      </c>
      <c r="C16" s="36"/>
    </row>
    <row r="17" spans="1:3" x14ac:dyDescent="0.2">
      <c r="A17" s="100">
        <f>+'4.RES PUB'!A16</f>
        <v>42614</v>
      </c>
      <c r="C17" s="36"/>
    </row>
    <row r="18" spans="1:3" x14ac:dyDescent="0.2">
      <c r="A18" s="100">
        <f>+'4.RES PUB'!A17</f>
        <v>42644</v>
      </c>
      <c r="C18" s="36"/>
    </row>
    <row r="19" spans="1:3" x14ac:dyDescent="0.2">
      <c r="A19" s="100">
        <f>+'4.RES PUB'!A18</f>
        <v>42675</v>
      </c>
      <c r="C19" s="36"/>
    </row>
    <row r="20" spans="1:3" ht="13.5" thickBot="1" x14ac:dyDescent="0.25">
      <c r="A20" s="101">
        <f>+'4.RES PUB'!A19</f>
        <v>42705</v>
      </c>
      <c r="C20" s="39"/>
    </row>
    <row r="21" spans="1:3" x14ac:dyDescent="0.2">
      <c r="A21" s="99">
        <f>+'4.RES PUB'!A20</f>
        <v>42736</v>
      </c>
      <c r="C21" s="42"/>
    </row>
    <row r="22" spans="1:3" x14ac:dyDescent="0.2">
      <c r="A22" s="100">
        <f>+'4.RES PUB'!A21</f>
        <v>42767</v>
      </c>
      <c r="C22" s="36"/>
    </row>
    <row r="23" spans="1:3" x14ac:dyDescent="0.2">
      <c r="A23" s="100">
        <f>+'4.RES PUB'!A22</f>
        <v>42795</v>
      </c>
      <c r="C23" s="36"/>
    </row>
    <row r="24" spans="1:3" x14ac:dyDescent="0.2">
      <c r="A24" s="100">
        <f>+'4.RES PUB'!A23</f>
        <v>42826</v>
      </c>
      <c r="C24" s="36"/>
    </row>
    <row r="25" spans="1:3" x14ac:dyDescent="0.2">
      <c r="A25" s="100">
        <f>+'4.RES PUB'!A24</f>
        <v>42856</v>
      </c>
      <c r="C25" s="36"/>
    </row>
    <row r="26" spans="1:3" x14ac:dyDescent="0.2">
      <c r="A26" s="100">
        <f>+'4.RES PUB'!A25</f>
        <v>42887</v>
      </c>
      <c r="C26" s="36"/>
    </row>
    <row r="27" spans="1:3" x14ac:dyDescent="0.2">
      <c r="A27" s="100">
        <f>+'4.RES PUB'!A26</f>
        <v>42917</v>
      </c>
      <c r="C27" s="36"/>
    </row>
    <row r="28" spans="1:3" x14ac:dyDescent="0.2">
      <c r="A28" s="100">
        <f>+'4.RES PUB'!A27</f>
        <v>42948</v>
      </c>
      <c r="C28" s="36"/>
    </row>
    <row r="29" spans="1:3" x14ac:dyDescent="0.2">
      <c r="A29" s="100">
        <f>+'4.RES PUB'!A28</f>
        <v>42979</v>
      </c>
      <c r="C29" s="36"/>
    </row>
    <row r="30" spans="1:3" x14ac:dyDescent="0.2">
      <c r="A30" s="100">
        <f>+'4.RES PUB'!A29</f>
        <v>43009</v>
      </c>
      <c r="C30" s="36"/>
    </row>
    <row r="31" spans="1:3" x14ac:dyDescent="0.2">
      <c r="A31" s="100">
        <f>+'4.RES PUB'!A30</f>
        <v>43040</v>
      </c>
      <c r="C31" s="36"/>
    </row>
    <row r="32" spans="1:3" ht="13.5" thickBot="1" x14ac:dyDescent="0.25">
      <c r="A32" s="101">
        <f>+'4.RES PUB'!A31</f>
        <v>43070</v>
      </c>
      <c r="C32" s="45"/>
    </row>
    <row r="33" spans="1:3" x14ac:dyDescent="0.2">
      <c r="A33" s="99">
        <f>+'4.RES PUB'!A32</f>
        <v>43101</v>
      </c>
      <c r="C33" s="32"/>
    </row>
    <row r="34" spans="1:3" x14ac:dyDescent="0.2">
      <c r="A34" s="100">
        <f>+'4.RES PUB'!A33</f>
        <v>43132</v>
      </c>
      <c r="C34" s="36"/>
    </row>
    <row r="35" spans="1:3" x14ac:dyDescent="0.2">
      <c r="A35" s="100">
        <f>+'4.RES PUB'!A34</f>
        <v>43160</v>
      </c>
      <c r="C35" s="36"/>
    </row>
    <row r="36" spans="1:3" x14ac:dyDescent="0.2">
      <c r="A36" s="100">
        <f>+'4.RES PUB'!A35</f>
        <v>43191</v>
      </c>
      <c r="C36" s="36"/>
    </row>
    <row r="37" spans="1:3" x14ac:dyDescent="0.2">
      <c r="A37" s="100">
        <f>+'4.RES PUB'!A36</f>
        <v>43221</v>
      </c>
      <c r="C37" s="36"/>
    </row>
    <row r="38" spans="1:3" x14ac:dyDescent="0.2">
      <c r="A38" s="100">
        <f>+'4.RES PUB'!A37</f>
        <v>43252</v>
      </c>
      <c r="C38" s="36"/>
    </row>
    <row r="39" spans="1:3" x14ac:dyDescent="0.2">
      <c r="A39" s="100">
        <f>+'4.RES PUB'!A38</f>
        <v>43282</v>
      </c>
      <c r="C39" s="36"/>
    </row>
    <row r="40" spans="1:3" x14ac:dyDescent="0.2">
      <c r="A40" s="100">
        <f>+'4.RES PUB'!A39</f>
        <v>43313</v>
      </c>
      <c r="C40" s="36"/>
    </row>
    <row r="41" spans="1:3" x14ac:dyDescent="0.2">
      <c r="A41" s="100">
        <f>+'4.RES PUB'!A40</f>
        <v>43344</v>
      </c>
      <c r="C41" s="36"/>
    </row>
    <row r="42" spans="1:3" x14ac:dyDescent="0.2">
      <c r="A42" s="100">
        <f>+'4.RES PUB'!A41</f>
        <v>43374</v>
      </c>
      <c r="C42" s="36"/>
    </row>
    <row r="43" spans="1:3" x14ac:dyDescent="0.2">
      <c r="A43" s="100">
        <f>+'4.RES PUB'!A42</f>
        <v>43405</v>
      </c>
      <c r="C43" s="36"/>
    </row>
    <row r="44" spans="1:3" ht="13.5" thickBot="1" x14ac:dyDescent="0.25">
      <c r="A44" s="103">
        <f>+'4.RES PUB'!A43</f>
        <v>43435</v>
      </c>
      <c r="C44" s="45"/>
    </row>
    <row r="45" spans="1:3" x14ac:dyDescent="0.2">
      <c r="A45" s="393">
        <f>+'4.RES PUB'!A44</f>
        <v>43466</v>
      </c>
      <c r="C45" s="32"/>
    </row>
    <row r="46" spans="1:3" x14ac:dyDescent="0.2">
      <c r="A46" s="394">
        <f>+'4.RES PUB'!A45</f>
        <v>43497</v>
      </c>
      <c r="C46" s="36"/>
    </row>
    <row r="47" spans="1:3" x14ac:dyDescent="0.2">
      <c r="A47" s="394">
        <f>+'4.RES PUB'!A46</f>
        <v>43525</v>
      </c>
      <c r="C47" s="36"/>
    </row>
    <row r="48" spans="1:3" x14ac:dyDescent="0.2">
      <c r="A48" s="394">
        <f>+'4.RES PUB'!A47</f>
        <v>43556</v>
      </c>
      <c r="C48" s="36"/>
    </row>
    <row r="49" spans="1:3" x14ac:dyDescent="0.2">
      <c r="A49" s="394">
        <f>+'4.RES PUB'!A48</f>
        <v>43586</v>
      </c>
      <c r="C49" s="36"/>
    </row>
    <row r="50" spans="1:3" ht="13.5" thickBot="1" x14ac:dyDescent="0.25">
      <c r="A50" s="398">
        <f>+'4.RES PUB'!A49</f>
        <v>43617</v>
      </c>
      <c r="C50" s="39"/>
    </row>
    <row r="51" spans="1:3" hidden="1" x14ac:dyDescent="0.2">
      <c r="A51" s="396">
        <f>+'4.RES PUB'!A50</f>
        <v>43647</v>
      </c>
      <c r="C51" s="42"/>
    </row>
    <row r="52" spans="1:3" hidden="1" x14ac:dyDescent="0.2">
      <c r="A52" s="372">
        <f>+'4.RES PUB'!A51</f>
        <v>43678</v>
      </c>
      <c r="C52" s="36"/>
    </row>
    <row r="53" spans="1:3" hidden="1" x14ac:dyDescent="0.2">
      <c r="A53" s="372">
        <f>+'4.RES PUB'!A52</f>
        <v>43709</v>
      </c>
      <c r="C53" s="36"/>
    </row>
    <row r="54" spans="1:3" hidden="1" x14ac:dyDescent="0.2">
      <c r="A54" s="372">
        <f>+'4.RES PUB'!A53</f>
        <v>43739</v>
      </c>
      <c r="C54" s="36"/>
    </row>
    <row r="55" spans="1:3" hidden="1" x14ac:dyDescent="0.2">
      <c r="A55" s="372">
        <f>+'4.RES PUB'!A54</f>
        <v>43770</v>
      </c>
      <c r="C55" s="36"/>
    </row>
    <row r="56" spans="1:3" ht="13.5" hidden="1" thickBot="1" x14ac:dyDescent="0.25">
      <c r="A56" s="373">
        <f>+'4.RES PUB'!A55</f>
        <v>43800</v>
      </c>
      <c r="C56" s="39"/>
    </row>
    <row r="57" spans="1:3" ht="13.5" thickBot="1" x14ac:dyDescent="0.25">
      <c r="A57" s="46"/>
      <c r="C57" s="33"/>
    </row>
    <row r="58" spans="1:3" ht="13.5" thickBot="1" x14ac:dyDescent="0.25">
      <c r="A58" s="316" t="s">
        <v>5</v>
      </c>
      <c r="C58" s="24" t="s">
        <v>112</v>
      </c>
    </row>
    <row r="59" spans="1:3" x14ac:dyDescent="0.2">
      <c r="A59" s="409">
        <f>+'3.vol.'!C59</f>
        <v>2013</v>
      </c>
      <c r="B59" s="55"/>
      <c r="C59" s="410"/>
    </row>
    <row r="60" spans="1:3" x14ac:dyDescent="0.2">
      <c r="A60" s="409">
        <f>+'3.vol.'!C60</f>
        <v>2014</v>
      </c>
      <c r="B60" s="55"/>
      <c r="C60" s="411"/>
    </row>
    <row r="61" spans="1:3" ht="13.5" thickBot="1" x14ac:dyDescent="0.25">
      <c r="A61" s="412">
        <f>+'3.vol.'!C61</f>
        <v>2015</v>
      </c>
      <c r="B61" s="55"/>
      <c r="C61" s="413"/>
    </row>
    <row r="62" spans="1:3" x14ac:dyDescent="0.2">
      <c r="A62" s="60">
        <f>+'3.vol.'!C62</f>
        <v>2016</v>
      </c>
      <c r="C62" s="61"/>
    </row>
    <row r="63" spans="1:3" x14ac:dyDescent="0.2">
      <c r="A63" s="62">
        <f>+'3.vol.'!C63</f>
        <v>2017</v>
      </c>
      <c r="C63" s="63"/>
    </row>
    <row r="64" spans="1:3" ht="13.5" thickBot="1" x14ac:dyDescent="0.25">
      <c r="A64" s="64">
        <f>+'3.vol.'!C64</f>
        <v>2018</v>
      </c>
      <c r="C64" s="65"/>
    </row>
    <row r="65" spans="1:3" x14ac:dyDescent="0.2">
      <c r="A65" s="393" t="str">
        <f>+'3.vol.'!C65</f>
        <v>ene-jun 18</v>
      </c>
      <c r="C65" s="67"/>
    </row>
    <row r="66" spans="1:3" ht="13.5" thickBot="1" x14ac:dyDescent="0.25">
      <c r="A66" s="399" t="str">
        <f>+'3.vol.'!C66</f>
        <v>ene-jun 19</v>
      </c>
      <c r="C66" s="68"/>
    </row>
  </sheetData>
  <sheetProtection formatCells="0" formatColumns="0" formatRows="0"/>
  <protectedRanges>
    <protectedRange sqref="C9:C51 C62:C66" name="Rango2_1"/>
    <protectedRange sqref="C62:C66" name="Rango1_1"/>
  </protectedRanges>
  <mergeCells count="5">
    <mergeCell ref="A1:C1"/>
    <mergeCell ref="A2:C2"/>
    <mergeCell ref="A3:C3"/>
    <mergeCell ref="A4:C4"/>
    <mergeCell ref="A5:C5"/>
  </mergeCells>
  <printOptions horizontalCentered="1" verticalCentered="1"/>
  <pageMargins left="0.53" right="0.46" top="0.75" bottom="0.62" header="0.41" footer="0"/>
  <pageSetup paperSize="9" scale="82" orientation="portrait" horizontalDpi="300" verticalDpi="300" r:id="rId1"/>
  <headerFooter alignWithMargins="0">
    <oddHeader>&amp;C&amp;"Arial,Negrita"&amp;20CONFIDENCIAL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66"/>
  <sheetViews>
    <sheetView workbookViewId="0">
      <selection sqref="A1:C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8.28515625" style="69" customWidth="1"/>
    <col min="4" max="8" width="11.42578125" style="52"/>
    <col min="9" max="9" width="18.5703125" style="52" customWidth="1"/>
    <col min="10" max="16384" width="11.42578125" style="52"/>
  </cols>
  <sheetData>
    <row r="1" spans="1:9" x14ac:dyDescent="0.2">
      <c r="A1" s="507" t="s">
        <v>242</v>
      </c>
      <c r="B1" s="507"/>
      <c r="C1" s="507"/>
    </row>
    <row r="2" spans="1:9" x14ac:dyDescent="0.2">
      <c r="A2" s="507" t="s">
        <v>156</v>
      </c>
      <c r="B2" s="507"/>
      <c r="C2" s="507"/>
    </row>
    <row r="3" spans="1:9" ht="13.5" thickBot="1" x14ac:dyDescent="0.25">
      <c r="A3" s="506" t="str">
        <f>+'1.modelos'!A3</f>
        <v>Guardas, listeles y plaquitas</v>
      </c>
      <c r="B3" s="506"/>
      <c r="C3" s="506"/>
      <c r="E3" s="102"/>
    </row>
    <row r="4" spans="1:9" ht="13.5" thickBot="1" x14ac:dyDescent="0.25">
      <c r="A4" s="506" t="s">
        <v>229</v>
      </c>
      <c r="B4" s="506"/>
      <c r="C4" s="506"/>
      <c r="E4" s="102"/>
    </row>
    <row r="5" spans="1:9" ht="13.5" thickBot="1" x14ac:dyDescent="0.25">
      <c r="A5" s="507" t="s">
        <v>108</v>
      </c>
      <c r="B5" s="507"/>
      <c r="C5" s="507"/>
      <c r="E5" s="508"/>
      <c r="F5" s="509"/>
      <c r="G5" s="102"/>
      <c r="I5" s="319" t="s">
        <v>170</v>
      </c>
    </row>
    <row r="6" spans="1:9" ht="13.5" thickBot="1" x14ac:dyDescent="0.25">
      <c r="A6" s="53"/>
      <c r="C6" s="56"/>
      <c r="F6" s="508" t="s">
        <v>119</v>
      </c>
      <c r="G6" s="509"/>
      <c r="I6" s="319" t="s">
        <v>171</v>
      </c>
    </row>
    <row r="7" spans="1:9" ht="60" customHeight="1" thickBot="1" x14ac:dyDescent="0.25">
      <c r="A7" s="24" t="s">
        <v>109</v>
      </c>
      <c r="C7" s="24" t="s">
        <v>125</v>
      </c>
      <c r="F7" s="320"/>
      <c r="G7" s="320"/>
      <c r="I7" s="24" t="s">
        <v>125</v>
      </c>
    </row>
    <row r="8" spans="1:9" x14ac:dyDescent="0.2">
      <c r="A8" s="99">
        <f>+'3.vol.'!C8</f>
        <v>42370</v>
      </c>
      <c r="C8" s="280" t="str">
        <f>+I8</f>
        <v/>
      </c>
      <c r="E8" s="98"/>
      <c r="I8" s="321" t="str">
        <f>IF('4.conf'!C9&gt;0,('4.conf'!C9/'4.conf'!$F$12)*100,"")</f>
        <v/>
      </c>
    </row>
    <row r="9" spans="1:9" x14ac:dyDescent="0.2">
      <c r="A9" s="100">
        <f>+'3.vol.'!C9</f>
        <v>42401</v>
      </c>
      <c r="C9" s="278" t="str">
        <f t="shared" ref="C9:C55" si="0">+I9</f>
        <v/>
      </c>
      <c r="E9" s="98"/>
      <c r="G9" s="98"/>
      <c r="I9" s="322" t="str">
        <f>IF('4.conf'!C10&gt;0,('4.conf'!C10/'4.conf'!$F$12)*100,"")</f>
        <v/>
      </c>
    </row>
    <row r="10" spans="1:9" x14ac:dyDescent="0.2">
      <c r="A10" s="100">
        <f>+'3.vol.'!C10</f>
        <v>42430</v>
      </c>
      <c r="C10" s="278" t="str">
        <f t="shared" si="0"/>
        <v/>
      </c>
      <c r="E10" s="98"/>
      <c r="F10" s="98" t="s">
        <v>116</v>
      </c>
      <c r="I10" s="322" t="str">
        <f>IF('4.conf'!C11&gt;0,('4.conf'!C11/'4.conf'!$F$12)*100,"")</f>
        <v/>
      </c>
    </row>
    <row r="11" spans="1:9" x14ac:dyDescent="0.2">
      <c r="A11" s="100">
        <f>+'3.vol.'!C11</f>
        <v>42461</v>
      </c>
      <c r="C11" s="278" t="str">
        <f t="shared" si="0"/>
        <v/>
      </c>
      <c r="E11" s="98"/>
      <c r="F11" s="98" t="s">
        <v>117</v>
      </c>
      <c r="I11" s="322" t="str">
        <f>IF('4.conf'!C12&gt;0,('4.conf'!C12/'4.conf'!$F$12)*100,"")</f>
        <v/>
      </c>
    </row>
    <row r="12" spans="1:9" x14ac:dyDescent="0.2">
      <c r="A12" s="100">
        <f>+'3.vol.'!C12</f>
        <v>42491</v>
      </c>
      <c r="C12" s="278" t="str">
        <f t="shared" si="0"/>
        <v/>
      </c>
      <c r="F12" s="98" t="s">
        <v>118</v>
      </c>
      <c r="I12" s="322" t="str">
        <f>IF('4.conf'!C13&gt;0,('4.conf'!C13/'4.conf'!$F$12)*100,"")</f>
        <v/>
      </c>
    </row>
    <row r="13" spans="1:9" x14ac:dyDescent="0.2">
      <c r="A13" s="100">
        <f>+'3.vol.'!C13</f>
        <v>42522</v>
      </c>
      <c r="C13" s="278" t="str">
        <f t="shared" si="0"/>
        <v/>
      </c>
      <c r="F13" s="98" t="s">
        <v>172</v>
      </c>
      <c r="I13" s="322" t="str">
        <f>IF('4.conf'!C14&gt;0,('4.conf'!C14/'4.conf'!$F$12)*100,"")</f>
        <v/>
      </c>
    </row>
    <row r="14" spans="1:9" x14ac:dyDescent="0.2">
      <c r="A14" s="100">
        <f>+'3.vol.'!C14</f>
        <v>42552</v>
      </c>
      <c r="C14" s="278" t="str">
        <f t="shared" si="0"/>
        <v/>
      </c>
      <c r="I14" s="322" t="str">
        <f>IF('4.conf'!C15&gt;0,('4.conf'!C15/'4.conf'!$F$12)*100,"")</f>
        <v/>
      </c>
    </row>
    <row r="15" spans="1:9" x14ac:dyDescent="0.2">
      <c r="A15" s="100">
        <f>+'3.vol.'!C15</f>
        <v>42583</v>
      </c>
      <c r="C15" s="278" t="str">
        <f t="shared" si="0"/>
        <v/>
      </c>
      <c r="I15" s="322" t="str">
        <f>IF('4.conf'!C16&gt;0,('4.conf'!C16/'4.conf'!$F$12)*100,"")</f>
        <v/>
      </c>
    </row>
    <row r="16" spans="1:9" x14ac:dyDescent="0.2">
      <c r="A16" s="100">
        <f>+'3.vol.'!C16</f>
        <v>42614</v>
      </c>
      <c r="C16" s="278" t="str">
        <f t="shared" si="0"/>
        <v/>
      </c>
      <c r="I16" s="322" t="str">
        <f>IF('4.conf'!C17&gt;0,('4.conf'!C17/'4.conf'!$F$12)*100,"")</f>
        <v/>
      </c>
    </row>
    <row r="17" spans="1:9" x14ac:dyDescent="0.2">
      <c r="A17" s="100">
        <f>+'3.vol.'!C17</f>
        <v>42644</v>
      </c>
      <c r="C17" s="278" t="str">
        <f t="shared" si="0"/>
        <v/>
      </c>
      <c r="I17" s="322" t="str">
        <f>IF('4.conf'!C18&gt;0,('4.conf'!C18/'4.conf'!$F$12)*100,"")</f>
        <v/>
      </c>
    </row>
    <row r="18" spans="1:9" x14ac:dyDescent="0.2">
      <c r="A18" s="100">
        <f>+'3.vol.'!C18</f>
        <v>42675</v>
      </c>
      <c r="C18" s="278" t="str">
        <f t="shared" si="0"/>
        <v/>
      </c>
      <c r="I18" s="322" t="str">
        <f>IF('4.conf'!C19&gt;0,('4.conf'!C19/'4.conf'!$F$12)*100,"")</f>
        <v/>
      </c>
    </row>
    <row r="19" spans="1:9" ht="13.5" thickBot="1" x14ac:dyDescent="0.25">
      <c r="A19" s="101">
        <f>+'3.vol.'!C19</f>
        <v>42705</v>
      </c>
      <c r="C19" s="279" t="str">
        <f t="shared" si="0"/>
        <v/>
      </c>
      <c r="I19" s="323" t="str">
        <f>IF('4.conf'!C20&gt;0,('4.conf'!C20/'4.conf'!$F$12)*100,"")</f>
        <v/>
      </c>
    </row>
    <row r="20" spans="1:9" x14ac:dyDescent="0.2">
      <c r="A20" s="99">
        <f>+'3.vol.'!C20</f>
        <v>42736</v>
      </c>
      <c r="C20" s="280" t="str">
        <f t="shared" si="0"/>
        <v/>
      </c>
      <c r="I20" s="321" t="str">
        <f>IF('4.conf'!C21&gt;0,('4.conf'!C21/'4.conf'!$F$12)*100,"")</f>
        <v/>
      </c>
    </row>
    <row r="21" spans="1:9" x14ac:dyDescent="0.2">
      <c r="A21" s="100">
        <f>+'3.vol.'!C21</f>
        <v>42767</v>
      </c>
      <c r="C21" s="278" t="str">
        <f t="shared" si="0"/>
        <v/>
      </c>
      <c r="I21" s="322" t="str">
        <f>IF('4.conf'!C22&gt;0,('4.conf'!C22/'4.conf'!$F$12)*100,"")</f>
        <v/>
      </c>
    </row>
    <row r="22" spans="1:9" x14ac:dyDescent="0.2">
      <c r="A22" s="100">
        <f>+'3.vol.'!C22</f>
        <v>42795</v>
      </c>
      <c r="C22" s="278" t="str">
        <f t="shared" si="0"/>
        <v/>
      </c>
      <c r="I22" s="322" t="str">
        <f>IF('4.conf'!C23&gt;0,('4.conf'!C23/'4.conf'!$F$12)*100,"")</f>
        <v/>
      </c>
    </row>
    <row r="23" spans="1:9" x14ac:dyDescent="0.2">
      <c r="A23" s="100">
        <f>+'3.vol.'!C23</f>
        <v>42826</v>
      </c>
      <c r="C23" s="278" t="str">
        <f t="shared" si="0"/>
        <v/>
      </c>
      <c r="I23" s="322" t="str">
        <f>IF('4.conf'!C24&gt;0,('4.conf'!C24/'4.conf'!$F$12)*100,"")</f>
        <v/>
      </c>
    </row>
    <row r="24" spans="1:9" x14ac:dyDescent="0.2">
      <c r="A24" s="100">
        <f>+'3.vol.'!C24</f>
        <v>42856</v>
      </c>
      <c r="C24" s="278" t="str">
        <f t="shared" si="0"/>
        <v/>
      </c>
      <c r="I24" s="322" t="str">
        <f>IF('4.conf'!C25&gt;0,('4.conf'!C25/'4.conf'!$F$12)*100,"")</f>
        <v/>
      </c>
    </row>
    <row r="25" spans="1:9" x14ac:dyDescent="0.2">
      <c r="A25" s="100">
        <f>+'3.vol.'!C25</f>
        <v>42887</v>
      </c>
      <c r="C25" s="278" t="str">
        <f t="shared" si="0"/>
        <v/>
      </c>
      <c r="I25" s="322" t="str">
        <f>IF('4.conf'!C26&gt;0,('4.conf'!C26/'4.conf'!$F$12)*100,"")</f>
        <v/>
      </c>
    </row>
    <row r="26" spans="1:9" x14ac:dyDescent="0.2">
      <c r="A26" s="100">
        <f>+'3.vol.'!C26</f>
        <v>42917</v>
      </c>
      <c r="C26" s="278" t="str">
        <f t="shared" si="0"/>
        <v/>
      </c>
      <c r="I26" s="322" t="str">
        <f>IF('4.conf'!C27&gt;0,('4.conf'!C27/'4.conf'!$F$12)*100,"")</f>
        <v/>
      </c>
    </row>
    <row r="27" spans="1:9" x14ac:dyDescent="0.2">
      <c r="A27" s="100">
        <f>+'3.vol.'!C27</f>
        <v>42948</v>
      </c>
      <c r="C27" s="278" t="str">
        <f t="shared" si="0"/>
        <v/>
      </c>
      <c r="I27" s="322" t="str">
        <f>IF('4.conf'!C28&gt;0,('4.conf'!C28/'4.conf'!$F$12)*100,"")</f>
        <v/>
      </c>
    </row>
    <row r="28" spans="1:9" x14ac:dyDescent="0.2">
      <c r="A28" s="100">
        <f>+'3.vol.'!C28</f>
        <v>42979</v>
      </c>
      <c r="C28" s="278" t="str">
        <f t="shared" si="0"/>
        <v/>
      </c>
      <c r="I28" s="322" t="str">
        <f>IF('4.conf'!C29&gt;0,('4.conf'!C29/'4.conf'!$F$12)*100,"")</f>
        <v/>
      </c>
    </row>
    <row r="29" spans="1:9" x14ac:dyDescent="0.2">
      <c r="A29" s="100">
        <f>+'3.vol.'!C29</f>
        <v>43009</v>
      </c>
      <c r="C29" s="278" t="str">
        <f t="shared" si="0"/>
        <v/>
      </c>
      <c r="I29" s="322" t="str">
        <f>IF('4.conf'!C30&gt;0,('4.conf'!C30/'4.conf'!$F$12)*100,"")</f>
        <v/>
      </c>
    </row>
    <row r="30" spans="1:9" x14ac:dyDescent="0.2">
      <c r="A30" s="100">
        <f>+'3.vol.'!C30</f>
        <v>43040</v>
      </c>
      <c r="C30" s="278" t="str">
        <f t="shared" si="0"/>
        <v/>
      </c>
      <c r="I30" s="322" t="str">
        <f>IF('4.conf'!C31&gt;0,('4.conf'!C31/'4.conf'!$F$12)*100,"")</f>
        <v/>
      </c>
    </row>
    <row r="31" spans="1:9" ht="13.5" thickBot="1" x14ac:dyDescent="0.25">
      <c r="A31" s="101">
        <f>+'3.vol.'!C31</f>
        <v>43070</v>
      </c>
      <c r="C31" s="281" t="str">
        <f t="shared" si="0"/>
        <v/>
      </c>
      <c r="I31" s="324" t="str">
        <f>IF('4.conf'!C32&gt;0,('4.conf'!C32/'4.conf'!$F$12)*100,"")</f>
        <v/>
      </c>
    </row>
    <row r="32" spans="1:9" x14ac:dyDescent="0.2">
      <c r="A32" s="99">
        <f>+'3.vol.'!C32</f>
        <v>43101</v>
      </c>
      <c r="C32" s="282" t="str">
        <f t="shared" si="0"/>
        <v/>
      </c>
      <c r="I32" s="325" t="str">
        <f>IF('4.conf'!C33&gt;0,('4.conf'!C33/'4.conf'!$F$12)*100,"")</f>
        <v/>
      </c>
    </row>
    <row r="33" spans="1:9" x14ac:dyDescent="0.2">
      <c r="A33" s="100">
        <f>+'3.vol.'!C33</f>
        <v>43132</v>
      </c>
      <c r="C33" s="278" t="str">
        <f t="shared" si="0"/>
        <v/>
      </c>
      <c r="I33" s="322" t="str">
        <f>IF('4.conf'!C34&gt;0,('4.conf'!C34/'4.conf'!$F$12)*100,"")</f>
        <v/>
      </c>
    </row>
    <row r="34" spans="1:9" x14ac:dyDescent="0.2">
      <c r="A34" s="100">
        <f>+'3.vol.'!C34</f>
        <v>43160</v>
      </c>
      <c r="C34" s="278" t="str">
        <f t="shared" si="0"/>
        <v/>
      </c>
      <c r="I34" s="322" t="str">
        <f>IF('4.conf'!C35&gt;0,('4.conf'!C35/'4.conf'!$F$12)*100,"")</f>
        <v/>
      </c>
    </row>
    <row r="35" spans="1:9" x14ac:dyDescent="0.2">
      <c r="A35" s="100">
        <f>+'3.vol.'!C35</f>
        <v>43191</v>
      </c>
      <c r="C35" s="278" t="str">
        <f t="shared" si="0"/>
        <v/>
      </c>
      <c r="I35" s="322" t="str">
        <f>IF('4.conf'!C36&gt;0,('4.conf'!C36/'4.conf'!$F$12)*100,"")</f>
        <v/>
      </c>
    </row>
    <row r="36" spans="1:9" x14ac:dyDescent="0.2">
      <c r="A36" s="100">
        <f>+'3.vol.'!C36</f>
        <v>43221</v>
      </c>
      <c r="C36" s="278" t="str">
        <f t="shared" si="0"/>
        <v/>
      </c>
      <c r="I36" s="322" t="str">
        <f>IF('4.conf'!C37&gt;0,('4.conf'!C37/'4.conf'!$F$12)*100,"")</f>
        <v/>
      </c>
    </row>
    <row r="37" spans="1:9" x14ac:dyDescent="0.2">
      <c r="A37" s="100">
        <f>+'3.vol.'!C37</f>
        <v>43252</v>
      </c>
      <c r="C37" s="278" t="str">
        <f t="shared" si="0"/>
        <v/>
      </c>
      <c r="I37" s="322" t="str">
        <f>IF('4.conf'!C38&gt;0,('4.conf'!C38/'4.conf'!$F$12)*100,"")</f>
        <v/>
      </c>
    </row>
    <row r="38" spans="1:9" x14ac:dyDescent="0.2">
      <c r="A38" s="100">
        <f>+'3.vol.'!C38</f>
        <v>43282</v>
      </c>
      <c r="C38" s="278" t="str">
        <f t="shared" si="0"/>
        <v/>
      </c>
      <c r="I38" s="322" t="str">
        <f>IF('4.conf'!C39&gt;0,('4.conf'!C39/'4.conf'!$F$12)*100,"")</f>
        <v/>
      </c>
    </row>
    <row r="39" spans="1:9" x14ac:dyDescent="0.2">
      <c r="A39" s="100">
        <f>+'3.vol.'!C39</f>
        <v>43313</v>
      </c>
      <c r="C39" s="278" t="str">
        <f t="shared" si="0"/>
        <v/>
      </c>
      <c r="I39" s="322" t="str">
        <f>IF('4.conf'!C40&gt;0,('4.conf'!C40/'4.conf'!$F$12)*100,"")</f>
        <v/>
      </c>
    </row>
    <row r="40" spans="1:9" x14ac:dyDescent="0.2">
      <c r="A40" s="100">
        <f>+'3.vol.'!C40</f>
        <v>43344</v>
      </c>
      <c r="C40" s="278" t="str">
        <f t="shared" si="0"/>
        <v/>
      </c>
      <c r="I40" s="322" t="str">
        <f>IF('4.conf'!C41&gt;0,('4.conf'!C41/'4.conf'!$F$12)*100,"")</f>
        <v/>
      </c>
    </row>
    <row r="41" spans="1:9" x14ac:dyDescent="0.2">
      <c r="A41" s="100">
        <f>+'3.vol.'!C41</f>
        <v>43374</v>
      </c>
      <c r="C41" s="278" t="str">
        <f t="shared" si="0"/>
        <v/>
      </c>
      <c r="I41" s="322" t="str">
        <f>IF('4.conf'!C42&gt;0,('4.conf'!C42/'4.conf'!$F$12)*100,"")</f>
        <v/>
      </c>
    </row>
    <row r="42" spans="1:9" x14ac:dyDescent="0.2">
      <c r="A42" s="100">
        <f>+'3.vol.'!C42</f>
        <v>43405</v>
      </c>
      <c r="C42" s="278" t="str">
        <f t="shared" si="0"/>
        <v/>
      </c>
      <c r="I42" s="322" t="str">
        <f>IF('4.conf'!C43&gt;0,('4.conf'!C43/'4.conf'!$F$12)*100,"")</f>
        <v/>
      </c>
    </row>
    <row r="43" spans="1:9" ht="13.5" thickBot="1" x14ac:dyDescent="0.25">
      <c r="A43" s="103">
        <f>+'3.vol.'!C43</f>
        <v>43435</v>
      </c>
      <c r="C43" s="281" t="str">
        <f t="shared" si="0"/>
        <v/>
      </c>
      <c r="I43" s="324" t="str">
        <f>IF('4.conf'!C44&gt;0,('4.conf'!C44/'4.conf'!$F$12)*100,"")</f>
        <v/>
      </c>
    </row>
    <row r="44" spans="1:9" x14ac:dyDescent="0.2">
      <c r="A44" s="393">
        <f>+'3.vol.'!C44</f>
        <v>43466</v>
      </c>
      <c r="C44" s="282" t="str">
        <f t="shared" si="0"/>
        <v/>
      </c>
      <c r="I44" s="325" t="str">
        <f>IF('4.conf'!C45&gt;0,('4.conf'!C45/'4.conf'!$F$12)*100,"")</f>
        <v/>
      </c>
    </row>
    <row r="45" spans="1:9" x14ac:dyDescent="0.2">
      <c r="A45" s="394">
        <f>+'3.vol.'!C45</f>
        <v>43497</v>
      </c>
      <c r="C45" s="278" t="str">
        <f t="shared" si="0"/>
        <v/>
      </c>
      <c r="I45" s="322" t="str">
        <f>IF('4.conf'!C46&gt;0,('4.conf'!C46/'4.conf'!$F$12)*100,"")</f>
        <v/>
      </c>
    </row>
    <row r="46" spans="1:9" x14ac:dyDescent="0.2">
      <c r="A46" s="394">
        <f>+'3.vol.'!C46</f>
        <v>43525</v>
      </c>
      <c r="C46" s="278" t="str">
        <f t="shared" si="0"/>
        <v/>
      </c>
      <c r="I46" s="322" t="str">
        <f>IF('4.conf'!C47&gt;0,('4.conf'!C47/'4.conf'!$F$12)*100,"")</f>
        <v/>
      </c>
    </row>
    <row r="47" spans="1:9" x14ac:dyDescent="0.2">
      <c r="A47" s="394">
        <f>+'3.vol.'!C47</f>
        <v>43556</v>
      </c>
      <c r="C47" s="278" t="str">
        <f t="shared" si="0"/>
        <v/>
      </c>
      <c r="I47" s="322" t="str">
        <f>IF('4.conf'!C48&gt;0,('4.conf'!C48/'4.conf'!$F$12)*100,"")</f>
        <v/>
      </c>
    </row>
    <row r="48" spans="1:9" x14ac:dyDescent="0.2">
      <c r="A48" s="394">
        <f>+'3.vol.'!C48</f>
        <v>43586</v>
      </c>
      <c r="C48" s="278" t="str">
        <f t="shared" si="0"/>
        <v/>
      </c>
      <c r="I48" s="322" t="str">
        <f>IF('4.conf'!C49&gt;0,('4.conf'!C49/'4.conf'!$F$12)*100,"")</f>
        <v/>
      </c>
    </row>
    <row r="49" spans="1:9" ht="13.5" thickBot="1" x14ac:dyDescent="0.25">
      <c r="A49" s="398">
        <f>+'3.vol.'!C49</f>
        <v>43617</v>
      </c>
      <c r="C49" s="279" t="str">
        <f t="shared" si="0"/>
        <v/>
      </c>
      <c r="I49" s="322" t="str">
        <f>IF('4.conf'!C50&gt;0,('4.conf'!C50/'4.conf'!$F$12)*100,"")</f>
        <v/>
      </c>
    </row>
    <row r="50" spans="1:9" hidden="1" x14ac:dyDescent="0.2">
      <c r="A50" s="396">
        <f>+'3.vol.'!C50</f>
        <v>43647</v>
      </c>
      <c r="C50" s="280" t="str">
        <f t="shared" si="0"/>
        <v/>
      </c>
      <c r="I50" s="322" t="str">
        <f>IF('4.conf'!C51&gt;0,('4.conf'!C51/'4.conf'!$F$12)*100,"")</f>
        <v/>
      </c>
    </row>
    <row r="51" spans="1:9" hidden="1" x14ac:dyDescent="0.2">
      <c r="A51" s="372">
        <f>+'3.vol.'!C51</f>
        <v>43678</v>
      </c>
      <c r="C51" s="278" t="str">
        <f t="shared" si="0"/>
        <v/>
      </c>
      <c r="I51" s="322" t="str">
        <f>IF('4.conf'!C52&gt;0,('4.conf'!C52/'4.conf'!$F$12)*100,"")</f>
        <v/>
      </c>
    </row>
    <row r="52" spans="1:9" hidden="1" x14ac:dyDescent="0.2">
      <c r="A52" s="372">
        <f>+'3.vol.'!C52</f>
        <v>43709</v>
      </c>
      <c r="C52" s="278" t="str">
        <f t="shared" si="0"/>
        <v/>
      </c>
      <c r="I52" s="322" t="str">
        <f>IF('4.conf'!C53&gt;0,('4.conf'!C53/'4.conf'!$F$12)*100,"")</f>
        <v/>
      </c>
    </row>
    <row r="53" spans="1:9" hidden="1" x14ac:dyDescent="0.2">
      <c r="A53" s="372">
        <f>+'3.vol.'!C53</f>
        <v>43739</v>
      </c>
      <c r="C53" s="278" t="str">
        <f t="shared" si="0"/>
        <v/>
      </c>
      <c r="I53" s="322" t="str">
        <f>IF('4.conf'!C54&gt;0,('4.conf'!C54/'4.conf'!$F$12)*100,"")</f>
        <v/>
      </c>
    </row>
    <row r="54" spans="1:9" hidden="1" x14ac:dyDescent="0.2">
      <c r="A54" s="372">
        <f>+'3.vol.'!C54</f>
        <v>43770</v>
      </c>
      <c r="C54" s="278" t="str">
        <f t="shared" si="0"/>
        <v/>
      </c>
      <c r="I54" s="322" t="str">
        <f>IF('4.conf'!C55&gt;0,('4.conf'!C55/'4.conf'!$F$12)*100,"")</f>
        <v/>
      </c>
    </row>
    <row r="55" spans="1:9" ht="13.5" hidden="1" thickBot="1" x14ac:dyDescent="0.25">
      <c r="A55" s="373">
        <f>+'3.vol.'!C55</f>
        <v>43800</v>
      </c>
      <c r="C55" s="279" t="str">
        <f t="shared" si="0"/>
        <v/>
      </c>
      <c r="I55" s="323" t="str">
        <f>IF('4.conf'!C56&gt;0,('4.conf'!C56/'4.conf'!$F$12)*100,"")</f>
        <v/>
      </c>
    </row>
    <row r="56" spans="1:9" ht="13.5" thickBot="1" x14ac:dyDescent="0.25">
      <c r="A56" s="46"/>
      <c r="C56" s="49"/>
    </row>
    <row r="57" spans="1:9" ht="57.75" customHeight="1" thickBot="1" x14ac:dyDescent="0.25">
      <c r="A57" s="70" t="str">
        <f>+'3.vol.'!C57</f>
        <v>Año</v>
      </c>
      <c r="C57" s="24" t="str">
        <f t="shared" ref="C57:C65" si="1">+I57</f>
        <v>EXPORTACIONES US$ FOB   RESÚMEN PÚBLICO</v>
      </c>
      <c r="I57" s="24" t="str">
        <f>+I7</f>
        <v>EXPORTACIONES US$ FOB   RESÚMEN PÚBLICO</v>
      </c>
    </row>
    <row r="58" spans="1:9" x14ac:dyDescent="0.2">
      <c r="A58" s="316">
        <f>+'3.vol.'!C59</f>
        <v>2013</v>
      </c>
      <c r="C58" s="283" t="str">
        <f t="shared" si="1"/>
        <v/>
      </c>
      <c r="I58" s="326" t="str">
        <f>IF('4.conf'!C59&gt;0,('4.conf'!C59/'4.conf'!$F$12)*100,"")</f>
        <v/>
      </c>
    </row>
    <row r="59" spans="1:9" x14ac:dyDescent="0.2">
      <c r="A59" s="317">
        <f>+'3.vol.'!C60</f>
        <v>2014</v>
      </c>
      <c r="C59" s="284" t="str">
        <f t="shared" si="1"/>
        <v/>
      </c>
      <c r="I59" s="327" t="str">
        <f>IF('4.conf'!C60&gt;0,('4.conf'!C60/'4.conf'!$F$12)*100,"")</f>
        <v/>
      </c>
    </row>
    <row r="60" spans="1:9" ht="13.5" thickBot="1" x14ac:dyDescent="0.25">
      <c r="A60" s="318">
        <f>+'3.vol.'!C61</f>
        <v>2015</v>
      </c>
      <c r="C60" s="285" t="str">
        <f t="shared" si="1"/>
        <v/>
      </c>
      <c r="I60" s="328" t="str">
        <f>IF('4.conf'!C61&gt;0,('4.conf'!C61/'4.conf'!$F$12)*100,"")</f>
        <v/>
      </c>
    </row>
    <row r="61" spans="1:9" x14ac:dyDescent="0.2">
      <c r="A61" s="60">
        <f>+'3.vol.'!C62</f>
        <v>2016</v>
      </c>
      <c r="C61" s="283" t="str">
        <f t="shared" si="1"/>
        <v/>
      </c>
      <c r="I61" s="326" t="str">
        <f>IF('4.conf'!C62&gt;0,('4.conf'!C62/'4.conf'!$F$12)*100,"")</f>
        <v/>
      </c>
    </row>
    <row r="62" spans="1:9" x14ac:dyDescent="0.2">
      <c r="A62" s="62">
        <f>+'3.vol.'!C63</f>
        <v>2017</v>
      </c>
      <c r="C62" s="284" t="str">
        <f t="shared" si="1"/>
        <v/>
      </c>
      <c r="I62" s="327" t="str">
        <f>IF('4.conf'!C63&gt;0,('4.conf'!C63/'4.conf'!$F$12)*100,"")</f>
        <v/>
      </c>
    </row>
    <row r="63" spans="1:9" ht="13.5" thickBot="1" x14ac:dyDescent="0.25">
      <c r="A63" s="64">
        <f>+'3.vol.'!C64</f>
        <v>2018</v>
      </c>
      <c r="C63" s="285" t="str">
        <f t="shared" si="1"/>
        <v/>
      </c>
      <c r="I63" s="328" t="str">
        <f>IF('4.conf'!C64&gt;0,('4.conf'!C64/'4.conf'!$F$12)*100,"")</f>
        <v/>
      </c>
    </row>
    <row r="64" spans="1:9" x14ac:dyDescent="0.2">
      <c r="A64" s="393" t="str">
        <f>+'3.vol.'!C65</f>
        <v>ene-jun 18</v>
      </c>
      <c r="C64" s="286" t="str">
        <f t="shared" si="1"/>
        <v/>
      </c>
      <c r="I64" s="329" t="str">
        <f>IF('4.conf'!C65&gt;0,('4.conf'!C65/'4.conf'!$F$12)*100,"")</f>
        <v/>
      </c>
    </row>
    <row r="65" spans="1:9" ht="13.5" thickBot="1" x14ac:dyDescent="0.25">
      <c r="A65" s="399" t="str">
        <f>+'3.vol.'!C66</f>
        <v>ene-jun 19</v>
      </c>
      <c r="C65" s="287" t="str">
        <f t="shared" si="1"/>
        <v/>
      </c>
      <c r="I65" s="330" t="str">
        <f>IF('4.conf'!C66&gt;0,('4.conf'!C66/'4.conf'!$F$12)*100,"")</f>
        <v/>
      </c>
    </row>
    <row r="66" spans="1:9" x14ac:dyDescent="0.2">
      <c r="A66" s="54"/>
      <c r="I66" s="52" t="str">
        <f>IF('4.conf'!C67&gt;0,('4.conf'!C67/'4.conf'!$F$12)*100,"")</f>
        <v/>
      </c>
    </row>
  </sheetData>
  <sheetProtection formatCells="0" formatColumns="0" formatRows="0"/>
  <protectedRanges>
    <protectedRange sqref="C8:C55 C58:C65" name="Rango2_1"/>
    <protectedRange sqref="C58:C65" name="Rango1_1"/>
  </protectedRanges>
  <mergeCells count="7">
    <mergeCell ref="E5:F5"/>
    <mergeCell ref="A1:C1"/>
    <mergeCell ref="A2:C2"/>
    <mergeCell ref="A3:C3"/>
    <mergeCell ref="A5:C5"/>
    <mergeCell ref="F6:G6"/>
    <mergeCell ref="A4:C4"/>
  </mergeCells>
  <phoneticPr fontId="16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90" orientation="portrait" horizontalDpi="300" verticalDpi="300" r:id="rId1"/>
  <headerFooter alignWithMargins="0">
    <oddHeader>&amp;R2019 - Año de la Exportación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I66"/>
  <sheetViews>
    <sheetView workbookViewId="0">
      <selection sqref="A1:C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8.28515625" style="69" customWidth="1"/>
    <col min="4" max="8" width="11.42578125" style="52"/>
    <col min="9" max="9" width="18.5703125" style="52" customWidth="1"/>
    <col min="10" max="16384" width="11.42578125" style="52"/>
  </cols>
  <sheetData>
    <row r="1" spans="1:9" x14ac:dyDescent="0.2">
      <c r="A1" s="507" t="s">
        <v>243</v>
      </c>
      <c r="B1" s="507"/>
      <c r="C1" s="507"/>
    </row>
    <row r="2" spans="1:9" x14ac:dyDescent="0.2">
      <c r="A2" s="507" t="s">
        <v>156</v>
      </c>
      <c r="B2" s="507"/>
      <c r="C2" s="507"/>
    </row>
    <row r="3" spans="1:9" ht="13.5" thickBot="1" x14ac:dyDescent="0.25">
      <c r="A3" s="506" t="str">
        <f>+'1.modelos'!A3</f>
        <v>Guardas, listeles y plaquitas</v>
      </c>
      <c r="B3" s="506"/>
      <c r="C3" s="506"/>
      <c r="E3" s="102"/>
    </row>
    <row r="4" spans="1:9" ht="13.5" thickBot="1" x14ac:dyDescent="0.25">
      <c r="A4" s="506" t="s">
        <v>233</v>
      </c>
      <c r="B4" s="506"/>
      <c r="C4" s="506"/>
      <c r="E4" s="102"/>
    </row>
    <row r="5" spans="1:9" ht="13.5" thickBot="1" x14ac:dyDescent="0.25">
      <c r="A5" s="507" t="s">
        <v>108</v>
      </c>
      <c r="B5" s="507"/>
      <c r="C5" s="507"/>
      <c r="E5" s="508"/>
      <c r="F5" s="509"/>
      <c r="G5" s="102"/>
      <c r="I5" s="319" t="s">
        <v>170</v>
      </c>
    </row>
    <row r="6" spans="1:9" ht="13.5" thickBot="1" x14ac:dyDescent="0.25">
      <c r="A6" s="53"/>
      <c r="C6" s="56"/>
      <c r="F6" s="508" t="s">
        <v>119</v>
      </c>
      <c r="G6" s="509"/>
      <c r="I6" s="319" t="s">
        <v>171</v>
      </c>
    </row>
    <row r="7" spans="1:9" ht="60" customHeight="1" thickBot="1" x14ac:dyDescent="0.25">
      <c r="A7" s="24" t="s">
        <v>109</v>
      </c>
      <c r="C7" s="24" t="s">
        <v>125</v>
      </c>
      <c r="F7" s="320"/>
      <c r="G7" s="320"/>
      <c r="I7" s="24" t="s">
        <v>125</v>
      </c>
    </row>
    <row r="8" spans="1:9" x14ac:dyDescent="0.2">
      <c r="A8" s="99">
        <f>+'3.vol.'!C8</f>
        <v>42370</v>
      </c>
      <c r="C8" s="280" t="str">
        <f>+I8</f>
        <v/>
      </c>
      <c r="E8" s="98"/>
      <c r="I8" s="321" t="str">
        <f>IF('4.conf'!C9&gt;0,('4.conf'!C9/'4.conf'!$F$12)*100,"")</f>
        <v/>
      </c>
    </row>
    <row r="9" spans="1:9" x14ac:dyDescent="0.2">
      <c r="A9" s="100">
        <f>+'3.vol.'!C9</f>
        <v>42401</v>
      </c>
      <c r="C9" s="278" t="str">
        <f t="shared" ref="C9:C55" si="0">+I9</f>
        <v/>
      </c>
      <c r="E9" s="98"/>
      <c r="G9" s="98"/>
      <c r="I9" s="322" t="str">
        <f>IF('4.conf'!C10&gt;0,('4.conf'!C10/'4.conf'!$F$12)*100,"")</f>
        <v/>
      </c>
    </row>
    <row r="10" spans="1:9" x14ac:dyDescent="0.2">
      <c r="A10" s="100">
        <f>+'3.vol.'!C10</f>
        <v>42430</v>
      </c>
      <c r="C10" s="278" t="str">
        <f t="shared" si="0"/>
        <v/>
      </c>
      <c r="E10" s="98"/>
      <c r="F10" s="98" t="s">
        <v>116</v>
      </c>
      <c r="I10" s="322" t="str">
        <f>IF('4.conf'!C11&gt;0,('4.conf'!C11/'4.conf'!$F$12)*100,"")</f>
        <v/>
      </c>
    </row>
    <row r="11" spans="1:9" x14ac:dyDescent="0.2">
      <c r="A11" s="100">
        <f>+'3.vol.'!C11</f>
        <v>42461</v>
      </c>
      <c r="C11" s="278" t="str">
        <f t="shared" si="0"/>
        <v/>
      </c>
      <c r="E11" s="98"/>
      <c r="F11" s="98" t="s">
        <v>117</v>
      </c>
      <c r="I11" s="322" t="str">
        <f>IF('4.conf'!C12&gt;0,('4.conf'!C12/'4.conf'!$F$12)*100,"")</f>
        <v/>
      </c>
    </row>
    <row r="12" spans="1:9" x14ac:dyDescent="0.2">
      <c r="A12" s="100">
        <f>+'3.vol.'!C12</f>
        <v>42491</v>
      </c>
      <c r="C12" s="278" t="str">
        <f t="shared" si="0"/>
        <v/>
      </c>
      <c r="F12" s="98" t="s">
        <v>118</v>
      </c>
      <c r="I12" s="322" t="str">
        <f>IF('4.conf'!C13&gt;0,('4.conf'!C13/'4.conf'!$F$12)*100,"")</f>
        <v/>
      </c>
    </row>
    <row r="13" spans="1:9" x14ac:dyDescent="0.2">
      <c r="A13" s="100">
        <f>+'3.vol.'!C13</f>
        <v>42522</v>
      </c>
      <c r="C13" s="278" t="str">
        <f t="shared" si="0"/>
        <v/>
      </c>
      <c r="F13" s="98" t="s">
        <v>172</v>
      </c>
      <c r="I13" s="322" t="str">
        <f>IF('4.conf'!C14&gt;0,('4.conf'!C14/'4.conf'!$F$12)*100,"")</f>
        <v/>
      </c>
    </row>
    <row r="14" spans="1:9" x14ac:dyDescent="0.2">
      <c r="A14" s="100">
        <f>+'3.vol.'!C14</f>
        <v>42552</v>
      </c>
      <c r="C14" s="278" t="str">
        <f t="shared" si="0"/>
        <v/>
      </c>
      <c r="I14" s="322" t="str">
        <f>IF('4.conf'!C15&gt;0,('4.conf'!C15/'4.conf'!$F$12)*100,"")</f>
        <v/>
      </c>
    </row>
    <row r="15" spans="1:9" x14ac:dyDescent="0.2">
      <c r="A15" s="100">
        <f>+'3.vol.'!C15</f>
        <v>42583</v>
      </c>
      <c r="C15" s="278" t="str">
        <f t="shared" si="0"/>
        <v/>
      </c>
      <c r="I15" s="322" t="str">
        <f>IF('4.conf'!C16&gt;0,('4.conf'!C16/'4.conf'!$F$12)*100,"")</f>
        <v/>
      </c>
    </row>
    <row r="16" spans="1:9" x14ac:dyDescent="0.2">
      <c r="A16" s="100">
        <f>+'3.vol.'!C16</f>
        <v>42614</v>
      </c>
      <c r="C16" s="278" t="str">
        <f t="shared" si="0"/>
        <v/>
      </c>
      <c r="I16" s="322" t="str">
        <f>IF('4.conf'!C17&gt;0,('4.conf'!C17/'4.conf'!$F$12)*100,"")</f>
        <v/>
      </c>
    </row>
    <row r="17" spans="1:9" x14ac:dyDescent="0.2">
      <c r="A17" s="100">
        <f>+'3.vol.'!C17</f>
        <v>42644</v>
      </c>
      <c r="C17" s="278" t="str">
        <f t="shared" si="0"/>
        <v/>
      </c>
      <c r="I17" s="322" t="str">
        <f>IF('4.conf'!C18&gt;0,('4.conf'!C18/'4.conf'!$F$12)*100,"")</f>
        <v/>
      </c>
    </row>
    <row r="18" spans="1:9" x14ac:dyDescent="0.2">
      <c r="A18" s="100">
        <f>+'3.vol.'!C18</f>
        <v>42675</v>
      </c>
      <c r="C18" s="278" t="str">
        <f t="shared" si="0"/>
        <v/>
      </c>
      <c r="I18" s="322" t="str">
        <f>IF('4.conf'!C19&gt;0,('4.conf'!C19/'4.conf'!$F$12)*100,"")</f>
        <v/>
      </c>
    </row>
    <row r="19" spans="1:9" ht="13.5" thickBot="1" x14ac:dyDescent="0.25">
      <c r="A19" s="101">
        <f>+'3.vol.'!C19</f>
        <v>42705</v>
      </c>
      <c r="C19" s="279" t="str">
        <f t="shared" si="0"/>
        <v/>
      </c>
      <c r="I19" s="323" t="str">
        <f>IF('4.conf'!C20&gt;0,('4.conf'!C20/'4.conf'!$F$12)*100,"")</f>
        <v/>
      </c>
    </row>
    <row r="20" spans="1:9" x14ac:dyDescent="0.2">
      <c r="A20" s="99">
        <f>+'3.vol.'!C20</f>
        <v>42736</v>
      </c>
      <c r="C20" s="280" t="str">
        <f t="shared" si="0"/>
        <v/>
      </c>
      <c r="I20" s="321" t="str">
        <f>IF('4.conf'!C21&gt;0,('4.conf'!C21/'4.conf'!$F$12)*100,"")</f>
        <v/>
      </c>
    </row>
    <row r="21" spans="1:9" x14ac:dyDescent="0.2">
      <c r="A21" s="100">
        <f>+'3.vol.'!C21</f>
        <v>42767</v>
      </c>
      <c r="C21" s="278" t="str">
        <f t="shared" si="0"/>
        <v/>
      </c>
      <c r="I21" s="322" t="str">
        <f>IF('4.conf'!C22&gt;0,('4.conf'!C22/'4.conf'!$F$12)*100,"")</f>
        <v/>
      </c>
    </row>
    <row r="22" spans="1:9" x14ac:dyDescent="0.2">
      <c r="A22" s="100">
        <f>+'3.vol.'!C22</f>
        <v>42795</v>
      </c>
      <c r="C22" s="278" t="str">
        <f t="shared" si="0"/>
        <v/>
      </c>
      <c r="I22" s="322" t="str">
        <f>IF('4.conf'!C23&gt;0,('4.conf'!C23/'4.conf'!$F$12)*100,"")</f>
        <v/>
      </c>
    </row>
    <row r="23" spans="1:9" x14ac:dyDescent="0.2">
      <c r="A23" s="100">
        <f>+'3.vol.'!C23</f>
        <v>42826</v>
      </c>
      <c r="C23" s="278" t="str">
        <f t="shared" si="0"/>
        <v/>
      </c>
      <c r="I23" s="322" t="str">
        <f>IF('4.conf'!C24&gt;0,('4.conf'!C24/'4.conf'!$F$12)*100,"")</f>
        <v/>
      </c>
    </row>
    <row r="24" spans="1:9" x14ac:dyDescent="0.2">
      <c r="A24" s="100">
        <f>+'3.vol.'!C24</f>
        <v>42856</v>
      </c>
      <c r="C24" s="278" t="str">
        <f t="shared" si="0"/>
        <v/>
      </c>
      <c r="I24" s="322" t="str">
        <f>IF('4.conf'!C25&gt;0,('4.conf'!C25/'4.conf'!$F$12)*100,"")</f>
        <v/>
      </c>
    </row>
    <row r="25" spans="1:9" x14ac:dyDescent="0.2">
      <c r="A25" s="100">
        <f>+'3.vol.'!C25</f>
        <v>42887</v>
      </c>
      <c r="C25" s="278" t="str">
        <f t="shared" si="0"/>
        <v/>
      </c>
      <c r="I25" s="322" t="str">
        <f>IF('4.conf'!C26&gt;0,('4.conf'!C26/'4.conf'!$F$12)*100,"")</f>
        <v/>
      </c>
    </row>
    <row r="26" spans="1:9" x14ac:dyDescent="0.2">
      <c r="A26" s="100">
        <f>+'3.vol.'!C26</f>
        <v>42917</v>
      </c>
      <c r="C26" s="278" t="str">
        <f t="shared" si="0"/>
        <v/>
      </c>
      <c r="I26" s="322" t="str">
        <f>IF('4.conf'!C27&gt;0,('4.conf'!C27/'4.conf'!$F$12)*100,"")</f>
        <v/>
      </c>
    </row>
    <row r="27" spans="1:9" x14ac:dyDescent="0.2">
      <c r="A27" s="100">
        <f>+'3.vol.'!C27</f>
        <v>42948</v>
      </c>
      <c r="C27" s="278" t="str">
        <f t="shared" si="0"/>
        <v/>
      </c>
      <c r="I27" s="322" t="str">
        <f>IF('4.conf'!C28&gt;0,('4.conf'!C28/'4.conf'!$F$12)*100,"")</f>
        <v/>
      </c>
    </row>
    <row r="28" spans="1:9" x14ac:dyDescent="0.2">
      <c r="A28" s="100">
        <f>+'3.vol.'!C28</f>
        <v>42979</v>
      </c>
      <c r="C28" s="278" t="str">
        <f t="shared" si="0"/>
        <v/>
      </c>
      <c r="I28" s="322" t="str">
        <f>IF('4.conf'!C29&gt;0,('4.conf'!C29/'4.conf'!$F$12)*100,"")</f>
        <v/>
      </c>
    </row>
    <row r="29" spans="1:9" x14ac:dyDescent="0.2">
      <c r="A29" s="100">
        <f>+'3.vol.'!C29</f>
        <v>43009</v>
      </c>
      <c r="C29" s="278" t="str">
        <f t="shared" si="0"/>
        <v/>
      </c>
      <c r="I29" s="322" t="str">
        <f>IF('4.conf'!C30&gt;0,('4.conf'!C30/'4.conf'!$F$12)*100,"")</f>
        <v/>
      </c>
    </row>
    <row r="30" spans="1:9" x14ac:dyDescent="0.2">
      <c r="A30" s="100">
        <f>+'3.vol.'!C30</f>
        <v>43040</v>
      </c>
      <c r="C30" s="278" t="str">
        <f t="shared" si="0"/>
        <v/>
      </c>
      <c r="I30" s="322" t="str">
        <f>IF('4.conf'!C31&gt;0,('4.conf'!C31/'4.conf'!$F$12)*100,"")</f>
        <v/>
      </c>
    </row>
    <row r="31" spans="1:9" ht="13.5" thickBot="1" x14ac:dyDescent="0.25">
      <c r="A31" s="101">
        <f>+'3.vol.'!C31</f>
        <v>43070</v>
      </c>
      <c r="C31" s="281" t="str">
        <f t="shared" si="0"/>
        <v/>
      </c>
      <c r="I31" s="324" t="str">
        <f>IF('4.conf'!C32&gt;0,('4.conf'!C32/'4.conf'!$F$12)*100,"")</f>
        <v/>
      </c>
    </row>
    <row r="32" spans="1:9" x14ac:dyDescent="0.2">
      <c r="A32" s="99">
        <f>+'3.vol.'!C32</f>
        <v>43101</v>
      </c>
      <c r="C32" s="282" t="str">
        <f t="shared" si="0"/>
        <v/>
      </c>
      <c r="I32" s="325" t="str">
        <f>IF('4.conf'!C33&gt;0,('4.conf'!C33/'4.conf'!$F$12)*100,"")</f>
        <v/>
      </c>
    </row>
    <row r="33" spans="1:9" x14ac:dyDescent="0.2">
      <c r="A33" s="100">
        <f>+'3.vol.'!C33</f>
        <v>43132</v>
      </c>
      <c r="C33" s="278" t="str">
        <f t="shared" si="0"/>
        <v/>
      </c>
      <c r="I33" s="322" t="str">
        <f>IF('4.conf'!C34&gt;0,('4.conf'!C34/'4.conf'!$F$12)*100,"")</f>
        <v/>
      </c>
    </row>
    <row r="34" spans="1:9" x14ac:dyDescent="0.2">
      <c r="A34" s="100">
        <f>+'3.vol.'!C34</f>
        <v>43160</v>
      </c>
      <c r="C34" s="278" t="str">
        <f t="shared" si="0"/>
        <v/>
      </c>
      <c r="I34" s="322" t="str">
        <f>IF('4.conf'!C35&gt;0,('4.conf'!C35/'4.conf'!$F$12)*100,"")</f>
        <v/>
      </c>
    </row>
    <row r="35" spans="1:9" x14ac:dyDescent="0.2">
      <c r="A35" s="100">
        <f>+'3.vol.'!C35</f>
        <v>43191</v>
      </c>
      <c r="C35" s="278" t="str">
        <f t="shared" si="0"/>
        <v/>
      </c>
      <c r="I35" s="322" t="str">
        <f>IF('4.conf'!C36&gt;0,('4.conf'!C36/'4.conf'!$F$12)*100,"")</f>
        <v/>
      </c>
    </row>
    <row r="36" spans="1:9" x14ac:dyDescent="0.2">
      <c r="A36" s="100">
        <f>+'3.vol.'!C36</f>
        <v>43221</v>
      </c>
      <c r="C36" s="278" t="str">
        <f t="shared" si="0"/>
        <v/>
      </c>
      <c r="I36" s="322" t="str">
        <f>IF('4.conf'!C37&gt;0,('4.conf'!C37/'4.conf'!$F$12)*100,"")</f>
        <v/>
      </c>
    </row>
    <row r="37" spans="1:9" x14ac:dyDescent="0.2">
      <c r="A37" s="100">
        <f>+'3.vol.'!C37</f>
        <v>43252</v>
      </c>
      <c r="C37" s="278" t="str">
        <f t="shared" si="0"/>
        <v/>
      </c>
      <c r="I37" s="322" t="str">
        <f>IF('4.conf'!C38&gt;0,('4.conf'!C38/'4.conf'!$F$12)*100,"")</f>
        <v/>
      </c>
    </row>
    <row r="38" spans="1:9" x14ac:dyDescent="0.2">
      <c r="A38" s="100">
        <f>+'3.vol.'!C38</f>
        <v>43282</v>
      </c>
      <c r="C38" s="278" t="str">
        <f t="shared" si="0"/>
        <v/>
      </c>
      <c r="I38" s="322" t="str">
        <f>IF('4.conf'!C39&gt;0,('4.conf'!C39/'4.conf'!$F$12)*100,"")</f>
        <v/>
      </c>
    </row>
    <row r="39" spans="1:9" x14ac:dyDescent="0.2">
      <c r="A39" s="100">
        <f>+'3.vol.'!C39</f>
        <v>43313</v>
      </c>
      <c r="C39" s="278" t="str">
        <f t="shared" si="0"/>
        <v/>
      </c>
      <c r="I39" s="322" t="str">
        <f>IF('4.conf'!C40&gt;0,('4.conf'!C40/'4.conf'!$F$12)*100,"")</f>
        <v/>
      </c>
    </row>
    <row r="40" spans="1:9" x14ac:dyDescent="0.2">
      <c r="A40" s="100">
        <f>+'3.vol.'!C40</f>
        <v>43344</v>
      </c>
      <c r="C40" s="278" t="str">
        <f t="shared" si="0"/>
        <v/>
      </c>
      <c r="I40" s="322" t="str">
        <f>IF('4.conf'!C41&gt;0,('4.conf'!C41/'4.conf'!$F$12)*100,"")</f>
        <v/>
      </c>
    </row>
    <row r="41" spans="1:9" x14ac:dyDescent="0.2">
      <c r="A41" s="100">
        <f>+'3.vol.'!C41</f>
        <v>43374</v>
      </c>
      <c r="C41" s="278" t="str">
        <f t="shared" si="0"/>
        <v/>
      </c>
      <c r="I41" s="322" t="str">
        <f>IF('4.conf'!C42&gt;0,('4.conf'!C42/'4.conf'!$F$12)*100,"")</f>
        <v/>
      </c>
    </row>
    <row r="42" spans="1:9" x14ac:dyDescent="0.2">
      <c r="A42" s="100">
        <f>+'3.vol.'!C42</f>
        <v>43405</v>
      </c>
      <c r="C42" s="278" t="str">
        <f t="shared" si="0"/>
        <v/>
      </c>
      <c r="I42" s="322" t="str">
        <f>IF('4.conf'!C43&gt;0,('4.conf'!C43/'4.conf'!$F$12)*100,"")</f>
        <v/>
      </c>
    </row>
    <row r="43" spans="1:9" ht="13.5" thickBot="1" x14ac:dyDescent="0.25">
      <c r="A43" s="103">
        <f>+'3.vol.'!C43</f>
        <v>43435</v>
      </c>
      <c r="C43" s="281" t="str">
        <f t="shared" si="0"/>
        <v/>
      </c>
      <c r="I43" s="324" t="str">
        <f>IF('4.conf'!C44&gt;0,('4.conf'!C44/'4.conf'!$F$12)*100,"")</f>
        <v/>
      </c>
    </row>
    <row r="44" spans="1:9" x14ac:dyDescent="0.2">
      <c r="A44" s="393">
        <f>+'3.vol.'!C44</f>
        <v>43466</v>
      </c>
      <c r="C44" s="282" t="str">
        <f t="shared" si="0"/>
        <v/>
      </c>
      <c r="I44" s="325" t="str">
        <f>IF('4.conf'!C45&gt;0,('4.conf'!C45/'4.conf'!$F$12)*100,"")</f>
        <v/>
      </c>
    </row>
    <row r="45" spans="1:9" x14ac:dyDescent="0.2">
      <c r="A45" s="394">
        <f>+'3.vol.'!C45</f>
        <v>43497</v>
      </c>
      <c r="C45" s="278" t="str">
        <f t="shared" si="0"/>
        <v/>
      </c>
      <c r="I45" s="322" t="str">
        <f>IF('4.conf'!C46&gt;0,('4.conf'!C46/'4.conf'!$F$12)*100,"")</f>
        <v/>
      </c>
    </row>
    <row r="46" spans="1:9" x14ac:dyDescent="0.2">
      <c r="A46" s="394">
        <f>+'3.vol.'!C46</f>
        <v>43525</v>
      </c>
      <c r="C46" s="278" t="str">
        <f t="shared" si="0"/>
        <v/>
      </c>
      <c r="I46" s="322" t="str">
        <f>IF('4.conf'!C47&gt;0,('4.conf'!C47/'4.conf'!$F$12)*100,"")</f>
        <v/>
      </c>
    </row>
    <row r="47" spans="1:9" x14ac:dyDescent="0.2">
      <c r="A47" s="394">
        <f>+'3.vol.'!C47</f>
        <v>43556</v>
      </c>
      <c r="C47" s="278" t="str">
        <f t="shared" si="0"/>
        <v/>
      </c>
      <c r="I47" s="322" t="str">
        <f>IF('4.conf'!C48&gt;0,('4.conf'!C48/'4.conf'!$F$12)*100,"")</f>
        <v/>
      </c>
    </row>
    <row r="48" spans="1:9" x14ac:dyDescent="0.2">
      <c r="A48" s="394">
        <f>+'3.vol.'!C48</f>
        <v>43586</v>
      </c>
      <c r="C48" s="278" t="str">
        <f t="shared" si="0"/>
        <v/>
      </c>
      <c r="I48" s="322" t="str">
        <f>IF('4.conf'!C49&gt;0,('4.conf'!C49/'4.conf'!$F$12)*100,"")</f>
        <v/>
      </c>
    </row>
    <row r="49" spans="1:9" ht="13.5" thickBot="1" x14ac:dyDescent="0.25">
      <c r="A49" s="398">
        <f>+'3.vol.'!C49</f>
        <v>43617</v>
      </c>
      <c r="C49" s="279" t="str">
        <f t="shared" si="0"/>
        <v/>
      </c>
      <c r="I49" s="322" t="str">
        <f>IF('4.conf'!C50&gt;0,('4.conf'!C50/'4.conf'!$F$12)*100,"")</f>
        <v/>
      </c>
    </row>
    <row r="50" spans="1:9" hidden="1" x14ac:dyDescent="0.2">
      <c r="A50" s="396">
        <f>+'3.vol.'!C50</f>
        <v>43647</v>
      </c>
      <c r="C50" s="280" t="str">
        <f t="shared" si="0"/>
        <v/>
      </c>
      <c r="I50" s="322" t="str">
        <f>IF('4.conf'!C51&gt;0,('4.conf'!C51/'4.conf'!$F$12)*100,"")</f>
        <v/>
      </c>
    </row>
    <row r="51" spans="1:9" hidden="1" x14ac:dyDescent="0.2">
      <c r="A51" s="372">
        <f>+'3.vol.'!C51</f>
        <v>43678</v>
      </c>
      <c r="C51" s="278" t="str">
        <f t="shared" si="0"/>
        <v/>
      </c>
      <c r="I51" s="322" t="str">
        <f>IF('4.conf'!C52&gt;0,('4.conf'!C52/'4.conf'!$F$12)*100,"")</f>
        <v/>
      </c>
    </row>
    <row r="52" spans="1:9" hidden="1" x14ac:dyDescent="0.2">
      <c r="A52" s="372">
        <f>+'3.vol.'!C52</f>
        <v>43709</v>
      </c>
      <c r="C52" s="278" t="str">
        <f t="shared" si="0"/>
        <v/>
      </c>
      <c r="I52" s="322" t="str">
        <f>IF('4.conf'!C53&gt;0,('4.conf'!C53/'4.conf'!$F$12)*100,"")</f>
        <v/>
      </c>
    </row>
    <row r="53" spans="1:9" hidden="1" x14ac:dyDescent="0.2">
      <c r="A53" s="372">
        <f>+'3.vol.'!C53</f>
        <v>43739</v>
      </c>
      <c r="C53" s="278" t="str">
        <f t="shared" si="0"/>
        <v/>
      </c>
      <c r="I53" s="322" t="str">
        <f>IF('4.conf'!C54&gt;0,('4.conf'!C54/'4.conf'!$F$12)*100,"")</f>
        <v/>
      </c>
    </row>
    <row r="54" spans="1:9" hidden="1" x14ac:dyDescent="0.2">
      <c r="A54" s="372">
        <f>+'3.vol.'!C54</f>
        <v>43770</v>
      </c>
      <c r="C54" s="278" t="str">
        <f t="shared" si="0"/>
        <v/>
      </c>
      <c r="I54" s="322" t="str">
        <f>IF('4.conf'!C55&gt;0,('4.conf'!C55/'4.conf'!$F$12)*100,"")</f>
        <v/>
      </c>
    </row>
    <row r="55" spans="1:9" ht="13.5" hidden="1" thickBot="1" x14ac:dyDescent="0.25">
      <c r="A55" s="373">
        <f>+'3.vol.'!C55</f>
        <v>43800</v>
      </c>
      <c r="C55" s="279" t="str">
        <f t="shared" si="0"/>
        <v/>
      </c>
      <c r="I55" s="323" t="str">
        <f>IF('4.conf'!C56&gt;0,('4.conf'!C56/'4.conf'!$F$12)*100,"")</f>
        <v/>
      </c>
    </row>
    <row r="56" spans="1:9" ht="13.5" thickBot="1" x14ac:dyDescent="0.25">
      <c r="A56" s="46"/>
      <c r="C56" s="49"/>
    </row>
    <row r="57" spans="1:9" ht="57.75" customHeight="1" thickBot="1" x14ac:dyDescent="0.25">
      <c r="A57" s="70" t="str">
        <f>+'3.vol.'!C57</f>
        <v>Año</v>
      </c>
      <c r="C57" s="24" t="str">
        <f t="shared" ref="C57:C65" si="1">+I57</f>
        <v>EXPORTACIONES US$ FOB   RESÚMEN PÚBLICO</v>
      </c>
      <c r="I57" s="24" t="str">
        <f>+I7</f>
        <v>EXPORTACIONES US$ FOB   RESÚMEN PÚBLICO</v>
      </c>
    </row>
    <row r="58" spans="1:9" x14ac:dyDescent="0.2">
      <c r="A58" s="316">
        <f>+'3.vol.'!C59</f>
        <v>2013</v>
      </c>
      <c r="C58" s="283" t="str">
        <f t="shared" si="1"/>
        <v/>
      </c>
      <c r="I58" s="326" t="str">
        <f>IF('4.conf'!C59&gt;0,('4.conf'!C59/'4.conf'!$F$12)*100,"")</f>
        <v/>
      </c>
    </row>
    <row r="59" spans="1:9" x14ac:dyDescent="0.2">
      <c r="A59" s="317">
        <f>+'3.vol.'!C60</f>
        <v>2014</v>
      </c>
      <c r="C59" s="284" t="str">
        <f t="shared" si="1"/>
        <v/>
      </c>
      <c r="I59" s="327" t="str">
        <f>IF('4.conf'!C60&gt;0,('4.conf'!C60/'4.conf'!$F$12)*100,"")</f>
        <v/>
      </c>
    </row>
    <row r="60" spans="1:9" ht="13.5" thickBot="1" x14ac:dyDescent="0.25">
      <c r="A60" s="318">
        <f>+'3.vol.'!C61</f>
        <v>2015</v>
      </c>
      <c r="C60" s="285" t="str">
        <f t="shared" si="1"/>
        <v/>
      </c>
      <c r="I60" s="328" t="str">
        <f>IF('4.conf'!C61&gt;0,('4.conf'!C61/'4.conf'!$F$12)*100,"")</f>
        <v/>
      </c>
    </row>
    <row r="61" spans="1:9" x14ac:dyDescent="0.2">
      <c r="A61" s="60">
        <f>+'3.vol.'!C62</f>
        <v>2016</v>
      </c>
      <c r="C61" s="283" t="str">
        <f t="shared" si="1"/>
        <v/>
      </c>
      <c r="I61" s="326" t="str">
        <f>IF('4.conf'!C62&gt;0,('4.conf'!C62/'4.conf'!$F$12)*100,"")</f>
        <v/>
      </c>
    </row>
    <row r="62" spans="1:9" x14ac:dyDescent="0.2">
      <c r="A62" s="62">
        <f>+'3.vol.'!C63</f>
        <v>2017</v>
      </c>
      <c r="C62" s="284" t="str">
        <f t="shared" si="1"/>
        <v/>
      </c>
      <c r="I62" s="327" t="str">
        <f>IF('4.conf'!C63&gt;0,('4.conf'!C63/'4.conf'!$F$12)*100,"")</f>
        <v/>
      </c>
    </row>
    <row r="63" spans="1:9" ht="13.5" thickBot="1" x14ac:dyDescent="0.25">
      <c r="A63" s="64">
        <f>+'3.vol.'!C64</f>
        <v>2018</v>
      </c>
      <c r="C63" s="285" t="str">
        <f t="shared" si="1"/>
        <v/>
      </c>
      <c r="I63" s="328" t="str">
        <f>IF('4.conf'!C64&gt;0,('4.conf'!C64/'4.conf'!$F$12)*100,"")</f>
        <v/>
      </c>
    </row>
    <row r="64" spans="1:9" x14ac:dyDescent="0.2">
      <c r="A64" s="393" t="str">
        <f>+'3.vol.'!C65</f>
        <v>ene-jun 18</v>
      </c>
      <c r="C64" s="286" t="str">
        <f t="shared" si="1"/>
        <v/>
      </c>
      <c r="I64" s="329" t="str">
        <f>IF('4.conf'!C65&gt;0,('4.conf'!C65/'4.conf'!$F$12)*100,"")</f>
        <v/>
      </c>
    </row>
    <row r="65" spans="1:9" ht="13.5" thickBot="1" x14ac:dyDescent="0.25">
      <c r="A65" s="399" t="str">
        <f>+'3.vol.'!C66</f>
        <v>ene-jun 19</v>
      </c>
      <c r="C65" s="287" t="str">
        <f t="shared" si="1"/>
        <v/>
      </c>
      <c r="I65" s="330" t="str">
        <f>IF('4.conf'!C66&gt;0,('4.conf'!C66/'4.conf'!$F$12)*100,"")</f>
        <v/>
      </c>
    </row>
    <row r="66" spans="1:9" x14ac:dyDescent="0.2">
      <c r="A66" s="54"/>
      <c r="I66" s="52" t="str">
        <f>IF('4.conf'!C67&gt;0,('4.conf'!C67/'4.conf'!$F$12)*100,"")</f>
        <v/>
      </c>
    </row>
  </sheetData>
  <sheetProtection formatCells="0" formatColumns="0" formatRows="0"/>
  <protectedRanges>
    <protectedRange sqref="C8:C55 C58:C65" name="Rango2_1"/>
    <protectedRange sqref="C58:C65" name="Rango1_1"/>
  </protectedRanges>
  <mergeCells count="7">
    <mergeCell ref="F6:G6"/>
    <mergeCell ref="A1:C1"/>
    <mergeCell ref="A2:C2"/>
    <mergeCell ref="A3:C3"/>
    <mergeCell ref="A4:C4"/>
    <mergeCell ref="A5:C5"/>
    <mergeCell ref="E5:F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90" orientation="portrait" horizontalDpi="300" verticalDpi="300" r:id="rId1"/>
  <headerFooter alignWithMargins="0">
    <oddHeader>&amp;R2019 - Año de la Exportación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I66"/>
  <sheetViews>
    <sheetView workbookViewId="0">
      <selection sqref="A1:C65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8.28515625" style="69" customWidth="1"/>
    <col min="4" max="8" width="11.42578125" style="52"/>
    <col min="9" max="9" width="18.5703125" style="52" customWidth="1"/>
    <col min="10" max="16384" width="11.42578125" style="52"/>
  </cols>
  <sheetData>
    <row r="1" spans="1:9" x14ac:dyDescent="0.2">
      <c r="A1" s="507" t="s">
        <v>244</v>
      </c>
      <c r="B1" s="507"/>
      <c r="C1" s="507"/>
    </row>
    <row r="2" spans="1:9" x14ac:dyDescent="0.2">
      <c r="A2" s="507" t="s">
        <v>156</v>
      </c>
      <c r="B2" s="507"/>
      <c r="C2" s="507"/>
    </row>
    <row r="3" spans="1:9" ht="13.5" thickBot="1" x14ac:dyDescent="0.25">
      <c r="A3" s="506" t="str">
        <f>+'1.modelos'!A3</f>
        <v>Guardas, listeles y plaquitas</v>
      </c>
      <c r="B3" s="506"/>
      <c r="C3" s="506"/>
      <c r="E3" s="102"/>
    </row>
    <row r="4" spans="1:9" ht="13.5" thickBot="1" x14ac:dyDescent="0.25">
      <c r="A4" s="506" t="s">
        <v>303</v>
      </c>
      <c r="B4" s="506"/>
      <c r="C4" s="506"/>
      <c r="E4" s="102"/>
    </row>
    <row r="5" spans="1:9" ht="13.5" thickBot="1" x14ac:dyDescent="0.25">
      <c r="A5" s="507" t="s">
        <v>108</v>
      </c>
      <c r="B5" s="507"/>
      <c r="C5" s="507"/>
      <c r="E5" s="508"/>
      <c r="F5" s="509"/>
      <c r="G5" s="102"/>
      <c r="I5" s="319" t="s">
        <v>170</v>
      </c>
    </row>
    <row r="6" spans="1:9" ht="13.5" thickBot="1" x14ac:dyDescent="0.25">
      <c r="A6" s="53"/>
      <c r="C6" s="56"/>
      <c r="F6" s="508" t="s">
        <v>119</v>
      </c>
      <c r="G6" s="509"/>
      <c r="I6" s="319" t="s">
        <v>171</v>
      </c>
    </row>
    <row r="7" spans="1:9" ht="60" customHeight="1" thickBot="1" x14ac:dyDescent="0.25">
      <c r="A7" s="24" t="s">
        <v>109</v>
      </c>
      <c r="C7" s="24" t="s">
        <v>125</v>
      </c>
      <c r="F7" s="320"/>
      <c r="G7" s="320"/>
      <c r="I7" s="24" t="s">
        <v>125</v>
      </c>
    </row>
    <row r="8" spans="1:9" x14ac:dyDescent="0.2">
      <c r="A8" s="99">
        <f>+'3.vol.'!C8</f>
        <v>42370</v>
      </c>
      <c r="C8" s="280" t="str">
        <f>+I8</f>
        <v/>
      </c>
      <c r="E8" s="98"/>
      <c r="I8" s="321" t="str">
        <f>IF('4.conf'!C9&gt;0,('4.conf'!C9/'4.conf'!$F$12)*100,"")</f>
        <v/>
      </c>
    </row>
    <row r="9" spans="1:9" x14ac:dyDescent="0.2">
      <c r="A9" s="100">
        <f>+'3.vol.'!C9</f>
        <v>42401</v>
      </c>
      <c r="C9" s="278" t="str">
        <f t="shared" ref="C9:C55" si="0">+I9</f>
        <v/>
      </c>
      <c r="E9" s="98"/>
      <c r="G9" s="98"/>
      <c r="I9" s="322" t="str">
        <f>IF('4.conf'!C10&gt;0,('4.conf'!C10/'4.conf'!$F$12)*100,"")</f>
        <v/>
      </c>
    </row>
    <row r="10" spans="1:9" x14ac:dyDescent="0.2">
      <c r="A10" s="100">
        <f>+'3.vol.'!C10</f>
        <v>42430</v>
      </c>
      <c r="C10" s="278" t="str">
        <f t="shared" si="0"/>
        <v/>
      </c>
      <c r="E10" s="98"/>
      <c r="F10" s="98" t="s">
        <v>116</v>
      </c>
      <c r="I10" s="322" t="str">
        <f>IF('4.conf'!C11&gt;0,('4.conf'!C11/'4.conf'!$F$12)*100,"")</f>
        <v/>
      </c>
    </row>
    <row r="11" spans="1:9" x14ac:dyDescent="0.2">
      <c r="A11" s="100">
        <f>+'3.vol.'!C11</f>
        <v>42461</v>
      </c>
      <c r="C11" s="278" t="str">
        <f t="shared" si="0"/>
        <v/>
      </c>
      <c r="E11" s="98"/>
      <c r="F11" s="98" t="s">
        <v>117</v>
      </c>
      <c r="I11" s="322" t="str">
        <f>IF('4.conf'!C12&gt;0,('4.conf'!C12/'4.conf'!$F$12)*100,"")</f>
        <v/>
      </c>
    </row>
    <row r="12" spans="1:9" x14ac:dyDescent="0.2">
      <c r="A12" s="100">
        <f>+'3.vol.'!C12</f>
        <v>42491</v>
      </c>
      <c r="C12" s="278" t="str">
        <f t="shared" si="0"/>
        <v/>
      </c>
      <c r="F12" s="98" t="s">
        <v>118</v>
      </c>
      <c r="I12" s="322" t="str">
        <f>IF('4.conf'!C13&gt;0,('4.conf'!C13/'4.conf'!$F$12)*100,"")</f>
        <v/>
      </c>
    </row>
    <row r="13" spans="1:9" x14ac:dyDescent="0.2">
      <c r="A13" s="100">
        <f>+'3.vol.'!C13</f>
        <v>42522</v>
      </c>
      <c r="C13" s="278" t="str">
        <f t="shared" si="0"/>
        <v/>
      </c>
      <c r="F13" s="98" t="s">
        <v>172</v>
      </c>
      <c r="I13" s="322" t="str">
        <f>IF('4.conf'!C14&gt;0,('4.conf'!C14/'4.conf'!$F$12)*100,"")</f>
        <v/>
      </c>
    </row>
    <row r="14" spans="1:9" x14ac:dyDescent="0.2">
      <c r="A14" s="100">
        <f>+'3.vol.'!C14</f>
        <v>42552</v>
      </c>
      <c r="C14" s="278" t="str">
        <f t="shared" si="0"/>
        <v/>
      </c>
      <c r="I14" s="322" t="str">
        <f>IF('4.conf'!C15&gt;0,('4.conf'!C15/'4.conf'!$F$12)*100,"")</f>
        <v/>
      </c>
    </row>
    <row r="15" spans="1:9" x14ac:dyDescent="0.2">
      <c r="A15" s="100">
        <f>+'3.vol.'!C15</f>
        <v>42583</v>
      </c>
      <c r="C15" s="278" t="str">
        <f t="shared" si="0"/>
        <v/>
      </c>
      <c r="I15" s="322" t="str">
        <f>IF('4.conf'!C16&gt;0,('4.conf'!C16/'4.conf'!$F$12)*100,"")</f>
        <v/>
      </c>
    </row>
    <row r="16" spans="1:9" x14ac:dyDescent="0.2">
      <c r="A16" s="100">
        <f>+'3.vol.'!C16</f>
        <v>42614</v>
      </c>
      <c r="C16" s="278" t="str">
        <f t="shared" si="0"/>
        <v/>
      </c>
      <c r="I16" s="322" t="str">
        <f>IF('4.conf'!C17&gt;0,('4.conf'!C17/'4.conf'!$F$12)*100,"")</f>
        <v/>
      </c>
    </row>
    <row r="17" spans="1:9" x14ac:dyDescent="0.2">
      <c r="A17" s="100">
        <f>+'3.vol.'!C17</f>
        <v>42644</v>
      </c>
      <c r="C17" s="278" t="str">
        <f t="shared" si="0"/>
        <v/>
      </c>
      <c r="I17" s="322" t="str">
        <f>IF('4.conf'!C18&gt;0,('4.conf'!C18/'4.conf'!$F$12)*100,"")</f>
        <v/>
      </c>
    </row>
    <row r="18" spans="1:9" x14ac:dyDescent="0.2">
      <c r="A18" s="100">
        <f>+'3.vol.'!C18</f>
        <v>42675</v>
      </c>
      <c r="C18" s="278" t="str">
        <f t="shared" si="0"/>
        <v/>
      </c>
      <c r="I18" s="322" t="str">
        <f>IF('4.conf'!C19&gt;0,('4.conf'!C19/'4.conf'!$F$12)*100,"")</f>
        <v/>
      </c>
    </row>
    <row r="19" spans="1:9" ht="13.5" thickBot="1" x14ac:dyDescent="0.25">
      <c r="A19" s="101">
        <f>+'3.vol.'!C19</f>
        <v>42705</v>
      </c>
      <c r="C19" s="279" t="str">
        <f t="shared" si="0"/>
        <v/>
      </c>
      <c r="I19" s="323" t="str">
        <f>IF('4.conf'!C20&gt;0,('4.conf'!C20/'4.conf'!$F$12)*100,"")</f>
        <v/>
      </c>
    </row>
    <row r="20" spans="1:9" x14ac:dyDescent="0.2">
      <c r="A20" s="99">
        <f>+'3.vol.'!C20</f>
        <v>42736</v>
      </c>
      <c r="C20" s="280" t="str">
        <f t="shared" si="0"/>
        <v/>
      </c>
      <c r="I20" s="321" t="str">
        <f>IF('4.conf'!C21&gt;0,('4.conf'!C21/'4.conf'!$F$12)*100,"")</f>
        <v/>
      </c>
    </row>
    <row r="21" spans="1:9" x14ac:dyDescent="0.2">
      <c r="A21" s="100">
        <f>+'3.vol.'!C21</f>
        <v>42767</v>
      </c>
      <c r="C21" s="278" t="str">
        <f t="shared" si="0"/>
        <v/>
      </c>
      <c r="I21" s="322" t="str">
        <f>IF('4.conf'!C22&gt;0,('4.conf'!C22/'4.conf'!$F$12)*100,"")</f>
        <v/>
      </c>
    </row>
    <row r="22" spans="1:9" x14ac:dyDescent="0.2">
      <c r="A22" s="100">
        <f>+'3.vol.'!C22</f>
        <v>42795</v>
      </c>
      <c r="C22" s="278" t="str">
        <f t="shared" si="0"/>
        <v/>
      </c>
      <c r="I22" s="322" t="str">
        <f>IF('4.conf'!C23&gt;0,('4.conf'!C23/'4.conf'!$F$12)*100,"")</f>
        <v/>
      </c>
    </row>
    <row r="23" spans="1:9" x14ac:dyDescent="0.2">
      <c r="A23" s="100">
        <f>+'3.vol.'!C23</f>
        <v>42826</v>
      </c>
      <c r="C23" s="278" t="str">
        <f t="shared" si="0"/>
        <v/>
      </c>
      <c r="I23" s="322" t="str">
        <f>IF('4.conf'!C24&gt;0,('4.conf'!C24/'4.conf'!$F$12)*100,"")</f>
        <v/>
      </c>
    </row>
    <row r="24" spans="1:9" x14ac:dyDescent="0.2">
      <c r="A24" s="100">
        <f>+'3.vol.'!C24</f>
        <v>42856</v>
      </c>
      <c r="C24" s="278" t="str">
        <f t="shared" si="0"/>
        <v/>
      </c>
      <c r="I24" s="322" t="str">
        <f>IF('4.conf'!C25&gt;0,('4.conf'!C25/'4.conf'!$F$12)*100,"")</f>
        <v/>
      </c>
    </row>
    <row r="25" spans="1:9" x14ac:dyDescent="0.2">
      <c r="A25" s="100">
        <f>+'3.vol.'!C25</f>
        <v>42887</v>
      </c>
      <c r="C25" s="278" t="str">
        <f t="shared" si="0"/>
        <v/>
      </c>
      <c r="I25" s="322" t="str">
        <f>IF('4.conf'!C26&gt;0,('4.conf'!C26/'4.conf'!$F$12)*100,"")</f>
        <v/>
      </c>
    </row>
    <row r="26" spans="1:9" x14ac:dyDescent="0.2">
      <c r="A26" s="100">
        <f>+'3.vol.'!C26</f>
        <v>42917</v>
      </c>
      <c r="C26" s="278" t="str">
        <f t="shared" si="0"/>
        <v/>
      </c>
      <c r="I26" s="322" t="str">
        <f>IF('4.conf'!C27&gt;0,('4.conf'!C27/'4.conf'!$F$12)*100,"")</f>
        <v/>
      </c>
    </row>
    <row r="27" spans="1:9" x14ac:dyDescent="0.2">
      <c r="A27" s="100">
        <f>+'3.vol.'!C27</f>
        <v>42948</v>
      </c>
      <c r="C27" s="278" t="str">
        <f t="shared" si="0"/>
        <v/>
      </c>
      <c r="I27" s="322" t="str">
        <f>IF('4.conf'!C28&gt;0,('4.conf'!C28/'4.conf'!$F$12)*100,"")</f>
        <v/>
      </c>
    </row>
    <row r="28" spans="1:9" x14ac:dyDescent="0.2">
      <c r="A28" s="100">
        <f>+'3.vol.'!C28</f>
        <v>42979</v>
      </c>
      <c r="C28" s="278" t="str">
        <f t="shared" si="0"/>
        <v/>
      </c>
      <c r="I28" s="322" t="str">
        <f>IF('4.conf'!C29&gt;0,('4.conf'!C29/'4.conf'!$F$12)*100,"")</f>
        <v/>
      </c>
    </row>
    <row r="29" spans="1:9" x14ac:dyDescent="0.2">
      <c r="A29" s="100">
        <f>+'3.vol.'!C29</f>
        <v>43009</v>
      </c>
      <c r="C29" s="278" t="str">
        <f t="shared" si="0"/>
        <v/>
      </c>
      <c r="I29" s="322" t="str">
        <f>IF('4.conf'!C30&gt;0,('4.conf'!C30/'4.conf'!$F$12)*100,"")</f>
        <v/>
      </c>
    </row>
    <row r="30" spans="1:9" x14ac:dyDescent="0.2">
      <c r="A30" s="100">
        <f>+'3.vol.'!C30</f>
        <v>43040</v>
      </c>
      <c r="C30" s="278" t="str">
        <f t="shared" si="0"/>
        <v/>
      </c>
      <c r="I30" s="322" t="str">
        <f>IF('4.conf'!C31&gt;0,('4.conf'!C31/'4.conf'!$F$12)*100,"")</f>
        <v/>
      </c>
    </row>
    <row r="31" spans="1:9" ht="13.5" thickBot="1" x14ac:dyDescent="0.25">
      <c r="A31" s="101">
        <f>+'3.vol.'!C31</f>
        <v>43070</v>
      </c>
      <c r="C31" s="281" t="str">
        <f t="shared" si="0"/>
        <v/>
      </c>
      <c r="I31" s="324" t="str">
        <f>IF('4.conf'!C32&gt;0,('4.conf'!C32/'4.conf'!$F$12)*100,"")</f>
        <v/>
      </c>
    </row>
    <row r="32" spans="1:9" x14ac:dyDescent="0.2">
      <c r="A32" s="99">
        <f>+'3.vol.'!C32</f>
        <v>43101</v>
      </c>
      <c r="C32" s="282" t="str">
        <f t="shared" si="0"/>
        <v/>
      </c>
      <c r="I32" s="325" t="str">
        <f>IF('4.conf'!C33&gt;0,('4.conf'!C33/'4.conf'!$F$12)*100,"")</f>
        <v/>
      </c>
    </row>
    <row r="33" spans="1:9" x14ac:dyDescent="0.2">
      <c r="A33" s="100">
        <f>+'3.vol.'!C33</f>
        <v>43132</v>
      </c>
      <c r="C33" s="278" t="str">
        <f t="shared" si="0"/>
        <v/>
      </c>
      <c r="I33" s="322" t="str">
        <f>IF('4.conf'!C34&gt;0,('4.conf'!C34/'4.conf'!$F$12)*100,"")</f>
        <v/>
      </c>
    </row>
    <row r="34" spans="1:9" x14ac:dyDescent="0.2">
      <c r="A34" s="100">
        <f>+'3.vol.'!C34</f>
        <v>43160</v>
      </c>
      <c r="C34" s="278" t="str">
        <f t="shared" si="0"/>
        <v/>
      </c>
      <c r="I34" s="322" t="str">
        <f>IF('4.conf'!C35&gt;0,('4.conf'!C35/'4.conf'!$F$12)*100,"")</f>
        <v/>
      </c>
    </row>
    <row r="35" spans="1:9" x14ac:dyDescent="0.2">
      <c r="A35" s="100">
        <f>+'3.vol.'!C35</f>
        <v>43191</v>
      </c>
      <c r="C35" s="278" t="str">
        <f t="shared" si="0"/>
        <v/>
      </c>
      <c r="I35" s="322" t="str">
        <f>IF('4.conf'!C36&gt;0,('4.conf'!C36/'4.conf'!$F$12)*100,"")</f>
        <v/>
      </c>
    </row>
    <row r="36" spans="1:9" x14ac:dyDescent="0.2">
      <c r="A36" s="100">
        <f>+'3.vol.'!C36</f>
        <v>43221</v>
      </c>
      <c r="C36" s="278" t="str">
        <f t="shared" si="0"/>
        <v/>
      </c>
      <c r="I36" s="322" t="str">
        <f>IF('4.conf'!C37&gt;0,('4.conf'!C37/'4.conf'!$F$12)*100,"")</f>
        <v/>
      </c>
    </row>
    <row r="37" spans="1:9" x14ac:dyDescent="0.2">
      <c r="A37" s="100">
        <f>+'3.vol.'!C37</f>
        <v>43252</v>
      </c>
      <c r="C37" s="278" t="str">
        <f t="shared" si="0"/>
        <v/>
      </c>
      <c r="I37" s="322" t="str">
        <f>IF('4.conf'!C38&gt;0,('4.conf'!C38/'4.conf'!$F$12)*100,"")</f>
        <v/>
      </c>
    </row>
    <row r="38" spans="1:9" x14ac:dyDescent="0.2">
      <c r="A38" s="100">
        <f>+'3.vol.'!C38</f>
        <v>43282</v>
      </c>
      <c r="C38" s="278" t="str">
        <f t="shared" si="0"/>
        <v/>
      </c>
      <c r="I38" s="322" t="str">
        <f>IF('4.conf'!C39&gt;0,('4.conf'!C39/'4.conf'!$F$12)*100,"")</f>
        <v/>
      </c>
    </row>
    <row r="39" spans="1:9" x14ac:dyDescent="0.2">
      <c r="A39" s="100">
        <f>+'3.vol.'!C39</f>
        <v>43313</v>
      </c>
      <c r="C39" s="278" t="str">
        <f t="shared" si="0"/>
        <v/>
      </c>
      <c r="I39" s="322" t="str">
        <f>IF('4.conf'!C40&gt;0,('4.conf'!C40/'4.conf'!$F$12)*100,"")</f>
        <v/>
      </c>
    </row>
    <row r="40" spans="1:9" x14ac:dyDescent="0.2">
      <c r="A40" s="100">
        <f>+'3.vol.'!C40</f>
        <v>43344</v>
      </c>
      <c r="C40" s="278" t="str">
        <f t="shared" si="0"/>
        <v/>
      </c>
      <c r="I40" s="322" t="str">
        <f>IF('4.conf'!C41&gt;0,('4.conf'!C41/'4.conf'!$F$12)*100,"")</f>
        <v/>
      </c>
    </row>
    <row r="41" spans="1:9" x14ac:dyDescent="0.2">
      <c r="A41" s="100">
        <f>+'3.vol.'!C41</f>
        <v>43374</v>
      </c>
      <c r="C41" s="278" t="str">
        <f t="shared" si="0"/>
        <v/>
      </c>
      <c r="I41" s="322" t="str">
        <f>IF('4.conf'!C42&gt;0,('4.conf'!C42/'4.conf'!$F$12)*100,"")</f>
        <v/>
      </c>
    </row>
    <row r="42" spans="1:9" x14ac:dyDescent="0.2">
      <c r="A42" s="100">
        <f>+'3.vol.'!C42</f>
        <v>43405</v>
      </c>
      <c r="C42" s="278" t="str">
        <f t="shared" si="0"/>
        <v/>
      </c>
      <c r="I42" s="322" t="str">
        <f>IF('4.conf'!C43&gt;0,('4.conf'!C43/'4.conf'!$F$12)*100,"")</f>
        <v/>
      </c>
    </row>
    <row r="43" spans="1:9" ht="13.5" thickBot="1" x14ac:dyDescent="0.25">
      <c r="A43" s="103">
        <f>+'3.vol.'!C43</f>
        <v>43435</v>
      </c>
      <c r="C43" s="281" t="str">
        <f t="shared" si="0"/>
        <v/>
      </c>
      <c r="I43" s="324" t="str">
        <f>IF('4.conf'!C44&gt;0,('4.conf'!C44/'4.conf'!$F$12)*100,"")</f>
        <v/>
      </c>
    </row>
    <row r="44" spans="1:9" x14ac:dyDescent="0.2">
      <c r="A44" s="393">
        <f>+'3.vol.'!C44</f>
        <v>43466</v>
      </c>
      <c r="C44" s="282" t="str">
        <f t="shared" si="0"/>
        <v/>
      </c>
      <c r="I44" s="325" t="str">
        <f>IF('4.conf'!C45&gt;0,('4.conf'!C45/'4.conf'!$F$12)*100,"")</f>
        <v/>
      </c>
    </row>
    <row r="45" spans="1:9" x14ac:dyDescent="0.2">
      <c r="A45" s="394">
        <f>+'3.vol.'!C45</f>
        <v>43497</v>
      </c>
      <c r="C45" s="278" t="str">
        <f t="shared" si="0"/>
        <v/>
      </c>
      <c r="I45" s="322" t="str">
        <f>IF('4.conf'!C46&gt;0,('4.conf'!C46/'4.conf'!$F$12)*100,"")</f>
        <v/>
      </c>
    </row>
    <row r="46" spans="1:9" x14ac:dyDescent="0.2">
      <c r="A46" s="394">
        <f>+'3.vol.'!C46</f>
        <v>43525</v>
      </c>
      <c r="C46" s="278" t="str">
        <f t="shared" si="0"/>
        <v/>
      </c>
      <c r="I46" s="322" t="str">
        <f>IF('4.conf'!C47&gt;0,('4.conf'!C47/'4.conf'!$F$12)*100,"")</f>
        <v/>
      </c>
    </row>
    <row r="47" spans="1:9" x14ac:dyDescent="0.2">
      <c r="A47" s="394">
        <f>+'3.vol.'!C47</f>
        <v>43556</v>
      </c>
      <c r="C47" s="278" t="str">
        <f t="shared" si="0"/>
        <v/>
      </c>
      <c r="I47" s="322" t="str">
        <f>IF('4.conf'!C48&gt;0,('4.conf'!C48/'4.conf'!$F$12)*100,"")</f>
        <v/>
      </c>
    </row>
    <row r="48" spans="1:9" x14ac:dyDescent="0.2">
      <c r="A48" s="394">
        <f>+'3.vol.'!C48</f>
        <v>43586</v>
      </c>
      <c r="C48" s="278" t="str">
        <f t="shared" si="0"/>
        <v/>
      </c>
      <c r="I48" s="322" t="str">
        <f>IF('4.conf'!C49&gt;0,('4.conf'!C49/'4.conf'!$F$12)*100,"")</f>
        <v/>
      </c>
    </row>
    <row r="49" spans="1:9" ht="13.5" thickBot="1" x14ac:dyDescent="0.25">
      <c r="A49" s="398">
        <f>+'3.vol.'!C49</f>
        <v>43617</v>
      </c>
      <c r="C49" s="279" t="str">
        <f t="shared" si="0"/>
        <v/>
      </c>
      <c r="I49" s="322" t="str">
        <f>IF('4.conf'!C50&gt;0,('4.conf'!C50/'4.conf'!$F$12)*100,"")</f>
        <v/>
      </c>
    </row>
    <row r="50" spans="1:9" hidden="1" x14ac:dyDescent="0.2">
      <c r="A50" s="396">
        <f>+'3.vol.'!C50</f>
        <v>43647</v>
      </c>
      <c r="C50" s="280" t="str">
        <f t="shared" si="0"/>
        <v/>
      </c>
      <c r="I50" s="322" t="str">
        <f>IF('4.conf'!C51&gt;0,('4.conf'!C51/'4.conf'!$F$12)*100,"")</f>
        <v/>
      </c>
    </row>
    <row r="51" spans="1:9" hidden="1" x14ac:dyDescent="0.2">
      <c r="A51" s="372">
        <f>+'3.vol.'!C51</f>
        <v>43678</v>
      </c>
      <c r="C51" s="278" t="str">
        <f t="shared" si="0"/>
        <v/>
      </c>
      <c r="I51" s="322" t="str">
        <f>IF('4.conf'!C52&gt;0,('4.conf'!C52/'4.conf'!$F$12)*100,"")</f>
        <v/>
      </c>
    </row>
    <row r="52" spans="1:9" hidden="1" x14ac:dyDescent="0.2">
      <c r="A52" s="372">
        <f>+'3.vol.'!C52</f>
        <v>43709</v>
      </c>
      <c r="C52" s="278" t="str">
        <f t="shared" si="0"/>
        <v/>
      </c>
      <c r="I52" s="322" t="str">
        <f>IF('4.conf'!C53&gt;0,('4.conf'!C53/'4.conf'!$F$12)*100,"")</f>
        <v/>
      </c>
    </row>
    <row r="53" spans="1:9" hidden="1" x14ac:dyDescent="0.2">
      <c r="A53" s="372">
        <f>+'3.vol.'!C53</f>
        <v>43739</v>
      </c>
      <c r="C53" s="278" t="str">
        <f t="shared" si="0"/>
        <v/>
      </c>
      <c r="I53" s="322" t="str">
        <f>IF('4.conf'!C54&gt;0,('4.conf'!C54/'4.conf'!$F$12)*100,"")</f>
        <v/>
      </c>
    </row>
    <row r="54" spans="1:9" hidden="1" x14ac:dyDescent="0.2">
      <c r="A54" s="372">
        <f>+'3.vol.'!C54</f>
        <v>43770</v>
      </c>
      <c r="C54" s="278" t="str">
        <f t="shared" si="0"/>
        <v/>
      </c>
      <c r="I54" s="322" t="str">
        <f>IF('4.conf'!C55&gt;0,('4.conf'!C55/'4.conf'!$F$12)*100,"")</f>
        <v/>
      </c>
    </row>
    <row r="55" spans="1:9" ht="13.5" hidden="1" thickBot="1" x14ac:dyDescent="0.25">
      <c r="A55" s="373">
        <f>+'3.vol.'!C55</f>
        <v>43800</v>
      </c>
      <c r="C55" s="279" t="str">
        <f t="shared" si="0"/>
        <v/>
      </c>
      <c r="I55" s="323" t="str">
        <f>IF('4.conf'!C56&gt;0,('4.conf'!C56/'4.conf'!$F$12)*100,"")</f>
        <v/>
      </c>
    </row>
    <row r="56" spans="1:9" ht="13.5" thickBot="1" x14ac:dyDescent="0.25">
      <c r="A56" s="46"/>
      <c r="C56" s="49"/>
    </row>
    <row r="57" spans="1:9" ht="57.75" customHeight="1" thickBot="1" x14ac:dyDescent="0.25">
      <c r="A57" s="70" t="str">
        <f>+'3.vol.'!C57</f>
        <v>Año</v>
      </c>
      <c r="C57" s="24" t="str">
        <f t="shared" ref="C57:C65" si="1">+I57</f>
        <v>EXPORTACIONES US$ FOB   RESÚMEN PÚBLICO</v>
      </c>
      <c r="I57" s="24" t="str">
        <f>+I7</f>
        <v>EXPORTACIONES US$ FOB   RESÚMEN PÚBLICO</v>
      </c>
    </row>
    <row r="58" spans="1:9" x14ac:dyDescent="0.2">
      <c r="A58" s="316">
        <f>+'3.vol.'!C59</f>
        <v>2013</v>
      </c>
      <c r="C58" s="283" t="str">
        <f t="shared" si="1"/>
        <v/>
      </c>
      <c r="I58" s="326" t="str">
        <f>IF('4.conf'!C59&gt;0,('4.conf'!C59/'4.conf'!$F$12)*100,"")</f>
        <v/>
      </c>
    </row>
    <row r="59" spans="1:9" x14ac:dyDescent="0.2">
      <c r="A59" s="317">
        <f>+'3.vol.'!C60</f>
        <v>2014</v>
      </c>
      <c r="C59" s="284" t="str">
        <f t="shared" si="1"/>
        <v/>
      </c>
      <c r="I59" s="327" t="str">
        <f>IF('4.conf'!C60&gt;0,('4.conf'!C60/'4.conf'!$F$12)*100,"")</f>
        <v/>
      </c>
    </row>
    <row r="60" spans="1:9" ht="13.5" thickBot="1" x14ac:dyDescent="0.25">
      <c r="A60" s="318">
        <f>+'3.vol.'!C61</f>
        <v>2015</v>
      </c>
      <c r="C60" s="285" t="str">
        <f t="shared" si="1"/>
        <v/>
      </c>
      <c r="I60" s="328" t="str">
        <f>IF('4.conf'!C61&gt;0,('4.conf'!C61/'4.conf'!$F$12)*100,"")</f>
        <v/>
      </c>
    </row>
    <row r="61" spans="1:9" x14ac:dyDescent="0.2">
      <c r="A61" s="60">
        <f>+'3.vol.'!C62</f>
        <v>2016</v>
      </c>
      <c r="C61" s="283" t="str">
        <f t="shared" si="1"/>
        <v/>
      </c>
      <c r="I61" s="326" t="str">
        <f>IF('4.conf'!C62&gt;0,('4.conf'!C62/'4.conf'!$F$12)*100,"")</f>
        <v/>
      </c>
    </row>
    <row r="62" spans="1:9" x14ac:dyDescent="0.2">
      <c r="A62" s="62">
        <f>+'3.vol.'!C63</f>
        <v>2017</v>
      </c>
      <c r="C62" s="284" t="str">
        <f t="shared" si="1"/>
        <v/>
      </c>
      <c r="I62" s="327" t="str">
        <f>IF('4.conf'!C63&gt;0,('4.conf'!C63/'4.conf'!$F$12)*100,"")</f>
        <v/>
      </c>
    </row>
    <row r="63" spans="1:9" ht="13.5" thickBot="1" x14ac:dyDescent="0.25">
      <c r="A63" s="64">
        <f>+'3.vol.'!C64</f>
        <v>2018</v>
      </c>
      <c r="C63" s="285" t="str">
        <f t="shared" si="1"/>
        <v/>
      </c>
      <c r="I63" s="328" t="str">
        <f>IF('4.conf'!C64&gt;0,('4.conf'!C64/'4.conf'!$F$12)*100,"")</f>
        <v/>
      </c>
    </row>
    <row r="64" spans="1:9" x14ac:dyDescent="0.2">
      <c r="A64" s="393" t="str">
        <f>+'3.vol.'!C65</f>
        <v>ene-jun 18</v>
      </c>
      <c r="C64" s="286" t="str">
        <f t="shared" si="1"/>
        <v/>
      </c>
      <c r="I64" s="329" t="str">
        <f>IF('4.conf'!C65&gt;0,('4.conf'!C65/'4.conf'!$F$12)*100,"")</f>
        <v/>
      </c>
    </row>
    <row r="65" spans="1:9" ht="13.5" thickBot="1" x14ac:dyDescent="0.25">
      <c r="A65" s="399" t="str">
        <f>+'3.vol.'!C66</f>
        <v>ene-jun 19</v>
      </c>
      <c r="C65" s="287" t="str">
        <f t="shared" si="1"/>
        <v/>
      </c>
      <c r="I65" s="330" t="str">
        <f>IF('4.conf'!C66&gt;0,('4.conf'!C66/'4.conf'!$F$12)*100,"")</f>
        <v/>
      </c>
    </row>
    <row r="66" spans="1:9" x14ac:dyDescent="0.2">
      <c r="A66" s="54"/>
      <c r="I66" s="52" t="str">
        <f>IF('4.conf'!C67&gt;0,('4.conf'!C67/'4.conf'!$F$12)*100,"")</f>
        <v/>
      </c>
    </row>
  </sheetData>
  <sheetProtection formatCells="0" formatColumns="0" formatRows="0"/>
  <protectedRanges>
    <protectedRange sqref="C8:C55 C58:C65" name="Rango2_1"/>
    <protectedRange sqref="C58:C65" name="Rango1_1"/>
  </protectedRanges>
  <mergeCells count="7">
    <mergeCell ref="F6:G6"/>
    <mergeCell ref="A1:C1"/>
    <mergeCell ref="A2:C2"/>
    <mergeCell ref="A3:C3"/>
    <mergeCell ref="A4:C4"/>
    <mergeCell ref="A5:C5"/>
    <mergeCell ref="E5:F5"/>
  </mergeCells>
  <printOptions horizontalCentered="1" verticalCentered="1"/>
  <pageMargins left="0.74803149606299213" right="0.74803149606299213" top="0.98425196850393704" bottom="0.98425196850393704" header="0" footer="0"/>
  <pageSetup paperSize="9" scale="75" orientation="portrait" horizontalDpi="300" verticalDpi="300" r:id="rId1"/>
  <headerFooter alignWithMargins="0">
    <oddHeader xml:space="preserve">&amp;R2019 - Año de la Exportación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9:C10"/>
  <sheetViews>
    <sheetView showGridLines="0" workbookViewId="0">
      <selection sqref="A1:B1"/>
    </sheetView>
  </sheetViews>
  <sheetFormatPr baseColWidth="10" defaultRowHeight="12.75" x14ac:dyDescent="0.2"/>
  <cols>
    <col min="1" max="2" width="11.42578125" style="52"/>
    <col min="3" max="3" width="58.42578125" style="52" customWidth="1"/>
    <col min="4" max="16384" width="11.42578125" style="52"/>
  </cols>
  <sheetData>
    <row r="9" spans="3:3" ht="13.5" thickBot="1" x14ac:dyDescent="0.25"/>
    <row r="10" spans="3:3" ht="36" thickBot="1" x14ac:dyDescent="0.55000000000000004">
      <c r="C10" s="118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>
    <oddHeader>&amp;R2019 - Año de la Exportación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I66"/>
  <sheetViews>
    <sheetView workbookViewId="0">
      <selection activeCell="A2" sqref="A2:C2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8.28515625" style="69" customWidth="1"/>
    <col min="4" max="8" width="11.42578125" style="52"/>
    <col min="9" max="9" width="18.5703125" style="52" customWidth="1"/>
    <col min="10" max="16384" width="11.42578125" style="52"/>
  </cols>
  <sheetData>
    <row r="1" spans="1:9" x14ac:dyDescent="0.2">
      <c r="A1" s="507" t="s">
        <v>280</v>
      </c>
      <c r="B1" s="507"/>
      <c r="C1" s="507"/>
    </row>
    <row r="2" spans="1:9" x14ac:dyDescent="0.2">
      <c r="A2" s="507" t="s">
        <v>156</v>
      </c>
      <c r="B2" s="507"/>
      <c r="C2" s="507"/>
    </row>
    <row r="3" spans="1:9" ht="13.5" thickBot="1" x14ac:dyDescent="0.25">
      <c r="A3" s="506" t="str">
        <f>+'1.modelos'!A3</f>
        <v>Guardas, listeles y plaquitas</v>
      </c>
      <c r="B3" s="506"/>
      <c r="C3" s="506"/>
      <c r="E3" s="102"/>
    </row>
    <row r="4" spans="1:9" ht="13.5" thickBot="1" x14ac:dyDescent="0.25">
      <c r="A4" s="506" t="s">
        <v>267</v>
      </c>
      <c r="B4" s="506"/>
      <c r="C4" s="506"/>
      <c r="E4" s="102"/>
    </row>
    <row r="5" spans="1:9" ht="13.5" thickBot="1" x14ac:dyDescent="0.25">
      <c r="A5" s="507" t="s">
        <v>108</v>
      </c>
      <c r="B5" s="507"/>
      <c r="C5" s="507"/>
      <c r="E5" s="508"/>
      <c r="F5" s="509"/>
      <c r="G5" s="102"/>
      <c r="I5" s="319" t="s">
        <v>170</v>
      </c>
    </row>
    <row r="6" spans="1:9" ht="13.5" thickBot="1" x14ac:dyDescent="0.25">
      <c r="A6" s="53"/>
      <c r="C6" s="56"/>
      <c r="F6" s="508" t="s">
        <v>119</v>
      </c>
      <c r="G6" s="509"/>
      <c r="I6" s="319" t="s">
        <v>171</v>
      </c>
    </row>
    <row r="7" spans="1:9" ht="60" customHeight="1" thickBot="1" x14ac:dyDescent="0.25">
      <c r="A7" s="24" t="s">
        <v>109</v>
      </c>
      <c r="C7" s="24" t="s">
        <v>125</v>
      </c>
      <c r="F7" s="320"/>
      <c r="G7" s="320"/>
      <c r="I7" s="24" t="s">
        <v>125</v>
      </c>
    </row>
    <row r="8" spans="1:9" x14ac:dyDescent="0.2">
      <c r="A8" s="99">
        <f>+'3.vol.'!C8</f>
        <v>42370</v>
      </c>
      <c r="C8" s="280" t="str">
        <f>+I8</f>
        <v/>
      </c>
      <c r="E8" s="98"/>
      <c r="I8" s="321" t="str">
        <f>IF('4.conf'!C9&gt;0,('4.conf'!C9/'4.conf'!$F$12)*100,"")</f>
        <v/>
      </c>
    </row>
    <row r="9" spans="1:9" x14ac:dyDescent="0.2">
      <c r="A9" s="100">
        <f>+'3.vol.'!C9</f>
        <v>42401</v>
      </c>
      <c r="C9" s="278" t="str">
        <f t="shared" ref="C9:C55" si="0">+I9</f>
        <v/>
      </c>
      <c r="E9" s="98"/>
      <c r="G9" s="98"/>
      <c r="I9" s="322" t="str">
        <f>IF('4.conf'!C10&gt;0,('4.conf'!C10/'4.conf'!$F$12)*100,"")</f>
        <v/>
      </c>
    </row>
    <row r="10" spans="1:9" x14ac:dyDescent="0.2">
      <c r="A10" s="100">
        <f>+'3.vol.'!C10</f>
        <v>42430</v>
      </c>
      <c r="C10" s="278" t="str">
        <f t="shared" si="0"/>
        <v/>
      </c>
      <c r="E10" s="98"/>
      <c r="F10" s="98" t="s">
        <v>116</v>
      </c>
      <c r="I10" s="322" t="str">
        <f>IF('4.conf'!C11&gt;0,('4.conf'!C11/'4.conf'!$F$12)*100,"")</f>
        <v/>
      </c>
    </row>
    <row r="11" spans="1:9" x14ac:dyDescent="0.2">
      <c r="A11" s="100">
        <f>+'3.vol.'!C11</f>
        <v>42461</v>
      </c>
      <c r="C11" s="278" t="str">
        <f t="shared" si="0"/>
        <v/>
      </c>
      <c r="E11" s="98"/>
      <c r="F11" s="98" t="s">
        <v>117</v>
      </c>
      <c r="I11" s="322" t="str">
        <f>IF('4.conf'!C12&gt;0,('4.conf'!C12/'4.conf'!$F$12)*100,"")</f>
        <v/>
      </c>
    </row>
    <row r="12" spans="1:9" x14ac:dyDescent="0.2">
      <c r="A12" s="100">
        <f>+'3.vol.'!C12</f>
        <v>42491</v>
      </c>
      <c r="C12" s="278" t="str">
        <f t="shared" si="0"/>
        <v/>
      </c>
      <c r="F12" s="98" t="s">
        <v>118</v>
      </c>
      <c r="I12" s="322" t="str">
        <f>IF('4.conf'!C13&gt;0,('4.conf'!C13/'4.conf'!$F$12)*100,"")</f>
        <v/>
      </c>
    </row>
    <row r="13" spans="1:9" x14ac:dyDescent="0.2">
      <c r="A13" s="100">
        <f>+'3.vol.'!C13</f>
        <v>42522</v>
      </c>
      <c r="C13" s="278" t="str">
        <f t="shared" si="0"/>
        <v/>
      </c>
      <c r="F13" s="98" t="s">
        <v>172</v>
      </c>
      <c r="I13" s="322" t="str">
        <f>IF('4.conf'!C14&gt;0,('4.conf'!C14/'4.conf'!$F$12)*100,"")</f>
        <v/>
      </c>
    </row>
    <row r="14" spans="1:9" x14ac:dyDescent="0.2">
      <c r="A14" s="100">
        <f>+'3.vol.'!C14</f>
        <v>42552</v>
      </c>
      <c r="C14" s="278" t="str">
        <f t="shared" si="0"/>
        <v/>
      </c>
      <c r="I14" s="322" t="str">
        <f>IF('4.conf'!C15&gt;0,('4.conf'!C15/'4.conf'!$F$12)*100,"")</f>
        <v/>
      </c>
    </row>
    <row r="15" spans="1:9" x14ac:dyDescent="0.2">
      <c r="A15" s="100">
        <f>+'3.vol.'!C15</f>
        <v>42583</v>
      </c>
      <c r="C15" s="278" t="str">
        <f t="shared" si="0"/>
        <v/>
      </c>
      <c r="I15" s="322" t="str">
        <f>IF('4.conf'!C16&gt;0,('4.conf'!C16/'4.conf'!$F$12)*100,"")</f>
        <v/>
      </c>
    </row>
    <row r="16" spans="1:9" x14ac:dyDescent="0.2">
      <c r="A16" s="100">
        <f>+'3.vol.'!C16</f>
        <v>42614</v>
      </c>
      <c r="C16" s="278" t="str">
        <f t="shared" si="0"/>
        <v/>
      </c>
      <c r="I16" s="322" t="str">
        <f>IF('4.conf'!C17&gt;0,('4.conf'!C17/'4.conf'!$F$12)*100,"")</f>
        <v/>
      </c>
    </row>
    <row r="17" spans="1:9" x14ac:dyDescent="0.2">
      <c r="A17" s="100">
        <f>+'3.vol.'!C17</f>
        <v>42644</v>
      </c>
      <c r="C17" s="278" t="str">
        <f t="shared" si="0"/>
        <v/>
      </c>
      <c r="I17" s="322" t="str">
        <f>IF('4.conf'!C18&gt;0,('4.conf'!C18/'4.conf'!$F$12)*100,"")</f>
        <v/>
      </c>
    </row>
    <row r="18" spans="1:9" x14ac:dyDescent="0.2">
      <c r="A18" s="100">
        <f>+'3.vol.'!C18</f>
        <v>42675</v>
      </c>
      <c r="C18" s="278" t="str">
        <f t="shared" si="0"/>
        <v/>
      </c>
      <c r="I18" s="322" t="str">
        <f>IF('4.conf'!C19&gt;0,('4.conf'!C19/'4.conf'!$F$12)*100,"")</f>
        <v/>
      </c>
    </row>
    <row r="19" spans="1:9" ht="13.5" thickBot="1" x14ac:dyDescent="0.25">
      <c r="A19" s="101">
        <f>+'3.vol.'!C19</f>
        <v>42705</v>
      </c>
      <c r="C19" s="279" t="str">
        <f t="shared" si="0"/>
        <v/>
      </c>
      <c r="I19" s="323" t="str">
        <f>IF('4.conf'!C20&gt;0,('4.conf'!C20/'4.conf'!$F$12)*100,"")</f>
        <v/>
      </c>
    </row>
    <row r="20" spans="1:9" x14ac:dyDescent="0.2">
      <c r="A20" s="99">
        <f>+'3.vol.'!C20</f>
        <v>42736</v>
      </c>
      <c r="C20" s="280" t="str">
        <f t="shared" si="0"/>
        <v/>
      </c>
      <c r="I20" s="321" t="str">
        <f>IF('4.conf'!C21&gt;0,('4.conf'!C21/'4.conf'!$F$12)*100,"")</f>
        <v/>
      </c>
    </row>
    <row r="21" spans="1:9" x14ac:dyDescent="0.2">
      <c r="A21" s="100">
        <f>+'3.vol.'!C21</f>
        <v>42767</v>
      </c>
      <c r="C21" s="278" t="str">
        <f t="shared" si="0"/>
        <v/>
      </c>
      <c r="I21" s="322" t="str">
        <f>IF('4.conf'!C22&gt;0,('4.conf'!C22/'4.conf'!$F$12)*100,"")</f>
        <v/>
      </c>
    </row>
    <row r="22" spans="1:9" x14ac:dyDescent="0.2">
      <c r="A22" s="100">
        <f>+'3.vol.'!C22</f>
        <v>42795</v>
      </c>
      <c r="C22" s="278" t="str">
        <f t="shared" si="0"/>
        <v/>
      </c>
      <c r="I22" s="322" t="str">
        <f>IF('4.conf'!C23&gt;0,('4.conf'!C23/'4.conf'!$F$12)*100,"")</f>
        <v/>
      </c>
    </row>
    <row r="23" spans="1:9" x14ac:dyDescent="0.2">
      <c r="A23" s="100">
        <f>+'3.vol.'!C23</f>
        <v>42826</v>
      </c>
      <c r="C23" s="278" t="str">
        <f t="shared" si="0"/>
        <v/>
      </c>
      <c r="I23" s="322" t="str">
        <f>IF('4.conf'!C24&gt;0,('4.conf'!C24/'4.conf'!$F$12)*100,"")</f>
        <v/>
      </c>
    </row>
    <row r="24" spans="1:9" x14ac:dyDescent="0.2">
      <c r="A24" s="100">
        <f>+'3.vol.'!C24</f>
        <v>42856</v>
      </c>
      <c r="C24" s="278" t="str">
        <f t="shared" si="0"/>
        <v/>
      </c>
      <c r="I24" s="322" t="str">
        <f>IF('4.conf'!C25&gt;0,('4.conf'!C25/'4.conf'!$F$12)*100,"")</f>
        <v/>
      </c>
    </row>
    <row r="25" spans="1:9" x14ac:dyDescent="0.2">
      <c r="A25" s="100">
        <f>+'3.vol.'!C25</f>
        <v>42887</v>
      </c>
      <c r="C25" s="278" t="str">
        <f t="shared" si="0"/>
        <v/>
      </c>
      <c r="I25" s="322" t="str">
        <f>IF('4.conf'!C26&gt;0,('4.conf'!C26/'4.conf'!$F$12)*100,"")</f>
        <v/>
      </c>
    </row>
    <row r="26" spans="1:9" x14ac:dyDescent="0.2">
      <c r="A26" s="100">
        <f>+'3.vol.'!C26</f>
        <v>42917</v>
      </c>
      <c r="C26" s="278" t="str">
        <f t="shared" si="0"/>
        <v/>
      </c>
      <c r="I26" s="322" t="str">
        <f>IF('4.conf'!C27&gt;0,('4.conf'!C27/'4.conf'!$F$12)*100,"")</f>
        <v/>
      </c>
    </row>
    <row r="27" spans="1:9" x14ac:dyDescent="0.2">
      <c r="A27" s="100">
        <f>+'3.vol.'!C27</f>
        <v>42948</v>
      </c>
      <c r="C27" s="278" t="str">
        <f t="shared" si="0"/>
        <v/>
      </c>
      <c r="I27" s="322" t="str">
        <f>IF('4.conf'!C28&gt;0,('4.conf'!C28/'4.conf'!$F$12)*100,"")</f>
        <v/>
      </c>
    </row>
    <row r="28" spans="1:9" x14ac:dyDescent="0.2">
      <c r="A28" s="100">
        <f>+'3.vol.'!C28</f>
        <v>42979</v>
      </c>
      <c r="C28" s="278" t="str">
        <f t="shared" si="0"/>
        <v/>
      </c>
      <c r="I28" s="322" t="str">
        <f>IF('4.conf'!C29&gt;0,('4.conf'!C29/'4.conf'!$F$12)*100,"")</f>
        <v/>
      </c>
    </row>
    <row r="29" spans="1:9" x14ac:dyDescent="0.2">
      <c r="A29" s="100">
        <f>+'3.vol.'!C29</f>
        <v>43009</v>
      </c>
      <c r="C29" s="278" t="str">
        <f t="shared" si="0"/>
        <v/>
      </c>
      <c r="I29" s="322" t="str">
        <f>IF('4.conf'!C30&gt;0,('4.conf'!C30/'4.conf'!$F$12)*100,"")</f>
        <v/>
      </c>
    </row>
    <row r="30" spans="1:9" x14ac:dyDescent="0.2">
      <c r="A30" s="100">
        <f>+'3.vol.'!C30</f>
        <v>43040</v>
      </c>
      <c r="C30" s="278" t="str">
        <f t="shared" si="0"/>
        <v/>
      </c>
      <c r="I30" s="322" t="str">
        <f>IF('4.conf'!C31&gt;0,('4.conf'!C31/'4.conf'!$F$12)*100,"")</f>
        <v/>
      </c>
    </row>
    <row r="31" spans="1:9" ht="13.5" thickBot="1" x14ac:dyDescent="0.25">
      <c r="A31" s="101">
        <f>+'3.vol.'!C31</f>
        <v>43070</v>
      </c>
      <c r="C31" s="281" t="str">
        <f t="shared" si="0"/>
        <v/>
      </c>
      <c r="I31" s="324" t="str">
        <f>IF('4.conf'!C32&gt;0,('4.conf'!C32/'4.conf'!$F$12)*100,"")</f>
        <v/>
      </c>
    </row>
    <row r="32" spans="1:9" x14ac:dyDescent="0.2">
      <c r="A32" s="99">
        <f>+'3.vol.'!C32</f>
        <v>43101</v>
      </c>
      <c r="C32" s="282" t="str">
        <f t="shared" si="0"/>
        <v/>
      </c>
      <c r="I32" s="325" t="str">
        <f>IF('4.conf'!C33&gt;0,('4.conf'!C33/'4.conf'!$F$12)*100,"")</f>
        <v/>
      </c>
    </row>
    <row r="33" spans="1:9" x14ac:dyDescent="0.2">
      <c r="A33" s="100">
        <f>+'3.vol.'!C33</f>
        <v>43132</v>
      </c>
      <c r="C33" s="278" t="str">
        <f t="shared" si="0"/>
        <v/>
      </c>
      <c r="I33" s="322" t="str">
        <f>IF('4.conf'!C34&gt;0,('4.conf'!C34/'4.conf'!$F$12)*100,"")</f>
        <v/>
      </c>
    </row>
    <row r="34" spans="1:9" x14ac:dyDescent="0.2">
      <c r="A34" s="100">
        <f>+'3.vol.'!C34</f>
        <v>43160</v>
      </c>
      <c r="C34" s="278" t="str">
        <f t="shared" si="0"/>
        <v/>
      </c>
      <c r="I34" s="322" t="str">
        <f>IF('4.conf'!C35&gt;0,('4.conf'!C35/'4.conf'!$F$12)*100,"")</f>
        <v/>
      </c>
    </row>
    <row r="35" spans="1:9" x14ac:dyDescent="0.2">
      <c r="A35" s="100">
        <f>+'3.vol.'!C35</f>
        <v>43191</v>
      </c>
      <c r="C35" s="278" t="str">
        <f t="shared" si="0"/>
        <v/>
      </c>
      <c r="I35" s="322" t="str">
        <f>IF('4.conf'!C36&gt;0,('4.conf'!C36/'4.conf'!$F$12)*100,"")</f>
        <v/>
      </c>
    </row>
    <row r="36" spans="1:9" x14ac:dyDescent="0.2">
      <c r="A36" s="100">
        <f>+'3.vol.'!C36</f>
        <v>43221</v>
      </c>
      <c r="C36" s="278" t="str">
        <f t="shared" si="0"/>
        <v/>
      </c>
      <c r="I36" s="322" t="str">
        <f>IF('4.conf'!C37&gt;0,('4.conf'!C37/'4.conf'!$F$12)*100,"")</f>
        <v/>
      </c>
    </row>
    <row r="37" spans="1:9" x14ac:dyDescent="0.2">
      <c r="A37" s="100">
        <f>+'3.vol.'!C37</f>
        <v>43252</v>
      </c>
      <c r="C37" s="278" t="str">
        <f t="shared" si="0"/>
        <v/>
      </c>
      <c r="I37" s="322" t="str">
        <f>IF('4.conf'!C38&gt;0,('4.conf'!C38/'4.conf'!$F$12)*100,"")</f>
        <v/>
      </c>
    </row>
    <row r="38" spans="1:9" x14ac:dyDescent="0.2">
      <c r="A38" s="100">
        <f>+'3.vol.'!C38</f>
        <v>43282</v>
      </c>
      <c r="C38" s="278" t="str">
        <f t="shared" si="0"/>
        <v/>
      </c>
      <c r="I38" s="322" t="str">
        <f>IF('4.conf'!C39&gt;0,('4.conf'!C39/'4.conf'!$F$12)*100,"")</f>
        <v/>
      </c>
    </row>
    <row r="39" spans="1:9" x14ac:dyDescent="0.2">
      <c r="A39" s="100">
        <f>+'3.vol.'!C39</f>
        <v>43313</v>
      </c>
      <c r="C39" s="278" t="str">
        <f t="shared" si="0"/>
        <v/>
      </c>
      <c r="I39" s="322" t="str">
        <f>IF('4.conf'!C40&gt;0,('4.conf'!C40/'4.conf'!$F$12)*100,"")</f>
        <v/>
      </c>
    </row>
    <row r="40" spans="1:9" x14ac:dyDescent="0.2">
      <c r="A40" s="100">
        <f>+'3.vol.'!C40</f>
        <v>43344</v>
      </c>
      <c r="C40" s="278" t="str">
        <f t="shared" si="0"/>
        <v/>
      </c>
      <c r="I40" s="322" t="str">
        <f>IF('4.conf'!C41&gt;0,('4.conf'!C41/'4.conf'!$F$12)*100,"")</f>
        <v/>
      </c>
    </row>
    <row r="41" spans="1:9" x14ac:dyDescent="0.2">
      <c r="A41" s="100">
        <f>+'3.vol.'!C41</f>
        <v>43374</v>
      </c>
      <c r="C41" s="278" t="str">
        <f t="shared" si="0"/>
        <v/>
      </c>
      <c r="I41" s="322" t="str">
        <f>IF('4.conf'!C42&gt;0,('4.conf'!C42/'4.conf'!$F$12)*100,"")</f>
        <v/>
      </c>
    </row>
    <row r="42" spans="1:9" x14ac:dyDescent="0.2">
      <c r="A42" s="100">
        <f>+'3.vol.'!C42</f>
        <v>43405</v>
      </c>
      <c r="C42" s="278" t="str">
        <f t="shared" si="0"/>
        <v/>
      </c>
      <c r="I42" s="322" t="str">
        <f>IF('4.conf'!C43&gt;0,('4.conf'!C43/'4.conf'!$F$12)*100,"")</f>
        <v/>
      </c>
    </row>
    <row r="43" spans="1:9" ht="13.5" thickBot="1" x14ac:dyDescent="0.25">
      <c r="A43" s="103">
        <f>+'3.vol.'!C43</f>
        <v>43435</v>
      </c>
      <c r="C43" s="281" t="str">
        <f t="shared" si="0"/>
        <v/>
      </c>
      <c r="I43" s="324" t="str">
        <f>IF('4.conf'!C44&gt;0,('4.conf'!C44/'4.conf'!$F$12)*100,"")</f>
        <v/>
      </c>
    </row>
    <row r="44" spans="1:9" x14ac:dyDescent="0.2">
      <c r="A44" s="393">
        <f>+'3.vol.'!C44</f>
        <v>43466</v>
      </c>
      <c r="C44" s="282" t="str">
        <f t="shared" si="0"/>
        <v/>
      </c>
      <c r="I44" s="325" t="str">
        <f>IF('4.conf'!C45&gt;0,('4.conf'!C45/'4.conf'!$F$12)*100,"")</f>
        <v/>
      </c>
    </row>
    <row r="45" spans="1:9" x14ac:dyDescent="0.2">
      <c r="A45" s="394">
        <f>+'3.vol.'!C45</f>
        <v>43497</v>
      </c>
      <c r="C45" s="278" t="str">
        <f t="shared" si="0"/>
        <v/>
      </c>
      <c r="I45" s="322" t="str">
        <f>IF('4.conf'!C46&gt;0,('4.conf'!C46/'4.conf'!$F$12)*100,"")</f>
        <v/>
      </c>
    </row>
    <row r="46" spans="1:9" x14ac:dyDescent="0.2">
      <c r="A46" s="394">
        <f>+'3.vol.'!C46</f>
        <v>43525</v>
      </c>
      <c r="C46" s="278" t="str">
        <f t="shared" si="0"/>
        <v/>
      </c>
      <c r="I46" s="322" t="str">
        <f>IF('4.conf'!C47&gt;0,('4.conf'!C47/'4.conf'!$F$12)*100,"")</f>
        <v/>
      </c>
    </row>
    <row r="47" spans="1:9" x14ac:dyDescent="0.2">
      <c r="A47" s="394">
        <f>+'3.vol.'!C47</f>
        <v>43556</v>
      </c>
      <c r="C47" s="278" t="str">
        <f t="shared" si="0"/>
        <v/>
      </c>
      <c r="I47" s="322" t="str">
        <f>IF('4.conf'!C48&gt;0,('4.conf'!C48/'4.conf'!$F$12)*100,"")</f>
        <v/>
      </c>
    </row>
    <row r="48" spans="1:9" x14ac:dyDescent="0.2">
      <c r="A48" s="394">
        <f>+'3.vol.'!C48</f>
        <v>43586</v>
      </c>
      <c r="C48" s="278" t="str">
        <f t="shared" si="0"/>
        <v/>
      </c>
      <c r="I48" s="322" t="str">
        <f>IF('4.conf'!C49&gt;0,('4.conf'!C49/'4.conf'!$F$12)*100,"")</f>
        <v/>
      </c>
    </row>
    <row r="49" spans="1:9" ht="13.5" thickBot="1" x14ac:dyDescent="0.25">
      <c r="A49" s="398">
        <f>+'3.vol.'!C49</f>
        <v>43617</v>
      </c>
      <c r="C49" s="279" t="str">
        <f t="shared" si="0"/>
        <v/>
      </c>
      <c r="I49" s="322" t="str">
        <f>IF('4.conf'!C50&gt;0,('4.conf'!C50/'4.conf'!$F$12)*100,"")</f>
        <v/>
      </c>
    </row>
    <row r="50" spans="1:9" hidden="1" x14ac:dyDescent="0.2">
      <c r="A50" s="396">
        <f>+'3.vol.'!C50</f>
        <v>43647</v>
      </c>
      <c r="C50" s="280" t="str">
        <f t="shared" si="0"/>
        <v/>
      </c>
      <c r="I50" s="322" t="str">
        <f>IF('4.conf'!C51&gt;0,('4.conf'!C51/'4.conf'!$F$12)*100,"")</f>
        <v/>
      </c>
    </row>
    <row r="51" spans="1:9" hidden="1" x14ac:dyDescent="0.2">
      <c r="A51" s="372">
        <f>+'3.vol.'!C51</f>
        <v>43678</v>
      </c>
      <c r="C51" s="278" t="str">
        <f t="shared" si="0"/>
        <v/>
      </c>
      <c r="I51" s="322" t="str">
        <f>IF('4.conf'!C52&gt;0,('4.conf'!C52/'4.conf'!$F$12)*100,"")</f>
        <v/>
      </c>
    </row>
    <row r="52" spans="1:9" hidden="1" x14ac:dyDescent="0.2">
      <c r="A52" s="372">
        <f>+'3.vol.'!C52</f>
        <v>43709</v>
      </c>
      <c r="C52" s="278" t="str">
        <f t="shared" si="0"/>
        <v/>
      </c>
      <c r="I52" s="322" t="str">
        <f>IF('4.conf'!C53&gt;0,('4.conf'!C53/'4.conf'!$F$12)*100,"")</f>
        <v/>
      </c>
    </row>
    <row r="53" spans="1:9" hidden="1" x14ac:dyDescent="0.2">
      <c r="A53" s="372">
        <f>+'3.vol.'!C53</f>
        <v>43739</v>
      </c>
      <c r="C53" s="278" t="str">
        <f t="shared" si="0"/>
        <v/>
      </c>
      <c r="I53" s="322" t="str">
        <f>IF('4.conf'!C54&gt;0,('4.conf'!C54/'4.conf'!$F$12)*100,"")</f>
        <v/>
      </c>
    </row>
    <row r="54" spans="1:9" hidden="1" x14ac:dyDescent="0.2">
      <c r="A54" s="372">
        <f>+'3.vol.'!C54</f>
        <v>43770</v>
      </c>
      <c r="C54" s="278" t="str">
        <f t="shared" si="0"/>
        <v/>
      </c>
      <c r="I54" s="322" t="str">
        <f>IF('4.conf'!C55&gt;0,('4.conf'!C55/'4.conf'!$F$12)*100,"")</f>
        <v/>
      </c>
    </row>
    <row r="55" spans="1:9" ht="13.5" hidden="1" thickBot="1" x14ac:dyDescent="0.25">
      <c r="A55" s="373">
        <f>+'3.vol.'!C55</f>
        <v>43800</v>
      </c>
      <c r="C55" s="279" t="str">
        <f t="shared" si="0"/>
        <v/>
      </c>
      <c r="I55" s="323" t="str">
        <f>IF('4.conf'!C56&gt;0,('4.conf'!C56/'4.conf'!$F$12)*100,"")</f>
        <v/>
      </c>
    </row>
    <row r="56" spans="1:9" ht="13.5" thickBot="1" x14ac:dyDescent="0.25">
      <c r="A56" s="46"/>
      <c r="C56" s="49"/>
    </row>
    <row r="57" spans="1:9" ht="57.75" customHeight="1" thickBot="1" x14ac:dyDescent="0.25">
      <c r="A57" s="70" t="str">
        <f>+'3.vol.'!C57</f>
        <v>Año</v>
      </c>
      <c r="C57" s="24" t="str">
        <f t="shared" ref="C57:C65" si="1">+I57</f>
        <v>EXPORTACIONES US$ FOB   RESÚMEN PÚBLICO</v>
      </c>
      <c r="I57" s="24" t="str">
        <f>+I7</f>
        <v>EXPORTACIONES US$ FOB   RESÚMEN PÚBLICO</v>
      </c>
    </row>
    <row r="58" spans="1:9" x14ac:dyDescent="0.2">
      <c r="A58" s="316">
        <f>+'3.vol.'!C59</f>
        <v>2013</v>
      </c>
      <c r="C58" s="283" t="str">
        <f t="shared" si="1"/>
        <v/>
      </c>
      <c r="I58" s="326" t="str">
        <f>IF('4.conf'!C59&gt;0,('4.conf'!C59/'4.conf'!$F$12)*100,"")</f>
        <v/>
      </c>
    </row>
    <row r="59" spans="1:9" x14ac:dyDescent="0.2">
      <c r="A59" s="317">
        <f>+'3.vol.'!C60</f>
        <v>2014</v>
      </c>
      <c r="C59" s="284" t="str">
        <f t="shared" si="1"/>
        <v/>
      </c>
      <c r="I59" s="327" t="str">
        <f>IF('4.conf'!C60&gt;0,('4.conf'!C60/'4.conf'!$F$12)*100,"")</f>
        <v/>
      </c>
    </row>
    <row r="60" spans="1:9" ht="13.5" thickBot="1" x14ac:dyDescent="0.25">
      <c r="A60" s="318">
        <f>+'3.vol.'!C61</f>
        <v>2015</v>
      </c>
      <c r="C60" s="285" t="str">
        <f t="shared" si="1"/>
        <v/>
      </c>
      <c r="I60" s="328" t="str">
        <f>IF('4.conf'!C61&gt;0,('4.conf'!C61/'4.conf'!$F$12)*100,"")</f>
        <v/>
      </c>
    </row>
    <row r="61" spans="1:9" x14ac:dyDescent="0.2">
      <c r="A61" s="60">
        <f>+'3.vol.'!C62</f>
        <v>2016</v>
      </c>
      <c r="C61" s="283" t="str">
        <f t="shared" si="1"/>
        <v/>
      </c>
      <c r="I61" s="326" t="str">
        <f>IF('4.conf'!C62&gt;0,('4.conf'!C62/'4.conf'!$F$12)*100,"")</f>
        <v/>
      </c>
    </row>
    <row r="62" spans="1:9" x14ac:dyDescent="0.2">
      <c r="A62" s="62">
        <f>+'3.vol.'!C63</f>
        <v>2017</v>
      </c>
      <c r="C62" s="284" t="str">
        <f t="shared" si="1"/>
        <v/>
      </c>
      <c r="I62" s="327" t="str">
        <f>IF('4.conf'!C63&gt;0,('4.conf'!C63/'4.conf'!$F$12)*100,"")</f>
        <v/>
      </c>
    </row>
    <row r="63" spans="1:9" ht="13.5" thickBot="1" x14ac:dyDescent="0.25">
      <c r="A63" s="64">
        <f>+'3.vol.'!C64</f>
        <v>2018</v>
      </c>
      <c r="C63" s="285" t="str">
        <f t="shared" si="1"/>
        <v/>
      </c>
      <c r="I63" s="328" t="str">
        <f>IF('4.conf'!C64&gt;0,('4.conf'!C64/'4.conf'!$F$12)*100,"")</f>
        <v/>
      </c>
    </row>
    <row r="64" spans="1:9" x14ac:dyDescent="0.2">
      <c r="A64" s="393" t="str">
        <f>+'3.vol.'!C65</f>
        <v>ene-jun 18</v>
      </c>
      <c r="C64" s="286" t="str">
        <f t="shared" si="1"/>
        <v/>
      </c>
      <c r="I64" s="329" t="str">
        <f>IF('4.conf'!C65&gt;0,('4.conf'!C65/'4.conf'!$F$12)*100,"")</f>
        <v/>
      </c>
    </row>
    <row r="65" spans="1:9" ht="13.5" thickBot="1" x14ac:dyDescent="0.25">
      <c r="A65" s="399" t="str">
        <f>+'3.vol.'!C66</f>
        <v>ene-jun 19</v>
      </c>
      <c r="C65" s="287" t="str">
        <f t="shared" si="1"/>
        <v/>
      </c>
      <c r="I65" s="330" t="str">
        <f>IF('4.conf'!C66&gt;0,('4.conf'!C66/'4.conf'!$F$12)*100,"")</f>
        <v/>
      </c>
    </row>
    <row r="66" spans="1:9" x14ac:dyDescent="0.2">
      <c r="A66" s="54"/>
      <c r="I66" s="52" t="str">
        <f>IF('4.conf'!C67&gt;0,('4.conf'!C67/'4.conf'!$F$12)*100,"")</f>
        <v/>
      </c>
    </row>
  </sheetData>
  <sheetProtection formatCells="0" formatColumns="0" formatRows="0"/>
  <protectedRanges>
    <protectedRange sqref="C8:C55 C58:C65" name="Rango2_1"/>
    <protectedRange sqref="C58:C65" name="Rango1_1"/>
  </protectedRanges>
  <mergeCells count="7">
    <mergeCell ref="F6:G6"/>
    <mergeCell ref="A1:C1"/>
    <mergeCell ref="A2:C2"/>
    <mergeCell ref="A3:C3"/>
    <mergeCell ref="A4:C4"/>
    <mergeCell ref="A5:C5"/>
    <mergeCell ref="E5:F5"/>
  </mergeCells>
  <printOptions horizontalCentered="1" verticalCentered="1"/>
  <pageMargins left="0.27559055118110237" right="0.23622047244094491" top="0.15748031496062992" bottom="0.27559055118110237" header="0" footer="0"/>
  <pageSetup paperSize="9" scale="93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15"/>
  <sheetViews>
    <sheetView showGridLines="0" workbookViewId="0">
      <selection activeCell="B4" sqref="B4"/>
    </sheetView>
  </sheetViews>
  <sheetFormatPr baseColWidth="10" defaultRowHeight="12.75" x14ac:dyDescent="0.2"/>
  <cols>
    <col min="1" max="1" width="20.5703125" style="52" customWidth="1"/>
    <col min="2" max="2" width="36.5703125" style="52" customWidth="1"/>
    <col min="3" max="3" width="19" style="52" customWidth="1"/>
    <col min="4" max="16384" width="11.42578125" style="52"/>
  </cols>
  <sheetData>
    <row r="1" spans="1:2" s="140" customFormat="1" x14ac:dyDescent="0.2">
      <c r="A1" s="119" t="s">
        <v>296</v>
      </c>
      <c r="B1" s="119"/>
    </row>
    <row r="2" spans="1:2" s="140" customFormat="1" x14ac:dyDescent="0.2">
      <c r="A2" s="119" t="s">
        <v>100</v>
      </c>
      <c r="B2" s="119"/>
    </row>
    <row r="3" spans="1:2" x14ac:dyDescent="0.2">
      <c r="A3" s="414" t="str">
        <f>+'1.modelos'!A3</f>
        <v>Guardas, listeles y plaquitas</v>
      </c>
      <c r="B3" s="375"/>
    </row>
    <row r="4" spans="1:2" x14ac:dyDescent="0.2">
      <c r="A4" s="477" t="s">
        <v>229</v>
      </c>
      <c r="B4" s="478"/>
    </row>
    <row r="5" spans="1:2" ht="13.5" thickBot="1" x14ac:dyDescent="0.25"/>
    <row r="6" spans="1:2" ht="13.5" thickBot="1" x14ac:dyDescent="0.25">
      <c r="A6" s="136" t="s">
        <v>7</v>
      </c>
      <c r="B6" s="377" t="s">
        <v>317</v>
      </c>
    </row>
    <row r="7" spans="1:2" x14ac:dyDescent="0.2">
      <c r="A7" s="334">
        <f>'3.vol.'!C59</f>
        <v>2013</v>
      </c>
      <c r="B7" s="331"/>
    </row>
    <row r="8" spans="1:2" x14ac:dyDescent="0.2">
      <c r="A8" s="335">
        <f>'3.vol.'!C60</f>
        <v>2014</v>
      </c>
      <c r="B8" s="332"/>
    </row>
    <row r="9" spans="1:2" ht="13.5" thickBot="1" x14ac:dyDescent="0.25">
      <c r="A9" s="336">
        <f>'3.vol.'!C61</f>
        <v>2015</v>
      </c>
      <c r="B9" s="333"/>
    </row>
    <row r="10" spans="1:2" x14ac:dyDescent="0.2">
      <c r="A10" s="312">
        <f>'3.vol.'!C62</f>
        <v>2016</v>
      </c>
      <c r="B10" s="141"/>
    </row>
    <row r="11" spans="1:2" x14ac:dyDescent="0.2">
      <c r="A11" s="138">
        <f>'3.vol.'!C63</f>
        <v>2017</v>
      </c>
      <c r="B11" s="142"/>
    </row>
    <row r="12" spans="1:2" ht="13.5" thickBot="1" x14ac:dyDescent="0.25">
      <c r="A12" s="143">
        <f>'3.vol.'!C64</f>
        <v>2018</v>
      </c>
      <c r="B12" s="144"/>
    </row>
    <row r="13" spans="1:2" x14ac:dyDescent="0.2">
      <c r="A13" s="415" t="str">
        <f>'3.vol.'!C65</f>
        <v>ene-jun 18</v>
      </c>
      <c r="B13" s="141"/>
    </row>
    <row r="14" spans="1:2" ht="13.5" thickBot="1" x14ac:dyDescent="0.25">
      <c r="A14" s="388" t="str">
        <f>'3.vol.'!C66</f>
        <v>ene-jun 19</v>
      </c>
      <c r="B14" s="145"/>
    </row>
    <row r="15" spans="1:2" x14ac:dyDescent="0.2">
      <c r="A15" s="139"/>
    </row>
  </sheetData>
  <sheetProtection formatCells="0" formatColumns="0" formatRows="0"/>
  <phoneticPr fontId="0" type="noConversion"/>
  <printOptions horizontalCentered="1" verticalCentered="1" gridLinesSet="0"/>
  <pageMargins left="0.74803149606299213" right="0.74803149606299213" top="0.98425196850393704" bottom="0.98425196850393704" header="0" footer="0"/>
  <pageSetup paperSize="9" scale="140" orientation="landscape" horizontalDpi="4294967292" verticalDpi="300" r:id="rId1"/>
  <headerFooter alignWithMargins="0">
    <oddHeader xml:space="preserve">&amp;R2019 - Año de la Exportación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B15"/>
  <sheetViews>
    <sheetView showGridLines="0" workbookViewId="0">
      <selection sqref="A1:B1"/>
    </sheetView>
  </sheetViews>
  <sheetFormatPr baseColWidth="10" defaultRowHeight="12.75" x14ac:dyDescent="0.2"/>
  <cols>
    <col min="1" max="1" width="20.5703125" style="52" customWidth="1"/>
    <col min="2" max="2" width="36.5703125" style="52" customWidth="1"/>
    <col min="3" max="3" width="19" style="52" customWidth="1"/>
    <col min="4" max="16384" width="11.42578125" style="52"/>
  </cols>
  <sheetData>
    <row r="1" spans="1:2" s="140" customFormat="1" x14ac:dyDescent="0.2">
      <c r="A1" s="119" t="s">
        <v>298</v>
      </c>
      <c r="B1" s="119"/>
    </row>
    <row r="2" spans="1:2" s="140" customFormat="1" x14ac:dyDescent="0.2">
      <c r="A2" s="119" t="s">
        <v>100</v>
      </c>
      <c r="B2" s="119"/>
    </row>
    <row r="3" spans="1:2" x14ac:dyDescent="0.2">
      <c r="A3" s="414" t="str">
        <f>+'1.modelos'!A3</f>
        <v>Guardas, listeles y plaquitas</v>
      </c>
      <c r="B3" s="375"/>
    </row>
    <row r="4" spans="1:2" x14ac:dyDescent="0.2">
      <c r="A4" s="477" t="s">
        <v>233</v>
      </c>
      <c r="B4" s="478"/>
    </row>
    <row r="5" spans="1:2" ht="13.5" thickBot="1" x14ac:dyDescent="0.25"/>
    <row r="6" spans="1:2" ht="13.5" thickBot="1" x14ac:dyDescent="0.25">
      <c r="A6" s="136" t="s">
        <v>7</v>
      </c>
      <c r="B6" s="377" t="s">
        <v>317</v>
      </c>
    </row>
    <row r="7" spans="1:2" x14ac:dyDescent="0.2">
      <c r="A7" s="334">
        <f>'3.vol.'!C59</f>
        <v>2013</v>
      </c>
      <c r="B7" s="331"/>
    </row>
    <row r="8" spans="1:2" x14ac:dyDescent="0.2">
      <c r="A8" s="335">
        <f>'3.vol.'!C60</f>
        <v>2014</v>
      </c>
      <c r="B8" s="332"/>
    </row>
    <row r="9" spans="1:2" ht="13.5" thickBot="1" x14ac:dyDescent="0.25">
      <c r="A9" s="336">
        <f>'3.vol.'!C61</f>
        <v>2015</v>
      </c>
      <c r="B9" s="333"/>
    </row>
    <row r="10" spans="1:2" x14ac:dyDescent="0.2">
      <c r="A10" s="312">
        <f>'3.vol.'!C62</f>
        <v>2016</v>
      </c>
      <c r="B10" s="141"/>
    </row>
    <row r="11" spans="1:2" x14ac:dyDescent="0.2">
      <c r="A11" s="138">
        <f>'3.vol.'!C63</f>
        <v>2017</v>
      </c>
      <c r="B11" s="142"/>
    </row>
    <row r="12" spans="1:2" ht="13.5" thickBot="1" x14ac:dyDescent="0.25">
      <c r="A12" s="143">
        <f>'3.vol.'!C64</f>
        <v>2018</v>
      </c>
      <c r="B12" s="144"/>
    </row>
    <row r="13" spans="1:2" x14ac:dyDescent="0.2">
      <c r="A13" s="415" t="str">
        <f>'3.vol.'!C65</f>
        <v>ene-jun 18</v>
      </c>
      <c r="B13" s="141"/>
    </row>
    <row r="14" spans="1:2" ht="13.5" thickBot="1" x14ac:dyDescent="0.25">
      <c r="A14" s="388" t="str">
        <f>'3.vol.'!C66</f>
        <v>ene-jun 19</v>
      </c>
      <c r="B14" s="145"/>
    </row>
    <row r="15" spans="1:2" x14ac:dyDescent="0.2">
      <c r="A15" s="139"/>
    </row>
  </sheetData>
  <sheetProtection formatCells="0" formatColumns="0" formatRows="0"/>
  <printOptions horizontalCentered="1" verticalCentered="1" gridLinesSet="0"/>
  <pageMargins left="0.74803149606299213" right="0.74803149606299213" top="0.98425196850393704" bottom="0.98425196850393704" header="0" footer="0"/>
  <pageSetup paperSize="9" scale="140" orientation="landscape" horizontalDpi="4294967292" verticalDpi="300" r:id="rId1"/>
  <headerFooter alignWithMargins="0">
    <oddHeader xml:space="preserve">&amp;R2019 - Año de la Exportación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B15"/>
  <sheetViews>
    <sheetView showGridLines="0" workbookViewId="0">
      <selection sqref="A1:B1"/>
    </sheetView>
  </sheetViews>
  <sheetFormatPr baseColWidth="10" defaultRowHeight="12.75" x14ac:dyDescent="0.2"/>
  <cols>
    <col min="1" max="1" width="20.5703125" style="52" customWidth="1"/>
    <col min="2" max="2" width="36.5703125" style="52" customWidth="1"/>
    <col min="3" max="3" width="19" style="52" customWidth="1"/>
    <col min="4" max="16384" width="11.42578125" style="52"/>
  </cols>
  <sheetData>
    <row r="1" spans="1:2" s="140" customFormat="1" x14ac:dyDescent="0.2">
      <c r="A1" s="119" t="s">
        <v>297</v>
      </c>
      <c r="B1" s="119"/>
    </row>
    <row r="2" spans="1:2" s="140" customFormat="1" x14ac:dyDescent="0.2">
      <c r="A2" s="119" t="s">
        <v>100</v>
      </c>
      <c r="B2" s="119"/>
    </row>
    <row r="3" spans="1:2" x14ac:dyDescent="0.2">
      <c r="A3" s="414" t="str">
        <f>+'1.modelos'!A3</f>
        <v>Guardas, listeles y plaquitas</v>
      </c>
      <c r="B3" s="375"/>
    </row>
    <row r="4" spans="1:2" x14ac:dyDescent="0.2">
      <c r="A4" s="477" t="s">
        <v>302</v>
      </c>
      <c r="B4" s="478"/>
    </row>
    <row r="5" spans="1:2" ht="13.5" thickBot="1" x14ac:dyDescent="0.25"/>
    <row r="6" spans="1:2" ht="13.5" thickBot="1" x14ac:dyDescent="0.25">
      <c r="A6" s="136" t="s">
        <v>7</v>
      </c>
      <c r="B6" s="377" t="s">
        <v>317</v>
      </c>
    </row>
    <row r="7" spans="1:2" x14ac:dyDescent="0.2">
      <c r="A7" s="334">
        <f>'3.vol.'!C59</f>
        <v>2013</v>
      </c>
      <c r="B7" s="331"/>
    </row>
    <row r="8" spans="1:2" x14ac:dyDescent="0.2">
      <c r="A8" s="335">
        <f>'3.vol.'!C60</f>
        <v>2014</v>
      </c>
      <c r="B8" s="332"/>
    </row>
    <row r="9" spans="1:2" ht="13.5" thickBot="1" x14ac:dyDescent="0.25">
      <c r="A9" s="336">
        <f>'3.vol.'!C61</f>
        <v>2015</v>
      </c>
      <c r="B9" s="333"/>
    </row>
    <row r="10" spans="1:2" x14ac:dyDescent="0.2">
      <c r="A10" s="312">
        <f>'3.vol.'!C62</f>
        <v>2016</v>
      </c>
      <c r="B10" s="141"/>
    </row>
    <row r="11" spans="1:2" x14ac:dyDescent="0.2">
      <c r="A11" s="138">
        <f>'3.vol.'!C63</f>
        <v>2017</v>
      </c>
      <c r="B11" s="142"/>
    </row>
    <row r="12" spans="1:2" ht="13.5" thickBot="1" x14ac:dyDescent="0.25">
      <c r="A12" s="143">
        <f>'3.vol.'!C64</f>
        <v>2018</v>
      </c>
      <c r="B12" s="144"/>
    </row>
    <row r="13" spans="1:2" x14ac:dyDescent="0.2">
      <c r="A13" s="415" t="str">
        <f>'3.vol.'!C65</f>
        <v>ene-jun 18</v>
      </c>
      <c r="B13" s="141"/>
    </row>
    <row r="14" spans="1:2" ht="13.5" thickBot="1" x14ac:dyDescent="0.25">
      <c r="A14" s="388" t="str">
        <f>'3.vol.'!C66</f>
        <v>ene-jun 19</v>
      </c>
      <c r="B14" s="145"/>
    </row>
    <row r="15" spans="1:2" x14ac:dyDescent="0.2">
      <c r="A15" s="139"/>
    </row>
  </sheetData>
  <sheetProtection formatCells="0" formatColumns="0" formatRows="0"/>
  <printOptions horizontalCentered="1" verticalCentered="1" gridLinesSet="0"/>
  <pageMargins left="0.74803149606299213" right="0.74803149606299213" top="0.98425196850393704" bottom="0.98425196850393704" header="0" footer="0"/>
  <pageSetup paperSize="9" scale="140" orientation="landscape" horizontalDpi="4294967292" verticalDpi="300" r:id="rId1"/>
  <headerFooter alignWithMargins="0">
    <oddHeader xml:space="preserve">&amp;R2019 - Año de la Exportación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B17"/>
  <sheetViews>
    <sheetView showGridLines="0" workbookViewId="0"/>
  </sheetViews>
  <sheetFormatPr baseColWidth="10" defaultRowHeight="12.75" x14ac:dyDescent="0.2"/>
  <cols>
    <col min="1" max="1" width="20.5703125" style="52" customWidth="1"/>
    <col min="2" max="2" width="36.5703125" style="52" customWidth="1"/>
    <col min="3" max="3" width="19" style="52" customWidth="1"/>
    <col min="4" max="16384" width="11.42578125" style="52"/>
  </cols>
  <sheetData>
    <row r="1" spans="1:2" s="140" customFormat="1" x14ac:dyDescent="0.2">
      <c r="A1" s="119" t="s">
        <v>299</v>
      </c>
      <c r="B1" s="119"/>
    </row>
    <row r="2" spans="1:2" s="140" customFormat="1" x14ac:dyDescent="0.2">
      <c r="A2" s="119" t="s">
        <v>100</v>
      </c>
      <c r="B2" s="119"/>
    </row>
    <row r="3" spans="1:2" x14ac:dyDescent="0.2">
      <c r="A3" s="414" t="str">
        <f>+'1.modelos'!A3</f>
        <v>Guardas, listeles y plaquitas</v>
      </c>
      <c r="B3" s="375"/>
    </row>
    <row r="4" spans="1:2" x14ac:dyDescent="0.2">
      <c r="A4" s="477" t="s">
        <v>281</v>
      </c>
      <c r="B4" s="478"/>
    </row>
    <row r="5" spans="1:2" ht="13.5" thickBot="1" x14ac:dyDescent="0.25"/>
    <row r="6" spans="1:2" ht="13.5" thickBot="1" x14ac:dyDescent="0.25">
      <c r="A6" s="136" t="s">
        <v>7</v>
      </c>
      <c r="B6" s="377" t="s">
        <v>205</v>
      </c>
    </row>
    <row r="7" spans="1:2" x14ac:dyDescent="0.2">
      <c r="A7" s="334">
        <f>'3.vol.'!C59</f>
        <v>2013</v>
      </c>
      <c r="B7" s="331"/>
    </row>
    <row r="8" spans="1:2" x14ac:dyDescent="0.2">
      <c r="A8" s="335">
        <f>'3.vol.'!C60</f>
        <v>2014</v>
      </c>
      <c r="B8" s="332"/>
    </row>
    <row r="9" spans="1:2" ht="13.5" thickBot="1" x14ac:dyDescent="0.25">
      <c r="A9" s="336">
        <f>'3.vol.'!C61</f>
        <v>2015</v>
      </c>
      <c r="B9" s="333"/>
    </row>
    <row r="10" spans="1:2" x14ac:dyDescent="0.2">
      <c r="A10" s="312">
        <f>'3.vol.'!C62</f>
        <v>2016</v>
      </c>
      <c r="B10" s="141"/>
    </row>
    <row r="11" spans="1:2" x14ac:dyDescent="0.2">
      <c r="A11" s="138">
        <f>'3.vol.'!C63</f>
        <v>2017</v>
      </c>
      <c r="B11" s="142"/>
    </row>
    <row r="12" spans="1:2" ht="13.5" thickBot="1" x14ac:dyDescent="0.25">
      <c r="A12" s="143">
        <f>'3.vol.'!C64</f>
        <v>2018</v>
      </c>
      <c r="B12" s="144"/>
    </row>
    <row r="13" spans="1:2" x14ac:dyDescent="0.2">
      <c r="A13" s="415" t="str">
        <f>'3.vol.'!C65</f>
        <v>ene-jun 18</v>
      </c>
      <c r="B13" s="141"/>
    </row>
    <row r="14" spans="1:2" ht="13.5" thickBot="1" x14ac:dyDescent="0.25">
      <c r="A14" s="388" t="str">
        <f>'3.vol.'!C66</f>
        <v>ene-jun 19</v>
      </c>
      <c r="B14" s="145"/>
    </row>
    <row r="15" spans="1:2" x14ac:dyDescent="0.2">
      <c r="A15" s="139"/>
    </row>
    <row r="17" spans="1:1" x14ac:dyDescent="0.2">
      <c r="A17" s="52" t="s">
        <v>300</v>
      </c>
    </row>
  </sheetData>
  <sheetProtection formatCells="0" formatColumns="0" formatRows="0"/>
  <printOptions horizontalCentered="1" verticalCentered="1" gridLinesSet="0"/>
  <pageMargins left="0.75" right="0.75" top="1" bottom="1" header="0" footer="0"/>
  <pageSetup paperSize="9" scale="140" orientation="landscape" horizontalDpi="4294967292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F51"/>
  <sheetViews>
    <sheetView showGridLines="0" zoomScale="75" workbookViewId="0">
      <selection sqref="A1:B1"/>
    </sheetView>
  </sheetViews>
  <sheetFormatPr baseColWidth="10" defaultRowHeight="12.75" x14ac:dyDescent="0.2"/>
  <cols>
    <col min="1" max="1" width="11.42578125" style="52"/>
    <col min="2" max="2" width="14.7109375" style="52" customWidth="1"/>
    <col min="3" max="5" width="11.42578125" style="52"/>
    <col min="6" max="6" width="13.7109375" style="52" customWidth="1"/>
    <col min="7" max="7" width="11.7109375" style="52" customWidth="1"/>
    <col min="8" max="16384" width="11.42578125" style="52"/>
  </cols>
  <sheetData>
    <row r="2" spans="1:6" x14ac:dyDescent="0.2">
      <c r="A2" s="262" t="s">
        <v>18</v>
      </c>
    </row>
    <row r="4" spans="1:6" x14ac:dyDescent="0.2">
      <c r="A4" s="263" t="s">
        <v>19</v>
      </c>
    </row>
    <row r="5" spans="1:6" x14ac:dyDescent="0.2">
      <c r="A5" s="52" t="s">
        <v>20</v>
      </c>
    </row>
    <row r="6" spans="1:6" x14ac:dyDescent="0.2">
      <c r="A6" s="52" t="s">
        <v>21</v>
      </c>
    </row>
    <row r="8" spans="1:6" x14ac:dyDescent="0.2">
      <c r="A8" s="52" t="s">
        <v>163</v>
      </c>
    </row>
    <row r="9" spans="1:6" x14ac:dyDescent="0.2">
      <c r="A9" s="52" t="s">
        <v>22</v>
      </c>
    </row>
    <row r="11" spans="1:6" x14ac:dyDescent="0.2">
      <c r="A11" s="52" t="s">
        <v>23</v>
      </c>
    </row>
    <row r="12" spans="1:6" x14ac:dyDescent="0.2">
      <c r="A12" s="52" t="s">
        <v>24</v>
      </c>
    </row>
    <row r="14" spans="1:6" ht="13.5" thickBot="1" x14ac:dyDescent="0.25">
      <c r="C14" s="264" t="s">
        <v>25</v>
      </c>
      <c r="D14" s="120"/>
    </row>
    <row r="15" spans="1:6" x14ac:dyDescent="0.2">
      <c r="A15" s="265" t="s">
        <v>26</v>
      </c>
      <c r="B15" s="266" t="s">
        <v>27</v>
      </c>
      <c r="C15" s="266" t="s">
        <v>28</v>
      </c>
      <c r="D15" s="266" t="s">
        <v>29</v>
      </c>
      <c r="E15" s="267" t="s">
        <v>30</v>
      </c>
      <c r="F15" s="268" t="s">
        <v>8</v>
      </c>
    </row>
    <row r="16" spans="1:6" ht="13.5" thickBot="1" x14ac:dyDescent="0.25">
      <c r="A16" s="189">
        <v>2016</v>
      </c>
      <c r="B16" s="190">
        <v>384</v>
      </c>
      <c r="C16" s="190">
        <v>430</v>
      </c>
      <c r="D16" s="190">
        <v>96</v>
      </c>
      <c r="E16" s="269">
        <v>50</v>
      </c>
      <c r="F16" s="158">
        <f>SUM(B16:E16)</f>
        <v>960</v>
      </c>
    </row>
    <row r="18" spans="1:5" x14ac:dyDescent="0.2">
      <c r="A18" s="52" t="s">
        <v>31</v>
      </c>
    </row>
    <row r="20" spans="1:5" ht="13.5" thickBot="1" x14ac:dyDescent="0.25">
      <c r="A20" s="52" t="s">
        <v>164</v>
      </c>
    </row>
    <row r="21" spans="1:5" x14ac:dyDescent="0.2">
      <c r="A21" s="270" t="s">
        <v>32</v>
      </c>
      <c r="B21" s="271" t="s">
        <v>27</v>
      </c>
      <c r="C21" s="271" t="s">
        <v>28</v>
      </c>
      <c r="D21" s="271" t="s">
        <v>29</v>
      </c>
      <c r="E21" s="272" t="s">
        <v>30</v>
      </c>
    </row>
    <row r="22" spans="1:5" ht="13.5" thickBot="1" x14ac:dyDescent="0.25">
      <c r="A22" s="273" t="s">
        <v>165</v>
      </c>
      <c r="B22" s="274">
        <f>+B16/$F$16</f>
        <v>0.4</v>
      </c>
      <c r="C22" s="274">
        <f>+C16/$F$16</f>
        <v>0.44791666666666669</v>
      </c>
      <c r="D22" s="274">
        <f>+D16/$F$16</f>
        <v>0.1</v>
      </c>
      <c r="E22" s="275">
        <f>+E16/$F$16</f>
        <v>5.2083333333333336E-2</v>
      </c>
    </row>
    <row r="24" spans="1:5" x14ac:dyDescent="0.2">
      <c r="A24" s="52" t="s">
        <v>33</v>
      </c>
    </row>
    <row r="26" spans="1:5" x14ac:dyDescent="0.2">
      <c r="A26" s="52" t="s">
        <v>34</v>
      </c>
    </row>
    <row r="27" spans="1:5" x14ac:dyDescent="0.2">
      <c r="A27" s="52" t="s">
        <v>35</v>
      </c>
    </row>
    <row r="28" spans="1:5" x14ac:dyDescent="0.2">
      <c r="A28" s="52" t="s">
        <v>36</v>
      </c>
    </row>
    <row r="29" spans="1:5" x14ac:dyDescent="0.2">
      <c r="A29" s="52" t="s">
        <v>37</v>
      </c>
    </row>
    <row r="31" spans="1:5" x14ac:dyDescent="0.2">
      <c r="A31" s="52" t="s">
        <v>38</v>
      </c>
    </row>
    <row r="32" spans="1:5" x14ac:dyDescent="0.2">
      <c r="A32" s="52" t="s">
        <v>39</v>
      </c>
    </row>
    <row r="34" spans="1:1" x14ac:dyDescent="0.2">
      <c r="A34" s="52" t="s">
        <v>166</v>
      </c>
    </row>
    <row r="35" spans="1:1" x14ac:dyDescent="0.2">
      <c r="A35" s="52" t="s">
        <v>167</v>
      </c>
    </row>
    <row r="36" spans="1:1" x14ac:dyDescent="0.2">
      <c r="A36" s="52" t="s">
        <v>40</v>
      </c>
    </row>
    <row r="38" spans="1:1" x14ac:dyDescent="0.2">
      <c r="A38" s="52" t="s">
        <v>41</v>
      </c>
    </row>
    <row r="39" spans="1:1" x14ac:dyDescent="0.2">
      <c r="A39" s="52" t="s">
        <v>42</v>
      </c>
    </row>
    <row r="40" spans="1:1" x14ac:dyDescent="0.2">
      <c r="A40" s="52" t="s">
        <v>43</v>
      </c>
    </row>
    <row r="41" spans="1:1" x14ac:dyDescent="0.2">
      <c r="A41" s="52" t="s">
        <v>44</v>
      </c>
    </row>
    <row r="50" spans="1:4" x14ac:dyDescent="0.2">
      <c r="A50" s="165"/>
      <c r="B50" s="276"/>
      <c r="C50" s="276"/>
      <c r="D50" s="276"/>
    </row>
    <row r="51" spans="1:4" x14ac:dyDescent="0.2">
      <c r="A51" s="165"/>
      <c r="B51" s="276"/>
      <c r="C51" s="276"/>
      <c r="D51" s="276"/>
    </row>
  </sheetData>
  <phoneticPr fontId="0" type="noConversion"/>
  <printOptions horizontalCentered="1" verticalCentered="1" gridLinesSet="0"/>
  <pageMargins left="0.74803149606299213" right="0.74803149606299213" top="0.98425196850393704" bottom="0.98425196850393704" header="0" footer="0"/>
  <pageSetup paperSize="9" scale="140" orientation="landscape" horizontalDpi="4294967292" verticalDpi="300" r:id="rId1"/>
  <headerFooter alignWithMargins="0">
    <oddHeader xml:space="preserve">&amp;R2019 - Año de la Exportación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H14"/>
  <sheetViews>
    <sheetView showGridLines="0" zoomScale="75" workbookViewId="0">
      <selection activeCell="B1" sqref="B1:H14"/>
    </sheetView>
  </sheetViews>
  <sheetFormatPr baseColWidth="10" defaultRowHeight="12.75" x14ac:dyDescent="0.2"/>
  <cols>
    <col min="1" max="1" width="6.85546875" style="52" customWidth="1"/>
    <col min="2" max="2" width="15.7109375" style="52" customWidth="1"/>
    <col min="3" max="8" width="22.42578125" style="52" customWidth="1"/>
    <col min="9" max="16384" width="11.42578125" style="52"/>
  </cols>
  <sheetData>
    <row r="1" spans="2:8" x14ac:dyDescent="0.2">
      <c r="B1" s="514" t="s">
        <v>122</v>
      </c>
      <c r="C1" s="514"/>
      <c r="D1" s="514"/>
      <c r="E1" s="514"/>
      <c r="F1" s="514"/>
      <c r="G1" s="514"/>
      <c r="H1" s="514"/>
    </row>
    <row r="2" spans="2:8" x14ac:dyDescent="0.2">
      <c r="B2" s="514" t="s">
        <v>121</v>
      </c>
      <c r="C2" s="514"/>
      <c r="D2" s="514"/>
      <c r="E2" s="514"/>
      <c r="F2" s="514"/>
      <c r="G2" s="514"/>
      <c r="H2" s="514"/>
    </row>
    <row r="3" spans="2:8" ht="13.5" thickBot="1" x14ac:dyDescent="0.25">
      <c r="B3" s="119"/>
      <c r="C3" s="257"/>
      <c r="D3" s="257"/>
      <c r="E3" s="257"/>
      <c r="F3" s="257"/>
    </row>
    <row r="4" spans="2:8" ht="13.5" thickBot="1" x14ac:dyDescent="0.25">
      <c r="B4" s="512" t="s">
        <v>7</v>
      </c>
      <c r="C4" s="515" t="s">
        <v>120</v>
      </c>
      <c r="D4" s="510"/>
      <c r="E4" s="511"/>
      <c r="F4" s="515" t="s">
        <v>322</v>
      </c>
      <c r="G4" s="510"/>
      <c r="H4" s="511"/>
    </row>
    <row r="5" spans="2:8" ht="15.75" customHeight="1" thickBot="1" x14ac:dyDescent="0.25">
      <c r="B5" s="513"/>
      <c r="C5" s="510" t="s">
        <v>123</v>
      </c>
      <c r="D5" s="510"/>
      <c r="E5" s="511"/>
      <c r="F5" s="510" t="s">
        <v>123</v>
      </c>
      <c r="G5" s="510"/>
      <c r="H5" s="511"/>
    </row>
    <row r="6" spans="2:8" ht="25.5" customHeight="1" thickBot="1" x14ac:dyDescent="0.25">
      <c r="B6" s="513"/>
      <c r="C6" s="416" t="str">
        <f>+'1.modelos'!A3</f>
        <v>Guardas, listeles y plaquitas</v>
      </c>
      <c r="D6" s="58" t="s">
        <v>47</v>
      </c>
      <c r="E6" s="58" t="s">
        <v>141</v>
      </c>
      <c r="F6" s="417" t="str">
        <f>+'1.modelos'!A3</f>
        <v>Guardas, listeles y plaquitas</v>
      </c>
      <c r="G6" s="297" t="s">
        <v>47</v>
      </c>
      <c r="H6" s="297" t="s">
        <v>141</v>
      </c>
    </row>
    <row r="7" spans="2:8" x14ac:dyDescent="0.2">
      <c r="B7" s="340">
        <f>'3.vol.'!C59</f>
        <v>2013</v>
      </c>
      <c r="C7" s="337"/>
      <c r="D7" s="298"/>
      <c r="E7" s="259"/>
      <c r="F7" s="258"/>
      <c r="G7" s="298"/>
      <c r="H7" s="259"/>
    </row>
    <row r="8" spans="2:8" x14ac:dyDescent="0.2">
      <c r="B8" s="341">
        <f>'3.vol.'!C60</f>
        <v>2014</v>
      </c>
      <c r="C8" s="338"/>
      <c r="D8" s="299"/>
      <c r="E8" s="128"/>
      <c r="F8" s="260"/>
      <c r="G8" s="299"/>
      <c r="H8" s="128"/>
    </row>
    <row r="9" spans="2:8" ht="13.5" thickBot="1" x14ac:dyDescent="0.25">
      <c r="B9" s="342">
        <f>'3.vol.'!C61</f>
        <v>2015</v>
      </c>
      <c r="C9" s="339"/>
      <c r="D9" s="300"/>
      <c r="E9" s="129"/>
      <c r="F9" s="261"/>
      <c r="G9" s="300"/>
      <c r="H9" s="129"/>
    </row>
    <row r="10" spans="2:8" x14ac:dyDescent="0.2">
      <c r="B10" s="312">
        <f>'3.vol.'!C62</f>
        <v>2016</v>
      </c>
      <c r="C10" s="258"/>
      <c r="D10" s="298"/>
      <c r="E10" s="259"/>
      <c r="F10" s="258"/>
      <c r="G10" s="298"/>
      <c r="H10" s="259"/>
    </row>
    <row r="11" spans="2:8" x14ac:dyDescent="0.2">
      <c r="B11" s="138">
        <f>'3.vol.'!C63</f>
        <v>2017</v>
      </c>
      <c r="C11" s="260"/>
      <c r="D11" s="299"/>
      <c r="E11" s="128"/>
      <c r="F11" s="260"/>
      <c r="G11" s="299"/>
      <c r="H11" s="128"/>
    </row>
    <row r="12" spans="2:8" ht="13.5" thickBot="1" x14ac:dyDescent="0.25">
      <c r="B12" s="143">
        <f>'3.vol.'!C64</f>
        <v>2018</v>
      </c>
      <c r="C12" s="261"/>
      <c r="D12" s="300"/>
      <c r="E12" s="129"/>
      <c r="F12" s="261"/>
      <c r="G12" s="300"/>
      <c r="H12" s="129"/>
    </row>
    <row r="13" spans="2:8" x14ac:dyDescent="0.2">
      <c r="B13" s="415" t="str">
        <f>'3.vol.'!C65</f>
        <v>ene-jun 18</v>
      </c>
      <c r="C13" s="258"/>
      <c r="D13" s="298"/>
      <c r="E13" s="259"/>
      <c r="F13" s="258"/>
      <c r="G13" s="298"/>
      <c r="H13" s="259"/>
    </row>
    <row r="14" spans="2:8" ht="13.5" thickBot="1" x14ac:dyDescent="0.25">
      <c r="B14" s="388" t="str">
        <f>'3.vol.'!C66</f>
        <v>ene-jun 19</v>
      </c>
      <c r="C14" s="261"/>
      <c r="D14" s="300"/>
      <c r="E14" s="129"/>
      <c r="F14" s="261"/>
      <c r="G14" s="300"/>
      <c r="H14" s="129"/>
    </row>
  </sheetData>
  <mergeCells count="7">
    <mergeCell ref="C5:E5"/>
    <mergeCell ref="F5:H5"/>
    <mergeCell ref="B4:B6"/>
    <mergeCell ref="B1:H1"/>
    <mergeCell ref="B2:H2"/>
    <mergeCell ref="C4:E4"/>
    <mergeCell ref="F4:H4"/>
  </mergeCells>
  <phoneticPr fontId="0" type="noConversion"/>
  <printOptions horizontalCentered="1" verticalCentered="1"/>
  <pageMargins left="0" right="0" top="0.98425196850393704" bottom="0.98425196850393704" header="0" footer="0"/>
  <pageSetup paperSize="9" scale="90" orientation="landscape" horizontalDpi="4294967292" verticalDpi="300" r:id="rId1"/>
  <headerFooter alignWithMargins="0">
    <oddHeader xml:space="preserve">&amp;R2019 - Año de la Exportación 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49"/>
  <sheetViews>
    <sheetView workbookViewId="0">
      <selection sqref="A1:J46"/>
    </sheetView>
  </sheetViews>
  <sheetFormatPr baseColWidth="10" defaultRowHeight="12.75" x14ac:dyDescent="0.2"/>
  <cols>
    <col min="1" max="1" width="38.28515625" style="52" customWidth="1"/>
    <col min="2" max="3" width="13.28515625" style="52" customWidth="1"/>
    <col min="4" max="5" width="13.28515625" style="55" customWidth="1"/>
    <col min="6" max="8" width="13.28515625" style="52" customWidth="1"/>
    <col min="9" max="16384" width="11.42578125" style="52"/>
  </cols>
  <sheetData>
    <row r="1" spans="1:8" x14ac:dyDescent="0.2">
      <c r="A1" s="528" t="s">
        <v>246</v>
      </c>
      <c r="B1" s="528"/>
      <c r="C1" s="528"/>
      <c r="D1" s="51"/>
    </row>
    <row r="2" spans="1:8" s="55" customFormat="1" x14ac:dyDescent="0.2">
      <c r="A2" s="529" t="s">
        <v>211</v>
      </c>
      <c r="B2" s="530"/>
      <c r="C2" s="530"/>
      <c r="D2" s="51"/>
    </row>
    <row r="3" spans="1:8" s="55" customFormat="1" x14ac:dyDescent="0.2">
      <c r="A3" s="531" t="str">
        <f>+'1.modelos'!A3</f>
        <v>Guardas, listeles y plaquitas</v>
      </c>
      <c r="B3" s="531"/>
      <c r="C3" s="531"/>
      <c r="D3" s="51"/>
    </row>
    <row r="4" spans="1:8" s="55" customFormat="1" x14ac:dyDescent="0.2">
      <c r="A4" s="315" t="s">
        <v>229</v>
      </c>
      <c r="B4" s="315"/>
      <c r="C4" s="315"/>
      <c r="D4" s="51"/>
    </row>
    <row r="5" spans="1:8" s="55" customFormat="1" x14ac:dyDescent="0.2">
      <c r="A5" s="314" t="s">
        <v>161</v>
      </c>
      <c r="B5" s="315"/>
      <c r="C5" s="315"/>
      <c r="D5" s="51"/>
    </row>
    <row r="6" spans="1:8" s="54" customFormat="1" x14ac:dyDescent="0.2">
      <c r="A6" s="296" t="s">
        <v>210</v>
      </c>
      <c r="B6" s="296"/>
      <c r="C6" s="296"/>
      <c r="D6" s="51"/>
    </row>
    <row r="7" spans="1:8" ht="22.5" customHeight="1" thickBot="1" x14ac:dyDescent="0.25"/>
    <row r="8" spans="1:8" ht="24.75" customHeight="1" thickBot="1" x14ac:dyDescent="0.25">
      <c r="A8" s="534" t="s">
        <v>48</v>
      </c>
      <c r="B8" s="313">
        <v>2013</v>
      </c>
      <c r="C8" s="313">
        <v>2014</v>
      </c>
      <c r="D8" s="313">
        <v>2015</v>
      </c>
      <c r="E8" s="313">
        <v>2016</v>
      </c>
      <c r="F8" s="313">
        <v>2017</v>
      </c>
      <c r="G8" s="313">
        <v>2018</v>
      </c>
      <c r="H8" s="418" t="s">
        <v>207</v>
      </c>
    </row>
    <row r="9" spans="1:8" ht="25.5" customHeight="1" x14ac:dyDescent="0.2">
      <c r="A9" s="535"/>
      <c r="B9" s="512" t="s">
        <v>137</v>
      </c>
      <c r="C9" s="512" t="s">
        <v>137</v>
      </c>
      <c r="D9" s="512" t="s">
        <v>137</v>
      </c>
      <c r="E9" s="512" t="s">
        <v>137</v>
      </c>
      <c r="F9" s="512" t="s">
        <v>137</v>
      </c>
      <c r="G9" s="512" t="s">
        <v>137</v>
      </c>
      <c r="H9" s="512" t="s">
        <v>137</v>
      </c>
    </row>
    <row r="10" spans="1:8" ht="28.5" customHeight="1" thickBot="1" x14ac:dyDescent="0.25">
      <c r="A10" s="535"/>
      <c r="B10" s="533"/>
      <c r="C10" s="533"/>
      <c r="D10" s="533"/>
      <c r="E10" s="533"/>
      <c r="F10" s="533"/>
      <c r="G10" s="533"/>
      <c r="H10" s="533"/>
    </row>
    <row r="11" spans="1:8" x14ac:dyDescent="0.2">
      <c r="A11" s="293" t="s">
        <v>134</v>
      </c>
      <c r="B11" s="151"/>
      <c r="C11" s="151"/>
      <c r="D11" s="151"/>
      <c r="E11" s="151"/>
      <c r="F11" s="151"/>
      <c r="G11" s="151"/>
      <c r="H11" s="151"/>
    </row>
    <row r="12" spans="1:8" x14ac:dyDescent="0.2">
      <c r="A12" s="294" t="s">
        <v>133</v>
      </c>
      <c r="B12" s="155"/>
      <c r="C12" s="155"/>
      <c r="D12" s="155"/>
      <c r="E12" s="155"/>
      <c r="F12" s="155"/>
      <c r="G12" s="155"/>
      <c r="H12" s="155"/>
    </row>
    <row r="13" spans="1:8" x14ac:dyDescent="0.2">
      <c r="A13" s="294" t="s">
        <v>142</v>
      </c>
      <c r="B13" s="155"/>
      <c r="C13" s="155"/>
      <c r="D13" s="155"/>
      <c r="E13" s="155"/>
      <c r="F13" s="155"/>
      <c r="G13" s="155"/>
      <c r="H13" s="155"/>
    </row>
    <row r="14" spans="1:8" x14ac:dyDescent="0.2">
      <c r="A14" s="294" t="s">
        <v>143</v>
      </c>
      <c r="B14" s="155"/>
      <c r="C14" s="155"/>
      <c r="D14" s="155"/>
      <c r="E14" s="155"/>
      <c r="F14" s="155"/>
      <c r="G14" s="155"/>
      <c r="H14" s="155"/>
    </row>
    <row r="15" spans="1:8" x14ac:dyDescent="0.2">
      <c r="A15" s="294" t="s">
        <v>144</v>
      </c>
      <c r="B15" s="155"/>
      <c r="C15" s="155"/>
      <c r="D15" s="155"/>
      <c r="E15" s="155"/>
      <c r="F15" s="155"/>
      <c r="G15" s="155"/>
      <c r="H15" s="155"/>
    </row>
    <row r="16" spans="1:8" x14ac:dyDescent="0.2">
      <c r="A16" s="294" t="s">
        <v>145</v>
      </c>
      <c r="B16" s="155"/>
      <c r="C16" s="155"/>
      <c r="D16" s="155"/>
      <c r="E16" s="155"/>
      <c r="F16" s="155"/>
      <c r="G16" s="155"/>
      <c r="H16" s="155"/>
    </row>
    <row r="17" spans="1:8" ht="13.5" thickBot="1" x14ac:dyDescent="0.25">
      <c r="A17" s="295" t="s">
        <v>146</v>
      </c>
      <c r="B17" s="163"/>
      <c r="C17" s="163"/>
      <c r="D17" s="163"/>
      <c r="E17" s="163"/>
      <c r="F17" s="163"/>
      <c r="G17" s="163"/>
      <c r="H17" s="163"/>
    </row>
    <row r="18" spans="1:8" ht="13.5" thickBot="1" x14ac:dyDescent="0.25">
      <c r="A18" s="137" t="s">
        <v>107</v>
      </c>
      <c r="B18" s="308"/>
      <c r="C18" s="308"/>
      <c r="D18" s="308"/>
      <c r="E18" s="308"/>
      <c r="F18" s="308"/>
      <c r="G18" s="308"/>
      <c r="H18" s="308"/>
    </row>
    <row r="19" spans="1:8" ht="13.5" thickBot="1" x14ac:dyDescent="0.25">
      <c r="A19" s="74"/>
      <c r="B19" s="166"/>
      <c r="C19" s="166"/>
      <c r="D19" s="166"/>
      <c r="E19" s="166"/>
      <c r="F19" s="166"/>
      <c r="G19" s="166"/>
      <c r="H19" s="166"/>
    </row>
    <row r="20" spans="1:8" ht="13.5" thickBot="1" x14ac:dyDescent="0.25">
      <c r="A20" s="305" t="s">
        <v>155</v>
      </c>
      <c r="B20" s="308"/>
      <c r="C20" s="308"/>
      <c r="D20" s="308"/>
      <c r="E20" s="308"/>
      <c r="F20" s="308"/>
      <c r="G20" s="308"/>
      <c r="H20" s="308"/>
    </row>
    <row r="21" spans="1:8" x14ac:dyDescent="0.2">
      <c r="A21" s="74"/>
      <c r="B21" s="165"/>
      <c r="D21" s="191"/>
      <c r="E21" s="165"/>
    </row>
    <row r="22" spans="1:8" ht="12.75" customHeight="1" x14ac:dyDescent="0.2">
      <c r="A22" s="532" t="s">
        <v>140</v>
      </c>
      <c r="B22" s="532"/>
      <c r="C22" s="532"/>
      <c r="D22" s="532"/>
      <c r="E22" s="532"/>
    </row>
    <row r="23" spans="1:8" ht="12.75" customHeight="1" x14ac:dyDescent="0.2">
      <c r="A23" s="59" t="s">
        <v>147</v>
      </c>
    </row>
    <row r="24" spans="1:8" ht="12.75" customHeight="1" x14ac:dyDescent="0.2">
      <c r="A24" s="59"/>
    </row>
    <row r="25" spans="1:8" ht="12.75" customHeight="1" thickBot="1" x14ac:dyDescent="0.25">
      <c r="A25" s="59"/>
    </row>
    <row r="26" spans="1:8" ht="12.75" customHeight="1" thickBot="1" x14ac:dyDescent="0.25">
      <c r="A26" s="130" t="s">
        <v>48</v>
      </c>
      <c r="B26" s="515" t="s">
        <v>148</v>
      </c>
      <c r="C26" s="510"/>
      <c r="D26" s="510"/>
      <c r="E26" s="511"/>
    </row>
    <row r="27" spans="1:8" ht="12.75" customHeight="1" x14ac:dyDescent="0.2">
      <c r="A27" s="522"/>
      <c r="B27" s="516"/>
      <c r="C27" s="517"/>
      <c r="D27" s="517"/>
      <c r="E27" s="518"/>
    </row>
    <row r="28" spans="1:8" ht="12.75" customHeight="1" x14ac:dyDescent="0.2">
      <c r="A28" s="523"/>
      <c r="B28" s="519"/>
      <c r="C28" s="520"/>
      <c r="D28" s="520"/>
      <c r="E28" s="521"/>
    </row>
    <row r="29" spans="1:8" ht="12.75" customHeight="1" x14ac:dyDescent="0.2">
      <c r="A29" s="523"/>
      <c r="B29" s="519"/>
      <c r="C29" s="520"/>
      <c r="D29" s="520"/>
      <c r="E29" s="521"/>
    </row>
    <row r="30" spans="1:8" ht="12.75" customHeight="1" thickBot="1" x14ac:dyDescent="0.25">
      <c r="A30" s="524"/>
      <c r="B30" s="525"/>
      <c r="C30" s="526"/>
      <c r="D30" s="526"/>
      <c r="E30" s="527"/>
    </row>
    <row r="31" spans="1:8" ht="12.75" customHeight="1" x14ac:dyDescent="0.2">
      <c r="A31" s="522"/>
      <c r="B31" s="516"/>
      <c r="C31" s="517"/>
      <c r="D31" s="517"/>
      <c r="E31" s="518"/>
    </row>
    <row r="32" spans="1:8" ht="12.75" customHeight="1" x14ac:dyDescent="0.2">
      <c r="A32" s="523"/>
      <c r="B32" s="519"/>
      <c r="C32" s="520"/>
      <c r="D32" s="520"/>
      <c r="E32" s="521"/>
    </row>
    <row r="33" spans="1:5" ht="12.75" customHeight="1" x14ac:dyDescent="0.2">
      <c r="A33" s="523"/>
      <c r="B33" s="519"/>
      <c r="C33" s="520"/>
      <c r="D33" s="520"/>
      <c r="E33" s="521"/>
    </row>
    <row r="34" spans="1:5" ht="12.75" customHeight="1" thickBot="1" x14ac:dyDescent="0.25">
      <c r="A34" s="524"/>
      <c r="B34" s="525"/>
      <c r="C34" s="526"/>
      <c r="D34" s="526"/>
      <c r="E34" s="527"/>
    </row>
    <row r="35" spans="1:5" ht="12.75" customHeight="1" x14ac:dyDescent="0.2">
      <c r="A35" s="522"/>
      <c r="B35" s="516"/>
      <c r="C35" s="517"/>
      <c r="D35" s="517"/>
      <c r="E35" s="518"/>
    </row>
    <row r="36" spans="1:5" ht="12.75" customHeight="1" x14ac:dyDescent="0.2">
      <c r="A36" s="523"/>
      <c r="B36" s="519"/>
      <c r="C36" s="520"/>
      <c r="D36" s="520"/>
      <c r="E36" s="521"/>
    </row>
    <row r="37" spans="1:5" ht="12.75" customHeight="1" x14ac:dyDescent="0.2">
      <c r="A37" s="523"/>
      <c r="B37" s="519"/>
      <c r="C37" s="520"/>
      <c r="D37" s="520"/>
      <c r="E37" s="521"/>
    </row>
    <row r="38" spans="1:5" ht="12.75" customHeight="1" thickBot="1" x14ac:dyDescent="0.25">
      <c r="A38" s="524"/>
      <c r="B38" s="525"/>
      <c r="C38" s="526"/>
      <c r="D38" s="526"/>
      <c r="E38" s="527"/>
    </row>
    <row r="39" spans="1:5" ht="12.75" customHeight="1" x14ac:dyDescent="0.2">
      <c r="A39" s="522"/>
      <c r="B39" s="516"/>
      <c r="C39" s="517"/>
      <c r="D39" s="517"/>
      <c r="E39" s="518"/>
    </row>
    <row r="40" spans="1:5" ht="12.75" customHeight="1" x14ac:dyDescent="0.2">
      <c r="A40" s="523"/>
      <c r="B40" s="519"/>
      <c r="C40" s="520"/>
      <c r="D40" s="520"/>
      <c r="E40" s="521"/>
    </row>
    <row r="41" spans="1:5" ht="12.75" customHeight="1" x14ac:dyDescent="0.2">
      <c r="A41" s="523"/>
      <c r="B41" s="519"/>
      <c r="C41" s="520"/>
      <c r="D41" s="520"/>
      <c r="E41" s="521"/>
    </row>
    <row r="42" spans="1:5" ht="12.75" customHeight="1" thickBot="1" x14ac:dyDescent="0.25">
      <c r="A42" s="524"/>
      <c r="B42" s="525"/>
      <c r="C42" s="526"/>
      <c r="D42" s="526"/>
      <c r="E42" s="527"/>
    </row>
    <row r="43" spans="1:5" ht="12.75" customHeight="1" x14ac:dyDescent="0.2">
      <c r="A43" s="522"/>
      <c r="B43" s="516"/>
      <c r="C43" s="517"/>
      <c r="D43" s="517"/>
      <c r="E43" s="518"/>
    </row>
    <row r="44" spans="1:5" ht="12.75" customHeight="1" x14ac:dyDescent="0.2">
      <c r="A44" s="523"/>
      <c r="B44" s="519"/>
      <c r="C44" s="520"/>
      <c r="D44" s="520"/>
      <c r="E44" s="521"/>
    </row>
    <row r="45" spans="1:5" ht="12.75" customHeight="1" x14ac:dyDescent="0.2">
      <c r="A45" s="523"/>
      <c r="B45" s="519"/>
      <c r="C45" s="520"/>
      <c r="D45" s="520"/>
      <c r="E45" s="521"/>
    </row>
    <row r="46" spans="1:5" ht="12.75" customHeight="1" thickBot="1" x14ac:dyDescent="0.25">
      <c r="A46" s="524"/>
      <c r="B46" s="525"/>
      <c r="C46" s="526"/>
      <c r="D46" s="526"/>
      <c r="E46" s="527"/>
    </row>
    <row r="47" spans="1:5" ht="12.75" customHeight="1" x14ac:dyDescent="0.2">
      <c r="A47" s="59"/>
    </row>
    <row r="48" spans="1:5" ht="12.75" customHeight="1" x14ac:dyDescent="0.2">
      <c r="A48" s="59"/>
    </row>
    <row r="49" spans="1:1" x14ac:dyDescent="0.2">
      <c r="A49" s="98"/>
    </row>
  </sheetData>
  <mergeCells count="38">
    <mergeCell ref="A8:A10"/>
    <mergeCell ref="B34:E34"/>
    <mergeCell ref="B26:E26"/>
    <mergeCell ref="F9:F10"/>
    <mergeCell ref="E9:E10"/>
    <mergeCell ref="B9:B10"/>
    <mergeCell ref="C9:C10"/>
    <mergeCell ref="D9:D10"/>
    <mergeCell ref="H9:H10"/>
    <mergeCell ref="G9:G10"/>
    <mergeCell ref="A35:A38"/>
    <mergeCell ref="B35:E35"/>
    <mergeCell ref="B36:E36"/>
    <mergeCell ref="B37:E37"/>
    <mergeCell ref="B31:E31"/>
    <mergeCell ref="B38:E38"/>
    <mergeCell ref="A27:A30"/>
    <mergeCell ref="A31:A34"/>
    <mergeCell ref="A1:C1"/>
    <mergeCell ref="A2:C2"/>
    <mergeCell ref="A3:C3"/>
    <mergeCell ref="B32:E32"/>
    <mergeCell ref="B33:E33"/>
    <mergeCell ref="A22:E22"/>
    <mergeCell ref="B27:E27"/>
    <mergeCell ref="B28:E28"/>
    <mergeCell ref="B29:E29"/>
    <mergeCell ref="B30:E30"/>
    <mergeCell ref="B43:E43"/>
    <mergeCell ref="B44:E44"/>
    <mergeCell ref="B45:E45"/>
    <mergeCell ref="A39:A42"/>
    <mergeCell ref="A43:A46"/>
    <mergeCell ref="B46:E46"/>
    <mergeCell ref="B39:E39"/>
    <mergeCell ref="B40:E40"/>
    <mergeCell ref="B41:E41"/>
    <mergeCell ref="B42:E42"/>
  </mergeCells>
  <phoneticPr fontId="16" type="noConversion"/>
  <printOptions horizontalCentered="1" verticalCentered="1"/>
  <pageMargins left="0" right="0" top="0.59055118110236227" bottom="0.98425196850393704" header="0" footer="0"/>
  <pageSetup paperSize="9" scale="90" orientation="landscape" horizontalDpi="300" verticalDpi="300" r:id="rId1"/>
  <headerFooter alignWithMargins="0">
    <oddHeader xml:space="preserve">&amp;R2019 - Año de la Exportación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J46"/>
    </sheetView>
  </sheetViews>
  <sheetFormatPr baseColWidth="10" defaultRowHeight="12.75" x14ac:dyDescent="0.2"/>
  <cols>
    <col min="1" max="1" width="35.28515625" style="52" customWidth="1"/>
    <col min="2" max="2" width="14.140625" style="52" customWidth="1"/>
    <col min="3" max="4" width="14.140625" style="55" customWidth="1"/>
    <col min="5" max="5" width="14.140625" style="52" customWidth="1"/>
    <col min="6" max="7" width="11.42578125" style="52"/>
    <col min="8" max="8" width="12.7109375" style="52" customWidth="1"/>
    <col min="9" max="16384" width="11.42578125" style="52"/>
  </cols>
  <sheetData>
    <row r="1" spans="1:8" x14ac:dyDescent="0.2">
      <c r="A1" s="528" t="s">
        <v>245</v>
      </c>
      <c r="B1" s="528"/>
    </row>
    <row r="2" spans="1:8" s="55" customFormat="1" x14ac:dyDescent="0.2">
      <c r="A2" s="530" t="s">
        <v>149</v>
      </c>
      <c r="B2" s="530"/>
    </row>
    <row r="3" spans="1:8" s="55" customFormat="1" x14ac:dyDescent="0.2">
      <c r="A3" s="531" t="str">
        <f>+'7.costos totales '!A3:C3</f>
        <v>Guardas, listeles y plaquitas</v>
      </c>
      <c r="B3" s="531"/>
    </row>
    <row r="4" spans="1:8" s="55" customFormat="1" x14ac:dyDescent="0.2">
      <c r="A4" s="315" t="s">
        <v>233</v>
      </c>
      <c r="B4" s="315"/>
    </row>
    <row r="5" spans="1:8" s="55" customFormat="1" x14ac:dyDescent="0.2">
      <c r="A5" s="314" t="s">
        <v>161</v>
      </c>
      <c r="B5" s="315"/>
    </row>
    <row r="6" spans="1:8" s="54" customFormat="1" x14ac:dyDescent="0.2">
      <c r="A6" s="296" t="s">
        <v>210</v>
      </c>
      <c r="B6" s="296"/>
    </row>
    <row r="7" spans="1:8" ht="22.5" customHeight="1" thickBot="1" x14ac:dyDescent="0.25"/>
    <row r="8" spans="1:8" ht="24.75" customHeight="1" thickBot="1" x14ac:dyDescent="0.25">
      <c r="A8" s="534" t="s">
        <v>48</v>
      </c>
      <c r="B8" s="313">
        <v>2013</v>
      </c>
      <c r="C8" s="313">
        <v>2014</v>
      </c>
      <c r="D8" s="313">
        <v>2015</v>
      </c>
      <c r="E8" s="313">
        <v>2016</v>
      </c>
      <c r="F8" s="313">
        <v>2017</v>
      </c>
      <c r="G8" s="313">
        <v>2018</v>
      </c>
      <c r="H8" s="418" t="str">
        <f>+'7.costos totales '!H8</f>
        <v>ene-jun 2019</v>
      </c>
    </row>
    <row r="9" spans="1:8" ht="25.5" customHeight="1" x14ac:dyDescent="0.2">
      <c r="A9" s="535"/>
      <c r="B9" s="512" t="s">
        <v>137</v>
      </c>
      <c r="C9" s="512" t="s">
        <v>137</v>
      </c>
      <c r="D9" s="512" t="s">
        <v>137</v>
      </c>
      <c r="E9" s="512" t="s">
        <v>137</v>
      </c>
      <c r="F9" s="512" t="s">
        <v>137</v>
      </c>
      <c r="G9" s="512" t="s">
        <v>137</v>
      </c>
      <c r="H9" s="512" t="s">
        <v>137</v>
      </c>
    </row>
    <row r="10" spans="1:8" ht="28.5" customHeight="1" thickBot="1" x14ac:dyDescent="0.25">
      <c r="A10" s="535"/>
      <c r="B10" s="533"/>
      <c r="C10" s="533"/>
      <c r="D10" s="533"/>
      <c r="E10" s="533"/>
      <c r="F10" s="533"/>
      <c r="G10" s="533"/>
      <c r="H10" s="533"/>
    </row>
    <row r="11" spans="1:8" x14ac:dyDescent="0.2">
      <c r="A11" s="293" t="s">
        <v>134</v>
      </c>
      <c r="B11" s="151"/>
      <c r="C11" s="151"/>
      <c r="D11" s="151"/>
      <c r="E11" s="151"/>
      <c r="F11" s="151"/>
      <c r="G11" s="151"/>
      <c r="H11" s="151"/>
    </row>
    <row r="12" spans="1:8" x14ac:dyDescent="0.2">
      <c r="A12" s="294" t="s">
        <v>133</v>
      </c>
      <c r="B12" s="155"/>
      <c r="C12" s="155"/>
      <c r="D12" s="155"/>
      <c r="E12" s="155"/>
      <c r="F12" s="155"/>
      <c r="G12" s="155"/>
      <c r="H12" s="155"/>
    </row>
    <row r="13" spans="1:8" x14ac:dyDescent="0.2">
      <c r="A13" s="294" t="s">
        <v>135</v>
      </c>
      <c r="B13" s="155"/>
      <c r="C13" s="155"/>
      <c r="D13" s="155"/>
      <c r="E13" s="155"/>
      <c r="F13" s="155"/>
      <c r="G13" s="155"/>
      <c r="H13" s="155"/>
    </row>
    <row r="14" spans="1:8" x14ac:dyDescent="0.2">
      <c r="A14" s="294" t="s">
        <v>139</v>
      </c>
      <c r="B14" s="155"/>
      <c r="C14" s="155"/>
      <c r="D14" s="155"/>
      <c r="E14" s="155"/>
      <c r="F14" s="155"/>
      <c r="G14" s="155"/>
      <c r="H14" s="155"/>
    </row>
    <row r="15" spans="1:8" x14ac:dyDescent="0.2">
      <c r="A15" s="294" t="s">
        <v>96</v>
      </c>
      <c r="B15" s="155"/>
      <c r="C15" s="155"/>
      <c r="D15" s="155"/>
      <c r="E15" s="155"/>
      <c r="F15" s="155"/>
      <c r="G15" s="155"/>
      <c r="H15" s="155"/>
    </row>
    <row r="16" spans="1:8" x14ac:dyDescent="0.2">
      <c r="A16" s="294" t="s">
        <v>138</v>
      </c>
      <c r="B16" s="155"/>
      <c r="C16" s="155"/>
      <c r="D16" s="155"/>
      <c r="E16" s="155"/>
      <c r="F16" s="155"/>
      <c r="G16" s="155"/>
      <c r="H16" s="155"/>
    </row>
    <row r="17" spans="1:8" ht="13.5" thickBot="1" x14ac:dyDescent="0.25">
      <c r="A17" s="295" t="s">
        <v>136</v>
      </c>
      <c r="B17" s="163"/>
      <c r="C17" s="163"/>
      <c r="D17" s="163"/>
      <c r="E17" s="163"/>
      <c r="F17" s="163"/>
      <c r="G17" s="163"/>
      <c r="H17" s="163"/>
    </row>
    <row r="18" spans="1:8" ht="13.5" thickBot="1" x14ac:dyDescent="0.25">
      <c r="A18" s="137" t="s">
        <v>107</v>
      </c>
      <c r="B18" s="308"/>
      <c r="C18" s="308"/>
      <c r="D18" s="308"/>
      <c r="E18" s="308"/>
      <c r="F18" s="308"/>
      <c r="G18" s="308"/>
      <c r="H18" s="308"/>
    </row>
    <row r="19" spans="1:8" ht="13.5" thickBot="1" x14ac:dyDescent="0.25">
      <c r="A19" s="74"/>
      <c r="B19" s="166"/>
      <c r="C19" s="166"/>
      <c r="D19" s="166"/>
      <c r="E19" s="166"/>
      <c r="F19" s="166"/>
      <c r="G19" s="166"/>
      <c r="H19" s="166"/>
    </row>
    <row r="20" spans="1:8" ht="13.5" customHeight="1" thickBot="1" x14ac:dyDescent="0.25">
      <c r="A20" s="305" t="s">
        <v>155</v>
      </c>
      <c r="B20" s="308"/>
      <c r="C20" s="308"/>
      <c r="D20" s="308"/>
      <c r="E20" s="308"/>
      <c r="F20" s="308"/>
      <c r="G20" s="308"/>
      <c r="H20" s="308"/>
    </row>
    <row r="21" spans="1:8" x14ac:dyDescent="0.2">
      <c r="A21" s="74"/>
      <c r="B21" s="165"/>
      <c r="C21" s="165"/>
      <c r="D21" s="165"/>
      <c r="E21" s="165"/>
    </row>
    <row r="22" spans="1:8" ht="24.75" customHeight="1" x14ac:dyDescent="0.2">
      <c r="A22" s="532" t="s">
        <v>140</v>
      </c>
      <c r="B22" s="532"/>
      <c r="C22" s="532"/>
      <c r="D22" s="532"/>
      <c r="E22" s="532"/>
    </row>
    <row r="23" spans="1:8" ht="12.75" customHeight="1" x14ac:dyDescent="0.2">
      <c r="A23" s="59" t="s">
        <v>147</v>
      </c>
      <c r="C23" s="52"/>
      <c r="E23" s="55"/>
    </row>
    <row r="24" spans="1:8" x14ac:dyDescent="0.2">
      <c r="A24" s="59"/>
      <c r="C24" s="52"/>
      <c r="E24" s="55"/>
    </row>
    <row r="25" spans="1:8" ht="13.5" thickBot="1" x14ac:dyDescent="0.25">
      <c r="A25" s="59"/>
      <c r="C25" s="52"/>
      <c r="E25" s="55"/>
    </row>
    <row r="26" spans="1:8" ht="13.5" thickBot="1" x14ac:dyDescent="0.25">
      <c r="A26" s="130" t="s">
        <v>48</v>
      </c>
      <c r="B26" s="515" t="s">
        <v>148</v>
      </c>
      <c r="C26" s="510"/>
      <c r="D26" s="510"/>
      <c r="E26" s="511"/>
    </row>
    <row r="27" spans="1:8" x14ac:dyDescent="0.2">
      <c r="A27" s="522"/>
      <c r="B27" s="516"/>
      <c r="C27" s="517"/>
      <c r="D27" s="517"/>
      <c r="E27" s="518"/>
    </row>
    <row r="28" spans="1:8" x14ac:dyDescent="0.2">
      <c r="A28" s="523"/>
      <c r="B28" s="519"/>
      <c r="C28" s="520"/>
      <c r="D28" s="520"/>
      <c r="E28" s="521"/>
    </row>
    <row r="29" spans="1:8" x14ac:dyDescent="0.2">
      <c r="A29" s="523"/>
      <c r="B29" s="519"/>
      <c r="C29" s="520"/>
      <c r="D29" s="520"/>
      <c r="E29" s="521"/>
    </row>
    <row r="30" spans="1:8" ht="13.5" thickBot="1" x14ac:dyDescent="0.25">
      <c r="A30" s="524"/>
      <c r="B30" s="525"/>
      <c r="C30" s="526"/>
      <c r="D30" s="526"/>
      <c r="E30" s="527"/>
    </row>
    <row r="31" spans="1:8" x14ac:dyDescent="0.2">
      <c r="A31" s="522"/>
      <c r="B31" s="516"/>
      <c r="C31" s="517"/>
      <c r="D31" s="517"/>
      <c r="E31" s="518"/>
    </row>
    <row r="32" spans="1:8" x14ac:dyDescent="0.2">
      <c r="A32" s="523"/>
      <c r="B32" s="519"/>
      <c r="C32" s="520"/>
      <c r="D32" s="520"/>
      <c r="E32" s="521"/>
    </row>
    <row r="33" spans="1:5" x14ac:dyDescent="0.2">
      <c r="A33" s="523"/>
      <c r="B33" s="519"/>
      <c r="C33" s="520"/>
      <c r="D33" s="520"/>
      <c r="E33" s="521"/>
    </row>
    <row r="34" spans="1:5" ht="13.5" thickBot="1" x14ac:dyDescent="0.25">
      <c r="A34" s="524"/>
      <c r="B34" s="525"/>
      <c r="C34" s="526"/>
      <c r="D34" s="526"/>
      <c r="E34" s="527"/>
    </row>
    <row r="35" spans="1:5" x14ac:dyDescent="0.2">
      <c r="A35" s="522"/>
      <c r="B35" s="516"/>
      <c r="C35" s="517"/>
      <c r="D35" s="517"/>
      <c r="E35" s="518"/>
    </row>
    <row r="36" spans="1:5" x14ac:dyDescent="0.2">
      <c r="A36" s="523"/>
      <c r="B36" s="519"/>
      <c r="C36" s="520"/>
      <c r="D36" s="520"/>
      <c r="E36" s="521"/>
    </row>
    <row r="37" spans="1:5" x14ac:dyDescent="0.2">
      <c r="A37" s="523"/>
      <c r="B37" s="519"/>
      <c r="C37" s="520"/>
      <c r="D37" s="520"/>
      <c r="E37" s="521"/>
    </row>
    <row r="38" spans="1:5" ht="13.5" thickBot="1" x14ac:dyDescent="0.25">
      <c r="A38" s="524"/>
      <c r="B38" s="525"/>
      <c r="C38" s="526"/>
      <c r="D38" s="526"/>
      <c r="E38" s="527"/>
    </row>
    <row r="39" spans="1:5" x14ac:dyDescent="0.2">
      <c r="A39" s="522"/>
      <c r="B39" s="516"/>
      <c r="C39" s="517"/>
      <c r="D39" s="517"/>
      <c r="E39" s="518"/>
    </row>
    <row r="40" spans="1:5" x14ac:dyDescent="0.2">
      <c r="A40" s="523"/>
      <c r="B40" s="519"/>
      <c r="C40" s="520"/>
      <c r="D40" s="520"/>
      <c r="E40" s="521"/>
    </row>
    <row r="41" spans="1:5" x14ac:dyDescent="0.2">
      <c r="A41" s="523"/>
      <c r="B41" s="519"/>
      <c r="C41" s="520"/>
      <c r="D41" s="520"/>
      <c r="E41" s="521"/>
    </row>
    <row r="42" spans="1:5" ht="13.5" thickBot="1" x14ac:dyDescent="0.25">
      <c r="A42" s="524"/>
      <c r="B42" s="525"/>
      <c r="C42" s="526"/>
      <c r="D42" s="526"/>
      <c r="E42" s="527"/>
    </row>
    <row r="43" spans="1:5" x14ac:dyDescent="0.2">
      <c r="A43" s="522"/>
      <c r="B43" s="516"/>
      <c r="C43" s="517"/>
      <c r="D43" s="517"/>
      <c r="E43" s="518"/>
    </row>
    <row r="44" spans="1:5" x14ac:dyDescent="0.2">
      <c r="A44" s="523"/>
      <c r="B44" s="519"/>
      <c r="C44" s="520"/>
      <c r="D44" s="520"/>
      <c r="E44" s="521"/>
    </row>
    <row r="45" spans="1:5" x14ac:dyDescent="0.2">
      <c r="A45" s="523"/>
      <c r="B45" s="519"/>
      <c r="C45" s="520"/>
      <c r="D45" s="520"/>
      <c r="E45" s="521"/>
    </row>
    <row r="46" spans="1:5" ht="13.5" thickBot="1" x14ac:dyDescent="0.25">
      <c r="A46" s="524"/>
      <c r="B46" s="525"/>
      <c r="C46" s="526"/>
      <c r="D46" s="526"/>
      <c r="E46" s="527"/>
    </row>
  </sheetData>
  <mergeCells count="38">
    <mergeCell ref="A43:A46"/>
    <mergeCell ref="B26:E26"/>
    <mergeCell ref="A27:A30"/>
    <mergeCell ref="B27:E27"/>
    <mergeCell ref="A31:A34"/>
    <mergeCell ref="A35:A38"/>
    <mergeCell ref="A39:A42"/>
    <mergeCell ref="B41:E41"/>
    <mergeCell ref="B42:E42"/>
    <mergeCell ref="B43:E43"/>
    <mergeCell ref="B44:E44"/>
    <mergeCell ref="B45:E45"/>
    <mergeCell ref="B46:E46"/>
    <mergeCell ref="B33:E33"/>
    <mergeCell ref="B34:E34"/>
    <mergeCell ref="B35:E35"/>
    <mergeCell ref="B36:E36"/>
    <mergeCell ref="B37:E37"/>
    <mergeCell ref="B38:E38"/>
    <mergeCell ref="B39:E39"/>
    <mergeCell ref="B40:E40"/>
    <mergeCell ref="B28:E28"/>
    <mergeCell ref="B29:E29"/>
    <mergeCell ref="B30:E30"/>
    <mergeCell ref="B31:E31"/>
    <mergeCell ref="B32:E32"/>
    <mergeCell ref="F9:F10"/>
    <mergeCell ref="G9:G10"/>
    <mergeCell ref="H9:H10"/>
    <mergeCell ref="C9:C10"/>
    <mergeCell ref="D9:D10"/>
    <mergeCell ref="E9:E10"/>
    <mergeCell ref="A22:E22"/>
    <mergeCell ref="A1:B1"/>
    <mergeCell ref="A2:B2"/>
    <mergeCell ref="A3:B3"/>
    <mergeCell ref="A8:A10"/>
    <mergeCell ref="B9:B10"/>
  </mergeCells>
  <phoneticPr fontId="16" type="noConversion"/>
  <printOptions horizontalCentered="1" verticalCentered="1"/>
  <pageMargins left="0" right="0" top="0.59055118110236227" bottom="0.59055118110236227" header="0" footer="0"/>
  <pageSetup paperSize="9" scale="85" orientation="landscape" r:id="rId1"/>
  <headerFooter alignWithMargins="0">
    <oddHeader xml:space="preserve">&amp;R2019 - Año de la Exportación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J46"/>
    </sheetView>
  </sheetViews>
  <sheetFormatPr baseColWidth="10" defaultRowHeight="12.75" x14ac:dyDescent="0.2"/>
  <cols>
    <col min="1" max="1" width="35.28515625" style="52" customWidth="1"/>
    <col min="2" max="2" width="14.140625" style="52" customWidth="1"/>
    <col min="3" max="4" width="14.140625" style="55" customWidth="1"/>
    <col min="5" max="5" width="14.140625" style="52" customWidth="1"/>
    <col min="6" max="7" width="11.42578125" style="52"/>
    <col min="8" max="8" width="12.7109375" style="52" customWidth="1"/>
    <col min="9" max="16384" width="11.42578125" style="52"/>
  </cols>
  <sheetData>
    <row r="1" spans="1:8" x14ac:dyDescent="0.2">
      <c r="A1" s="528" t="s">
        <v>247</v>
      </c>
      <c r="B1" s="528"/>
    </row>
    <row r="2" spans="1:8" s="55" customFormat="1" x14ac:dyDescent="0.2">
      <c r="A2" s="530" t="s">
        <v>149</v>
      </c>
      <c r="B2" s="530"/>
    </row>
    <row r="3" spans="1:8" s="55" customFormat="1" x14ac:dyDescent="0.2">
      <c r="A3" s="531" t="str">
        <f>+'7.costos totales '!A3:C3</f>
        <v>Guardas, listeles y plaquitas</v>
      </c>
      <c r="B3" s="531"/>
    </row>
    <row r="4" spans="1:8" s="55" customFormat="1" x14ac:dyDescent="0.2">
      <c r="A4" s="315" t="s">
        <v>303</v>
      </c>
      <c r="B4" s="315"/>
    </row>
    <row r="5" spans="1:8" s="55" customFormat="1" x14ac:dyDescent="0.2">
      <c r="A5" s="314" t="s">
        <v>161</v>
      </c>
      <c r="B5" s="315"/>
    </row>
    <row r="6" spans="1:8" s="54" customFormat="1" x14ac:dyDescent="0.2">
      <c r="A6" s="296" t="s">
        <v>210</v>
      </c>
      <c r="B6" s="296"/>
    </row>
    <row r="7" spans="1:8" ht="22.5" customHeight="1" thickBot="1" x14ac:dyDescent="0.25"/>
    <row r="8" spans="1:8" ht="24.75" customHeight="1" thickBot="1" x14ac:dyDescent="0.25">
      <c r="A8" s="534" t="s">
        <v>48</v>
      </c>
      <c r="B8" s="313">
        <v>2013</v>
      </c>
      <c r="C8" s="313">
        <v>2014</v>
      </c>
      <c r="D8" s="313">
        <v>2015</v>
      </c>
      <c r="E8" s="313">
        <v>2016</v>
      </c>
      <c r="F8" s="313">
        <v>2017</v>
      </c>
      <c r="G8" s="313">
        <v>2018</v>
      </c>
      <c r="H8" s="418" t="str">
        <f>+'7.costos totales '!H8</f>
        <v>ene-jun 2019</v>
      </c>
    </row>
    <row r="9" spans="1:8" ht="25.5" customHeight="1" x14ac:dyDescent="0.2">
      <c r="A9" s="535"/>
      <c r="B9" s="512" t="s">
        <v>137</v>
      </c>
      <c r="C9" s="512" t="s">
        <v>137</v>
      </c>
      <c r="D9" s="512" t="s">
        <v>137</v>
      </c>
      <c r="E9" s="512" t="s">
        <v>137</v>
      </c>
      <c r="F9" s="512" t="s">
        <v>137</v>
      </c>
      <c r="G9" s="512" t="s">
        <v>137</v>
      </c>
      <c r="H9" s="512" t="s">
        <v>137</v>
      </c>
    </row>
    <row r="10" spans="1:8" ht="28.5" customHeight="1" thickBot="1" x14ac:dyDescent="0.25">
      <c r="A10" s="535"/>
      <c r="B10" s="533"/>
      <c r="C10" s="533"/>
      <c r="D10" s="533"/>
      <c r="E10" s="533"/>
      <c r="F10" s="533"/>
      <c r="G10" s="533"/>
      <c r="H10" s="533"/>
    </row>
    <row r="11" spans="1:8" x14ac:dyDescent="0.2">
      <c r="A11" s="293" t="s">
        <v>134</v>
      </c>
      <c r="B11" s="151"/>
      <c r="C11" s="151"/>
      <c r="D11" s="151"/>
      <c r="E11" s="151"/>
      <c r="F11" s="151"/>
      <c r="G11" s="151"/>
      <c r="H11" s="151"/>
    </row>
    <row r="12" spans="1:8" x14ac:dyDescent="0.2">
      <c r="A12" s="294" t="s">
        <v>133</v>
      </c>
      <c r="B12" s="155"/>
      <c r="C12" s="155"/>
      <c r="D12" s="155"/>
      <c r="E12" s="155"/>
      <c r="F12" s="155"/>
      <c r="G12" s="155"/>
      <c r="H12" s="155"/>
    </row>
    <row r="13" spans="1:8" x14ac:dyDescent="0.2">
      <c r="A13" s="294" t="s">
        <v>135</v>
      </c>
      <c r="B13" s="155"/>
      <c r="C13" s="155"/>
      <c r="D13" s="155"/>
      <c r="E13" s="155"/>
      <c r="F13" s="155"/>
      <c r="G13" s="155"/>
      <c r="H13" s="155"/>
    </row>
    <row r="14" spans="1:8" x14ac:dyDescent="0.2">
      <c r="A14" s="294" t="s">
        <v>139</v>
      </c>
      <c r="B14" s="155"/>
      <c r="C14" s="155"/>
      <c r="D14" s="155"/>
      <c r="E14" s="155"/>
      <c r="F14" s="155"/>
      <c r="G14" s="155"/>
      <c r="H14" s="155"/>
    </row>
    <row r="15" spans="1:8" x14ac:dyDescent="0.2">
      <c r="A15" s="294" t="s">
        <v>96</v>
      </c>
      <c r="B15" s="155"/>
      <c r="C15" s="155"/>
      <c r="D15" s="155"/>
      <c r="E15" s="155"/>
      <c r="F15" s="155"/>
      <c r="G15" s="155"/>
      <c r="H15" s="155"/>
    </row>
    <row r="16" spans="1:8" x14ac:dyDescent="0.2">
      <c r="A16" s="294" t="s">
        <v>138</v>
      </c>
      <c r="B16" s="155"/>
      <c r="C16" s="155"/>
      <c r="D16" s="155"/>
      <c r="E16" s="155"/>
      <c r="F16" s="155"/>
      <c r="G16" s="155"/>
      <c r="H16" s="155"/>
    </row>
    <row r="17" spans="1:8" ht="13.5" thickBot="1" x14ac:dyDescent="0.25">
      <c r="A17" s="295" t="s">
        <v>136</v>
      </c>
      <c r="B17" s="163"/>
      <c r="C17" s="163"/>
      <c r="D17" s="163"/>
      <c r="E17" s="163"/>
      <c r="F17" s="163"/>
      <c r="G17" s="163"/>
      <c r="H17" s="163"/>
    </row>
    <row r="18" spans="1:8" ht="13.5" thickBot="1" x14ac:dyDescent="0.25">
      <c r="A18" s="137" t="s">
        <v>107</v>
      </c>
      <c r="B18" s="308"/>
      <c r="C18" s="308"/>
      <c r="D18" s="308"/>
      <c r="E18" s="308"/>
      <c r="F18" s="308"/>
      <c r="G18" s="308"/>
      <c r="H18" s="308"/>
    </row>
    <row r="19" spans="1:8" ht="13.5" thickBot="1" x14ac:dyDescent="0.25">
      <c r="A19" s="74"/>
      <c r="B19" s="166"/>
      <c r="C19" s="166"/>
      <c r="D19" s="166"/>
      <c r="E19" s="166"/>
      <c r="F19" s="166"/>
      <c r="G19" s="166"/>
      <c r="H19" s="166"/>
    </row>
    <row r="20" spans="1:8" ht="13.5" customHeight="1" thickBot="1" x14ac:dyDescent="0.25">
      <c r="A20" s="305" t="s">
        <v>155</v>
      </c>
      <c r="B20" s="308"/>
      <c r="C20" s="308"/>
      <c r="D20" s="308"/>
      <c r="E20" s="308"/>
      <c r="F20" s="308"/>
      <c r="G20" s="308"/>
      <c r="H20" s="308"/>
    </row>
    <row r="21" spans="1:8" x14ac:dyDescent="0.2">
      <c r="A21" s="74"/>
      <c r="B21" s="165"/>
      <c r="C21" s="165"/>
      <c r="D21" s="165"/>
      <c r="E21" s="165"/>
    </row>
    <row r="22" spans="1:8" ht="24.75" customHeight="1" x14ac:dyDescent="0.2">
      <c r="A22" s="532" t="s">
        <v>140</v>
      </c>
      <c r="B22" s="532"/>
      <c r="C22" s="532"/>
      <c r="D22" s="532"/>
      <c r="E22" s="532"/>
    </row>
    <row r="23" spans="1:8" ht="12.75" customHeight="1" x14ac:dyDescent="0.2">
      <c r="A23" s="59" t="s">
        <v>147</v>
      </c>
      <c r="C23" s="52"/>
      <c r="E23" s="55"/>
    </row>
    <row r="24" spans="1:8" x14ac:dyDescent="0.2">
      <c r="A24" s="59"/>
      <c r="C24" s="52"/>
      <c r="E24" s="55"/>
    </row>
    <row r="25" spans="1:8" ht="13.5" thickBot="1" x14ac:dyDescent="0.25">
      <c r="A25" s="59"/>
      <c r="C25" s="52"/>
      <c r="E25" s="55"/>
    </row>
    <row r="26" spans="1:8" ht="13.5" thickBot="1" x14ac:dyDescent="0.25">
      <c r="A26" s="130" t="s">
        <v>48</v>
      </c>
      <c r="B26" s="515" t="s">
        <v>148</v>
      </c>
      <c r="C26" s="510"/>
      <c r="D26" s="510"/>
      <c r="E26" s="511"/>
    </row>
    <row r="27" spans="1:8" x14ac:dyDescent="0.2">
      <c r="A27" s="522"/>
      <c r="B27" s="516"/>
      <c r="C27" s="517"/>
      <c r="D27" s="517"/>
      <c r="E27" s="518"/>
    </row>
    <row r="28" spans="1:8" x14ac:dyDescent="0.2">
      <c r="A28" s="523"/>
      <c r="B28" s="519"/>
      <c r="C28" s="520"/>
      <c r="D28" s="520"/>
      <c r="E28" s="521"/>
    </row>
    <row r="29" spans="1:8" x14ac:dyDescent="0.2">
      <c r="A29" s="523"/>
      <c r="B29" s="519"/>
      <c r="C29" s="520"/>
      <c r="D29" s="520"/>
      <c r="E29" s="521"/>
    </row>
    <row r="30" spans="1:8" ht="13.5" thickBot="1" x14ac:dyDescent="0.25">
      <c r="A30" s="524"/>
      <c r="B30" s="525"/>
      <c r="C30" s="526"/>
      <c r="D30" s="526"/>
      <c r="E30" s="527"/>
    </row>
    <row r="31" spans="1:8" x14ac:dyDescent="0.2">
      <c r="A31" s="522"/>
      <c r="B31" s="516"/>
      <c r="C31" s="517"/>
      <c r="D31" s="517"/>
      <c r="E31" s="518"/>
    </row>
    <row r="32" spans="1:8" x14ac:dyDescent="0.2">
      <c r="A32" s="523"/>
      <c r="B32" s="519"/>
      <c r="C32" s="520"/>
      <c r="D32" s="520"/>
      <c r="E32" s="521"/>
    </row>
    <row r="33" spans="1:5" x14ac:dyDescent="0.2">
      <c r="A33" s="523"/>
      <c r="B33" s="519"/>
      <c r="C33" s="520"/>
      <c r="D33" s="520"/>
      <c r="E33" s="521"/>
    </row>
    <row r="34" spans="1:5" ht="13.5" thickBot="1" x14ac:dyDescent="0.25">
      <c r="A34" s="524"/>
      <c r="B34" s="525"/>
      <c r="C34" s="526"/>
      <c r="D34" s="526"/>
      <c r="E34" s="527"/>
    </row>
    <row r="35" spans="1:5" x14ac:dyDescent="0.2">
      <c r="A35" s="522"/>
      <c r="B35" s="516"/>
      <c r="C35" s="517"/>
      <c r="D35" s="517"/>
      <c r="E35" s="518"/>
    </row>
    <row r="36" spans="1:5" x14ac:dyDescent="0.2">
      <c r="A36" s="523"/>
      <c r="B36" s="519"/>
      <c r="C36" s="520"/>
      <c r="D36" s="520"/>
      <c r="E36" s="521"/>
    </row>
    <row r="37" spans="1:5" x14ac:dyDescent="0.2">
      <c r="A37" s="523"/>
      <c r="B37" s="519"/>
      <c r="C37" s="520"/>
      <c r="D37" s="520"/>
      <c r="E37" s="521"/>
    </row>
    <row r="38" spans="1:5" ht="13.5" thickBot="1" x14ac:dyDescent="0.25">
      <c r="A38" s="524"/>
      <c r="B38" s="525"/>
      <c r="C38" s="526"/>
      <c r="D38" s="526"/>
      <c r="E38" s="527"/>
    </row>
    <row r="39" spans="1:5" x14ac:dyDescent="0.2">
      <c r="A39" s="522"/>
      <c r="B39" s="516"/>
      <c r="C39" s="517"/>
      <c r="D39" s="517"/>
      <c r="E39" s="518"/>
    </row>
    <row r="40" spans="1:5" x14ac:dyDescent="0.2">
      <c r="A40" s="523"/>
      <c r="B40" s="519"/>
      <c r="C40" s="520"/>
      <c r="D40" s="520"/>
      <c r="E40" s="521"/>
    </row>
    <row r="41" spans="1:5" x14ac:dyDescent="0.2">
      <c r="A41" s="523"/>
      <c r="B41" s="519"/>
      <c r="C41" s="520"/>
      <c r="D41" s="520"/>
      <c r="E41" s="521"/>
    </row>
    <row r="42" spans="1:5" ht="13.5" thickBot="1" x14ac:dyDescent="0.25">
      <c r="A42" s="524"/>
      <c r="B42" s="525"/>
      <c r="C42" s="526"/>
      <c r="D42" s="526"/>
      <c r="E42" s="527"/>
    </row>
    <row r="43" spans="1:5" x14ac:dyDescent="0.2">
      <c r="A43" s="522"/>
      <c r="B43" s="516"/>
      <c r="C43" s="517"/>
      <c r="D43" s="517"/>
      <c r="E43" s="518"/>
    </row>
    <row r="44" spans="1:5" x14ac:dyDescent="0.2">
      <c r="A44" s="523"/>
      <c r="B44" s="519"/>
      <c r="C44" s="520"/>
      <c r="D44" s="520"/>
      <c r="E44" s="521"/>
    </row>
    <row r="45" spans="1:5" x14ac:dyDescent="0.2">
      <c r="A45" s="523"/>
      <c r="B45" s="519"/>
      <c r="C45" s="520"/>
      <c r="D45" s="520"/>
      <c r="E45" s="521"/>
    </row>
    <row r="46" spans="1:5" ht="13.5" thickBot="1" x14ac:dyDescent="0.25">
      <c r="A46" s="524"/>
      <c r="B46" s="525"/>
      <c r="C46" s="526"/>
      <c r="D46" s="526"/>
      <c r="E46" s="527"/>
    </row>
  </sheetData>
  <mergeCells count="38">
    <mergeCell ref="A39:A42"/>
    <mergeCell ref="B39:E39"/>
    <mergeCell ref="B40:E40"/>
    <mergeCell ref="B41:E41"/>
    <mergeCell ref="B42:E42"/>
    <mergeCell ref="A43:A46"/>
    <mergeCell ref="B43:E43"/>
    <mergeCell ref="B44:E44"/>
    <mergeCell ref="B45:E45"/>
    <mergeCell ref="B46:E46"/>
    <mergeCell ref="A31:A34"/>
    <mergeCell ref="B31:E31"/>
    <mergeCell ref="B32:E32"/>
    <mergeCell ref="B33:E33"/>
    <mergeCell ref="B34:E34"/>
    <mergeCell ref="A35:A38"/>
    <mergeCell ref="B35:E35"/>
    <mergeCell ref="B36:E36"/>
    <mergeCell ref="B37:E37"/>
    <mergeCell ref="B38:E38"/>
    <mergeCell ref="B26:E26"/>
    <mergeCell ref="A27:A30"/>
    <mergeCell ref="B27:E27"/>
    <mergeCell ref="B28:E28"/>
    <mergeCell ref="B29:E29"/>
    <mergeCell ref="B30:E30"/>
    <mergeCell ref="A1:B1"/>
    <mergeCell ref="A2:B2"/>
    <mergeCell ref="A3:B3"/>
    <mergeCell ref="A8:A10"/>
    <mergeCell ref="B9:B10"/>
    <mergeCell ref="C9:C10"/>
    <mergeCell ref="D9:D10"/>
    <mergeCell ref="E9:E10"/>
    <mergeCell ref="F9:F10"/>
    <mergeCell ref="G9:G10"/>
    <mergeCell ref="H9:H10"/>
    <mergeCell ref="A22:E22"/>
  </mergeCells>
  <printOptions horizontalCentered="1" verticalCentered="1"/>
  <pageMargins left="0" right="0" top="0.39370078740157483" bottom="0.19685039370078741" header="0" footer="0"/>
  <pageSetup paperSize="9" scale="85" orientation="landscape" r:id="rId1"/>
  <headerFooter alignWithMargins="0">
    <oddHeader xml:space="preserve">&amp;R2019 - Año de la Exportación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67"/>
  <sheetViews>
    <sheetView showGridLines="0" topLeftCell="A27" zoomScale="75" workbookViewId="0">
      <selection sqref="A1:B1"/>
    </sheetView>
  </sheetViews>
  <sheetFormatPr baseColWidth="10" defaultRowHeight="12.75" x14ac:dyDescent="0.2"/>
  <cols>
    <col min="1" max="1" width="17.85546875" style="52" customWidth="1"/>
    <col min="2" max="2" width="57.28515625" style="52" customWidth="1"/>
    <col min="3" max="9" width="11.28515625" style="52" customWidth="1"/>
    <col min="10" max="16384" width="11.42578125" style="52"/>
  </cols>
  <sheetData>
    <row r="1" spans="1:9" x14ac:dyDescent="0.2">
      <c r="A1" s="119" t="s">
        <v>225</v>
      </c>
      <c r="B1" s="120"/>
      <c r="C1" s="120"/>
      <c r="D1" s="120"/>
      <c r="E1" s="120"/>
      <c r="F1" s="120"/>
      <c r="G1" s="120"/>
      <c r="H1" s="120"/>
      <c r="I1" s="120"/>
    </row>
    <row r="2" spans="1:9" x14ac:dyDescent="0.2">
      <c r="A2" s="375" t="s">
        <v>315</v>
      </c>
      <c r="B2" s="376"/>
      <c r="C2" s="376"/>
      <c r="D2" s="376"/>
      <c r="E2" s="376"/>
      <c r="F2" s="376"/>
      <c r="G2" s="376"/>
      <c r="H2" s="376"/>
      <c r="I2" s="376"/>
    </row>
    <row r="3" spans="1:9" x14ac:dyDescent="0.2">
      <c r="A3" s="374" t="s">
        <v>206</v>
      </c>
      <c r="B3" s="374"/>
      <c r="C3" s="374"/>
      <c r="D3" s="374"/>
      <c r="E3" s="374"/>
      <c r="F3" s="376"/>
      <c r="G3" s="376"/>
      <c r="H3" s="376"/>
      <c r="I3" s="376"/>
    </row>
    <row r="4" spans="1:9" hidden="1" x14ac:dyDescent="0.2">
      <c r="A4" s="119"/>
      <c r="B4" s="120"/>
      <c r="C4" s="120"/>
      <c r="D4" s="120"/>
      <c r="E4" s="120"/>
      <c r="F4" s="120"/>
      <c r="G4" s="120"/>
      <c r="H4" s="120"/>
      <c r="I4" s="120"/>
    </row>
    <row r="5" spans="1:9" hidden="1" x14ac:dyDescent="0.2">
      <c r="A5" s="119"/>
      <c r="B5" s="120"/>
      <c r="C5" s="120"/>
      <c r="D5" s="120"/>
      <c r="E5" s="120"/>
      <c r="F5" s="120"/>
      <c r="G5" s="120"/>
      <c r="H5" s="120"/>
      <c r="I5" s="120"/>
    </row>
    <row r="6" spans="1:9" x14ac:dyDescent="0.2">
      <c r="A6" s="119" t="s">
        <v>226</v>
      </c>
      <c r="B6" s="120"/>
      <c r="C6" s="120"/>
      <c r="D6" s="120"/>
      <c r="E6" s="120"/>
      <c r="F6" s="120"/>
      <c r="G6" s="120"/>
      <c r="H6" s="120"/>
      <c r="I6" s="120"/>
    </row>
    <row r="7" spans="1:9" x14ac:dyDescent="0.2">
      <c r="A7" s="119"/>
      <c r="B7" s="120"/>
      <c r="C7" s="120"/>
      <c r="D7" s="120"/>
      <c r="E7" s="120"/>
      <c r="F7" s="120"/>
      <c r="G7" s="120"/>
      <c r="H7" s="120"/>
      <c r="I7" s="120"/>
    </row>
    <row r="8" spans="1:9" ht="13.5" thickBot="1" x14ac:dyDescent="0.25">
      <c r="A8" s="120"/>
      <c r="B8" s="119"/>
      <c r="C8" s="120"/>
      <c r="D8" s="120"/>
      <c r="E8" s="120"/>
      <c r="F8" s="120"/>
      <c r="G8" s="120"/>
      <c r="H8" s="120"/>
      <c r="I8" s="120"/>
    </row>
    <row r="9" spans="1:9" ht="28.5" customHeight="1" thickBot="1" x14ac:dyDescent="0.25">
      <c r="A9" s="123" t="s">
        <v>2</v>
      </c>
      <c r="B9" s="124" t="s">
        <v>3</v>
      </c>
      <c r="C9" s="370">
        <v>2013</v>
      </c>
      <c r="D9" s="370">
        <v>2014</v>
      </c>
      <c r="E9" s="370">
        <v>2015</v>
      </c>
      <c r="F9" s="370">
        <v>2016</v>
      </c>
      <c r="G9" s="370">
        <v>2017</v>
      </c>
      <c r="H9" s="370">
        <v>2018</v>
      </c>
      <c r="I9" s="304" t="s">
        <v>207</v>
      </c>
    </row>
    <row r="10" spans="1:9" x14ac:dyDescent="0.2">
      <c r="A10" s="125"/>
      <c r="B10" s="501" t="s">
        <v>219</v>
      </c>
      <c r="C10" s="502" t="s">
        <v>106</v>
      </c>
      <c r="D10" s="503" t="s">
        <v>106</v>
      </c>
      <c r="E10" s="503" t="s">
        <v>106</v>
      </c>
      <c r="F10" s="502" t="s">
        <v>106</v>
      </c>
      <c r="G10" s="503" t="s">
        <v>106</v>
      </c>
      <c r="H10" s="503" t="s">
        <v>106</v>
      </c>
      <c r="I10" s="498" t="s">
        <v>106</v>
      </c>
    </row>
    <row r="11" spans="1:9" x14ac:dyDescent="0.2">
      <c r="A11" s="126" t="s">
        <v>218</v>
      </c>
      <c r="B11" s="499"/>
      <c r="C11" s="496"/>
      <c r="D11" s="487"/>
      <c r="E11" s="487"/>
      <c r="F11" s="496"/>
      <c r="G11" s="487"/>
      <c r="H11" s="487"/>
      <c r="I11" s="489"/>
    </row>
    <row r="12" spans="1:9" x14ac:dyDescent="0.2">
      <c r="A12" s="126"/>
      <c r="B12" s="494" t="s">
        <v>220</v>
      </c>
      <c r="C12" s="496" t="s">
        <v>106</v>
      </c>
      <c r="D12" s="487" t="s">
        <v>106</v>
      </c>
      <c r="E12" s="487" t="s">
        <v>106</v>
      </c>
      <c r="F12" s="496" t="s">
        <v>106</v>
      </c>
      <c r="G12" s="487" t="s">
        <v>106</v>
      </c>
      <c r="H12" s="487" t="s">
        <v>106</v>
      </c>
      <c r="I12" s="489" t="s">
        <v>106</v>
      </c>
    </row>
    <row r="13" spans="1:9" x14ac:dyDescent="0.2">
      <c r="A13" s="126"/>
      <c r="B13" s="499"/>
      <c r="C13" s="496"/>
      <c r="D13" s="487"/>
      <c r="E13" s="487"/>
      <c r="F13" s="496"/>
      <c r="G13" s="487"/>
      <c r="H13" s="487"/>
      <c r="I13" s="489"/>
    </row>
    <row r="14" spans="1:9" x14ac:dyDescent="0.2">
      <c r="A14" s="126"/>
      <c r="B14" s="494" t="s">
        <v>221</v>
      </c>
      <c r="C14" s="496" t="s">
        <v>106</v>
      </c>
      <c r="D14" s="487" t="s">
        <v>106</v>
      </c>
      <c r="E14" s="487" t="s">
        <v>106</v>
      </c>
      <c r="F14" s="496" t="s">
        <v>106</v>
      </c>
      <c r="G14" s="487" t="s">
        <v>106</v>
      </c>
      <c r="H14" s="487" t="s">
        <v>106</v>
      </c>
      <c r="I14" s="489" t="s">
        <v>106</v>
      </c>
    </row>
    <row r="15" spans="1:9" ht="13.5" thickBot="1" x14ac:dyDescent="0.25">
      <c r="A15" s="127"/>
      <c r="B15" s="495"/>
      <c r="C15" s="497"/>
      <c r="D15" s="488"/>
      <c r="E15" s="488"/>
      <c r="F15" s="497"/>
      <c r="G15" s="488"/>
      <c r="H15" s="488"/>
      <c r="I15" s="490"/>
    </row>
    <row r="16" spans="1:9" x14ac:dyDescent="0.2">
      <c r="A16" s="492" t="s">
        <v>241</v>
      </c>
      <c r="B16" s="501" t="s">
        <v>219</v>
      </c>
      <c r="C16" s="502" t="s">
        <v>106</v>
      </c>
      <c r="D16" s="503" t="s">
        <v>106</v>
      </c>
      <c r="E16" s="503" t="s">
        <v>106</v>
      </c>
      <c r="F16" s="502" t="s">
        <v>106</v>
      </c>
      <c r="G16" s="503" t="s">
        <v>106</v>
      </c>
      <c r="H16" s="503" t="s">
        <v>106</v>
      </c>
      <c r="I16" s="498" t="s">
        <v>106</v>
      </c>
    </row>
    <row r="17" spans="1:9" x14ac:dyDescent="0.2">
      <c r="A17" s="493"/>
      <c r="B17" s="499"/>
      <c r="C17" s="496"/>
      <c r="D17" s="487"/>
      <c r="E17" s="487"/>
      <c r="F17" s="496"/>
      <c r="G17" s="487"/>
      <c r="H17" s="487"/>
      <c r="I17" s="489"/>
    </row>
    <row r="18" spans="1:9" x14ac:dyDescent="0.2">
      <c r="A18" s="493"/>
      <c r="B18" s="494" t="s">
        <v>220</v>
      </c>
      <c r="C18" s="496" t="s">
        <v>106</v>
      </c>
      <c r="D18" s="487" t="s">
        <v>106</v>
      </c>
      <c r="E18" s="487" t="s">
        <v>106</v>
      </c>
      <c r="F18" s="496" t="s">
        <v>106</v>
      </c>
      <c r="G18" s="487" t="s">
        <v>106</v>
      </c>
      <c r="H18" s="487" t="s">
        <v>106</v>
      </c>
      <c r="I18" s="489" t="s">
        <v>106</v>
      </c>
    </row>
    <row r="19" spans="1:9" x14ac:dyDescent="0.2">
      <c r="A19" s="493"/>
      <c r="B19" s="499"/>
      <c r="C19" s="496"/>
      <c r="D19" s="487"/>
      <c r="E19" s="487"/>
      <c r="F19" s="496"/>
      <c r="G19" s="487"/>
      <c r="H19" s="487"/>
      <c r="I19" s="489"/>
    </row>
    <row r="20" spans="1:9" x14ac:dyDescent="0.2">
      <c r="A20" s="493"/>
      <c r="B20" s="494" t="s">
        <v>221</v>
      </c>
      <c r="C20" s="496" t="s">
        <v>106</v>
      </c>
      <c r="D20" s="487" t="s">
        <v>106</v>
      </c>
      <c r="E20" s="487" t="s">
        <v>106</v>
      </c>
      <c r="F20" s="496" t="s">
        <v>106</v>
      </c>
      <c r="G20" s="487" t="s">
        <v>106</v>
      </c>
      <c r="H20" s="487" t="s">
        <v>106</v>
      </c>
      <c r="I20" s="489" t="s">
        <v>106</v>
      </c>
    </row>
    <row r="21" spans="1:9" ht="13.5" thickBot="1" x14ac:dyDescent="0.25">
      <c r="A21" s="127"/>
      <c r="B21" s="495"/>
      <c r="C21" s="497"/>
      <c r="D21" s="488"/>
      <c r="E21" s="488"/>
      <c r="F21" s="497"/>
      <c r="G21" s="488"/>
      <c r="H21" s="488"/>
      <c r="I21" s="490"/>
    </row>
    <row r="22" spans="1:9" x14ac:dyDescent="0.2">
      <c r="A22" s="492" t="s">
        <v>223</v>
      </c>
      <c r="B22" s="501" t="s">
        <v>219</v>
      </c>
      <c r="C22" s="502" t="s">
        <v>106</v>
      </c>
      <c r="D22" s="503" t="s">
        <v>106</v>
      </c>
      <c r="E22" s="503" t="s">
        <v>106</v>
      </c>
      <c r="F22" s="502" t="s">
        <v>106</v>
      </c>
      <c r="G22" s="503" t="s">
        <v>106</v>
      </c>
      <c r="H22" s="503" t="s">
        <v>106</v>
      </c>
      <c r="I22" s="498" t="s">
        <v>106</v>
      </c>
    </row>
    <row r="23" spans="1:9" x14ac:dyDescent="0.2">
      <c r="A23" s="493"/>
      <c r="B23" s="499"/>
      <c r="C23" s="496"/>
      <c r="D23" s="487"/>
      <c r="E23" s="487"/>
      <c r="F23" s="496"/>
      <c r="G23" s="487"/>
      <c r="H23" s="487"/>
      <c r="I23" s="489"/>
    </row>
    <row r="24" spans="1:9" x14ac:dyDescent="0.2">
      <c r="A24" s="493"/>
      <c r="B24" s="494" t="s">
        <v>220</v>
      </c>
      <c r="C24" s="496" t="s">
        <v>106</v>
      </c>
      <c r="D24" s="487" t="s">
        <v>106</v>
      </c>
      <c r="E24" s="487" t="s">
        <v>106</v>
      </c>
      <c r="F24" s="496" t="s">
        <v>106</v>
      </c>
      <c r="G24" s="487" t="s">
        <v>106</v>
      </c>
      <c r="H24" s="487" t="s">
        <v>106</v>
      </c>
      <c r="I24" s="489" t="s">
        <v>106</v>
      </c>
    </row>
    <row r="25" spans="1:9" x14ac:dyDescent="0.2">
      <c r="A25" s="493"/>
      <c r="B25" s="499"/>
      <c r="C25" s="496"/>
      <c r="D25" s="487"/>
      <c r="E25" s="487"/>
      <c r="F25" s="496"/>
      <c r="G25" s="487"/>
      <c r="H25" s="487"/>
      <c r="I25" s="489"/>
    </row>
    <row r="26" spans="1:9" x14ac:dyDescent="0.2">
      <c r="A26" s="493"/>
      <c r="B26" s="494" t="s">
        <v>221</v>
      </c>
      <c r="C26" s="496" t="s">
        <v>106</v>
      </c>
      <c r="D26" s="487" t="s">
        <v>106</v>
      </c>
      <c r="E26" s="487" t="s">
        <v>106</v>
      </c>
      <c r="F26" s="496" t="s">
        <v>106</v>
      </c>
      <c r="G26" s="487" t="s">
        <v>106</v>
      </c>
      <c r="H26" s="487" t="s">
        <v>106</v>
      </c>
      <c r="I26" s="489" t="s">
        <v>106</v>
      </c>
    </row>
    <row r="27" spans="1:9" ht="13.5" thickBot="1" x14ac:dyDescent="0.25">
      <c r="A27" s="500"/>
      <c r="B27" s="495"/>
      <c r="C27" s="497"/>
      <c r="D27" s="488"/>
      <c r="E27" s="488"/>
      <c r="F27" s="497"/>
      <c r="G27" s="488"/>
      <c r="H27" s="488"/>
      <c r="I27" s="490"/>
    </row>
    <row r="28" spans="1:9" x14ac:dyDescent="0.2">
      <c r="A28" s="492" t="s">
        <v>224</v>
      </c>
      <c r="B28" s="501" t="s">
        <v>219</v>
      </c>
      <c r="C28" s="502" t="s">
        <v>106</v>
      </c>
      <c r="D28" s="503" t="s">
        <v>106</v>
      </c>
      <c r="E28" s="503" t="s">
        <v>106</v>
      </c>
      <c r="F28" s="502" t="s">
        <v>106</v>
      </c>
      <c r="G28" s="503" t="s">
        <v>106</v>
      </c>
      <c r="H28" s="503" t="s">
        <v>106</v>
      </c>
      <c r="I28" s="498" t="s">
        <v>106</v>
      </c>
    </row>
    <row r="29" spans="1:9" x14ac:dyDescent="0.2">
      <c r="A29" s="493" t="s">
        <v>224</v>
      </c>
      <c r="B29" s="499"/>
      <c r="C29" s="496"/>
      <c r="D29" s="487"/>
      <c r="E29" s="487"/>
      <c r="F29" s="496"/>
      <c r="G29" s="487"/>
      <c r="H29" s="487"/>
      <c r="I29" s="489"/>
    </row>
    <row r="30" spans="1:9" x14ac:dyDescent="0.2">
      <c r="A30" s="493"/>
      <c r="B30" s="494" t="s">
        <v>220</v>
      </c>
      <c r="C30" s="496" t="s">
        <v>106</v>
      </c>
      <c r="D30" s="487" t="s">
        <v>106</v>
      </c>
      <c r="E30" s="487" t="s">
        <v>106</v>
      </c>
      <c r="F30" s="496" t="s">
        <v>106</v>
      </c>
      <c r="G30" s="487" t="s">
        <v>106</v>
      </c>
      <c r="H30" s="487" t="s">
        <v>106</v>
      </c>
      <c r="I30" s="489" t="s">
        <v>106</v>
      </c>
    </row>
    <row r="31" spans="1:9" x14ac:dyDescent="0.2">
      <c r="A31" s="493"/>
      <c r="B31" s="499"/>
      <c r="C31" s="496"/>
      <c r="D31" s="487"/>
      <c r="E31" s="487"/>
      <c r="F31" s="496"/>
      <c r="G31" s="487"/>
      <c r="H31" s="487"/>
      <c r="I31" s="489"/>
    </row>
    <row r="32" spans="1:9" x14ac:dyDescent="0.2">
      <c r="A32" s="493"/>
      <c r="B32" s="494" t="s">
        <v>221</v>
      </c>
      <c r="C32" s="496" t="s">
        <v>106</v>
      </c>
      <c r="D32" s="487" t="s">
        <v>106</v>
      </c>
      <c r="E32" s="487" t="s">
        <v>106</v>
      </c>
      <c r="F32" s="496" t="s">
        <v>106</v>
      </c>
      <c r="G32" s="487" t="s">
        <v>106</v>
      </c>
      <c r="H32" s="487" t="s">
        <v>106</v>
      </c>
      <c r="I32" s="489" t="s">
        <v>106</v>
      </c>
    </row>
    <row r="33" spans="1:9" ht="13.5" thickBot="1" x14ac:dyDescent="0.25">
      <c r="A33" s="500"/>
      <c r="B33" s="495"/>
      <c r="C33" s="497"/>
      <c r="D33" s="488"/>
      <c r="E33" s="488"/>
      <c r="F33" s="497"/>
      <c r="G33" s="488"/>
      <c r="H33" s="488"/>
      <c r="I33" s="490"/>
    </row>
    <row r="34" spans="1:9" ht="13.5" thickBot="1" x14ac:dyDescent="0.25">
      <c r="B34" s="130" t="s">
        <v>107</v>
      </c>
      <c r="C34" s="131">
        <v>1</v>
      </c>
      <c r="D34" s="131">
        <v>1</v>
      </c>
      <c r="E34" s="131">
        <v>1</v>
      </c>
      <c r="F34" s="131">
        <v>1</v>
      </c>
      <c r="G34" s="131">
        <v>1</v>
      </c>
      <c r="H34" s="131">
        <v>1</v>
      </c>
      <c r="I34" s="131">
        <v>1</v>
      </c>
    </row>
    <row r="36" spans="1:9" x14ac:dyDescent="0.2">
      <c r="A36" s="491" t="s">
        <v>228</v>
      </c>
      <c r="B36" s="491"/>
      <c r="C36" s="491"/>
      <c r="D36" s="491"/>
      <c r="E36" s="491"/>
      <c r="F36" s="491"/>
      <c r="G36" s="491"/>
      <c r="H36" s="491"/>
      <c r="I36" s="491"/>
    </row>
    <row r="37" spans="1:9" x14ac:dyDescent="0.2">
      <c r="A37" s="375" t="s">
        <v>315</v>
      </c>
      <c r="B37" s="376"/>
      <c r="C37" s="376"/>
      <c r="D37" s="376"/>
      <c r="E37" s="376"/>
      <c r="F37" s="376"/>
      <c r="G37" s="376"/>
      <c r="H37" s="376"/>
      <c r="I37" s="376"/>
    </row>
    <row r="38" spans="1:9" x14ac:dyDescent="0.2">
      <c r="A38" s="374" t="s">
        <v>206</v>
      </c>
      <c r="B38" s="374"/>
      <c r="C38" s="374"/>
      <c r="D38" s="374"/>
      <c r="E38" s="374"/>
      <c r="F38" s="376"/>
      <c r="G38" s="376"/>
      <c r="H38" s="376"/>
      <c r="I38" s="376"/>
    </row>
    <row r="39" spans="1:9" x14ac:dyDescent="0.2">
      <c r="A39" s="119" t="s">
        <v>227</v>
      </c>
      <c r="B39" s="120"/>
      <c r="C39" s="120"/>
      <c r="D39" s="120"/>
      <c r="E39" s="120"/>
      <c r="F39" s="120"/>
      <c r="G39" s="120"/>
      <c r="H39" s="120"/>
      <c r="I39" s="120"/>
    </row>
    <row r="40" spans="1:9" x14ac:dyDescent="0.2">
      <c r="A40" s="119"/>
      <c r="B40" s="120"/>
      <c r="C40" s="120"/>
      <c r="D40" s="120"/>
      <c r="E40" s="120"/>
      <c r="F40" s="120"/>
      <c r="G40" s="120"/>
      <c r="H40" s="120"/>
      <c r="I40" s="120"/>
    </row>
    <row r="41" spans="1:9" ht="13.5" thickBot="1" x14ac:dyDescent="0.25">
      <c r="A41" s="120"/>
      <c r="B41" s="119"/>
      <c r="C41" s="120"/>
      <c r="D41" s="120"/>
      <c r="E41" s="120"/>
      <c r="F41" s="120"/>
      <c r="G41" s="120"/>
      <c r="H41" s="120"/>
      <c r="I41" s="120"/>
    </row>
    <row r="42" spans="1:9" ht="26.25" thickBot="1" x14ac:dyDescent="0.25">
      <c r="A42" s="123" t="s">
        <v>2</v>
      </c>
      <c r="B42" s="124" t="s">
        <v>3</v>
      </c>
      <c r="C42" s="370">
        <v>2013</v>
      </c>
      <c r="D42" s="370">
        <v>2014</v>
      </c>
      <c r="E42" s="370">
        <v>2015</v>
      </c>
      <c r="F42" s="370">
        <v>2016</v>
      </c>
      <c r="G42" s="370">
        <v>2017</v>
      </c>
      <c r="H42" s="370">
        <v>2018</v>
      </c>
      <c r="I42" s="304" t="s">
        <v>207</v>
      </c>
    </row>
    <row r="43" spans="1:9" x14ac:dyDescent="0.2">
      <c r="A43" s="125"/>
      <c r="B43" s="501" t="s">
        <v>219</v>
      </c>
      <c r="C43" s="502" t="s">
        <v>106</v>
      </c>
      <c r="D43" s="503" t="s">
        <v>106</v>
      </c>
      <c r="E43" s="503" t="s">
        <v>106</v>
      </c>
      <c r="F43" s="502" t="s">
        <v>106</v>
      </c>
      <c r="G43" s="503" t="s">
        <v>106</v>
      </c>
      <c r="H43" s="503" t="s">
        <v>106</v>
      </c>
      <c r="I43" s="498" t="s">
        <v>106</v>
      </c>
    </row>
    <row r="44" spans="1:9" x14ac:dyDescent="0.2">
      <c r="A44" s="126" t="s">
        <v>218</v>
      </c>
      <c r="B44" s="499"/>
      <c r="C44" s="496"/>
      <c r="D44" s="487"/>
      <c r="E44" s="487"/>
      <c r="F44" s="496"/>
      <c r="G44" s="487"/>
      <c r="H44" s="487"/>
      <c r="I44" s="489"/>
    </row>
    <row r="45" spans="1:9" x14ac:dyDescent="0.2">
      <c r="A45" s="126"/>
      <c r="B45" s="494" t="s">
        <v>220</v>
      </c>
      <c r="C45" s="496" t="s">
        <v>106</v>
      </c>
      <c r="D45" s="487" t="s">
        <v>106</v>
      </c>
      <c r="E45" s="487" t="s">
        <v>106</v>
      </c>
      <c r="F45" s="496" t="s">
        <v>106</v>
      </c>
      <c r="G45" s="487" t="s">
        <v>106</v>
      </c>
      <c r="H45" s="487" t="s">
        <v>106</v>
      </c>
      <c r="I45" s="489" t="s">
        <v>106</v>
      </c>
    </row>
    <row r="46" spans="1:9" x14ac:dyDescent="0.2">
      <c r="A46" s="126"/>
      <c r="B46" s="499"/>
      <c r="C46" s="496"/>
      <c r="D46" s="487"/>
      <c r="E46" s="487"/>
      <c r="F46" s="496"/>
      <c r="G46" s="487"/>
      <c r="H46" s="487"/>
      <c r="I46" s="489"/>
    </row>
    <row r="47" spans="1:9" x14ac:dyDescent="0.2">
      <c r="A47" s="126"/>
      <c r="B47" s="494" t="s">
        <v>221</v>
      </c>
      <c r="C47" s="496" t="s">
        <v>106</v>
      </c>
      <c r="D47" s="487" t="s">
        <v>106</v>
      </c>
      <c r="E47" s="487" t="s">
        <v>106</v>
      </c>
      <c r="F47" s="496" t="s">
        <v>106</v>
      </c>
      <c r="G47" s="487" t="s">
        <v>106</v>
      </c>
      <c r="H47" s="487" t="s">
        <v>106</v>
      </c>
      <c r="I47" s="489" t="s">
        <v>106</v>
      </c>
    </row>
    <row r="48" spans="1:9" ht="13.5" thickBot="1" x14ac:dyDescent="0.25">
      <c r="A48" s="127"/>
      <c r="B48" s="495"/>
      <c r="C48" s="497"/>
      <c r="D48" s="488"/>
      <c r="E48" s="488"/>
      <c r="F48" s="497"/>
      <c r="G48" s="488"/>
      <c r="H48" s="488"/>
      <c r="I48" s="490"/>
    </row>
    <row r="49" spans="1:9" x14ac:dyDescent="0.2">
      <c r="A49" s="125" t="s">
        <v>222</v>
      </c>
      <c r="B49" s="501" t="s">
        <v>219</v>
      </c>
      <c r="C49" s="502" t="s">
        <v>106</v>
      </c>
      <c r="D49" s="503" t="s">
        <v>106</v>
      </c>
      <c r="E49" s="503" t="s">
        <v>106</v>
      </c>
      <c r="F49" s="502" t="s">
        <v>106</v>
      </c>
      <c r="G49" s="503" t="s">
        <v>106</v>
      </c>
      <c r="H49" s="503" t="s">
        <v>106</v>
      </c>
      <c r="I49" s="498" t="s">
        <v>106</v>
      </c>
    </row>
    <row r="50" spans="1:9" x14ac:dyDescent="0.2">
      <c r="A50" s="126"/>
      <c r="B50" s="499"/>
      <c r="C50" s="496"/>
      <c r="D50" s="487"/>
      <c r="E50" s="487"/>
      <c r="F50" s="496"/>
      <c r="G50" s="487"/>
      <c r="H50" s="487"/>
      <c r="I50" s="489"/>
    </row>
    <row r="51" spans="1:9" x14ac:dyDescent="0.2">
      <c r="A51" s="126"/>
      <c r="B51" s="494" t="s">
        <v>220</v>
      </c>
      <c r="C51" s="496" t="s">
        <v>106</v>
      </c>
      <c r="D51" s="487" t="s">
        <v>106</v>
      </c>
      <c r="E51" s="487" t="s">
        <v>106</v>
      </c>
      <c r="F51" s="496" t="s">
        <v>106</v>
      </c>
      <c r="G51" s="487" t="s">
        <v>106</v>
      </c>
      <c r="H51" s="487" t="s">
        <v>106</v>
      </c>
      <c r="I51" s="489" t="s">
        <v>106</v>
      </c>
    </row>
    <row r="52" spans="1:9" x14ac:dyDescent="0.2">
      <c r="A52" s="126"/>
      <c r="B52" s="499"/>
      <c r="C52" s="496"/>
      <c r="D52" s="487"/>
      <c r="E52" s="487"/>
      <c r="F52" s="496"/>
      <c r="G52" s="487"/>
      <c r="H52" s="487"/>
      <c r="I52" s="489"/>
    </row>
    <row r="53" spans="1:9" x14ac:dyDescent="0.2">
      <c r="A53" s="126"/>
      <c r="B53" s="494" t="s">
        <v>221</v>
      </c>
      <c r="C53" s="496" t="s">
        <v>106</v>
      </c>
      <c r="D53" s="487" t="s">
        <v>106</v>
      </c>
      <c r="E53" s="487" t="s">
        <v>106</v>
      </c>
      <c r="F53" s="496" t="s">
        <v>106</v>
      </c>
      <c r="G53" s="487" t="s">
        <v>106</v>
      </c>
      <c r="H53" s="487" t="s">
        <v>106</v>
      </c>
      <c r="I53" s="489" t="s">
        <v>106</v>
      </c>
    </row>
    <row r="54" spans="1:9" ht="13.5" thickBot="1" x14ac:dyDescent="0.25">
      <c r="A54" s="127"/>
      <c r="B54" s="495"/>
      <c r="C54" s="497"/>
      <c r="D54" s="488"/>
      <c r="E54" s="488"/>
      <c r="F54" s="497"/>
      <c r="G54" s="488"/>
      <c r="H54" s="488"/>
      <c r="I54" s="490"/>
    </row>
    <row r="55" spans="1:9" x14ac:dyDescent="0.2">
      <c r="A55" s="492" t="s">
        <v>223</v>
      </c>
      <c r="B55" s="501" t="s">
        <v>219</v>
      </c>
      <c r="C55" s="502" t="s">
        <v>106</v>
      </c>
      <c r="D55" s="503" t="s">
        <v>106</v>
      </c>
      <c r="E55" s="503" t="s">
        <v>106</v>
      </c>
      <c r="F55" s="502" t="s">
        <v>106</v>
      </c>
      <c r="G55" s="503" t="s">
        <v>106</v>
      </c>
      <c r="H55" s="503" t="s">
        <v>106</v>
      </c>
      <c r="I55" s="498" t="s">
        <v>106</v>
      </c>
    </row>
    <row r="56" spans="1:9" x14ac:dyDescent="0.2">
      <c r="A56" s="493"/>
      <c r="B56" s="499"/>
      <c r="C56" s="496"/>
      <c r="D56" s="487"/>
      <c r="E56" s="487"/>
      <c r="F56" s="496"/>
      <c r="G56" s="487"/>
      <c r="H56" s="487"/>
      <c r="I56" s="489"/>
    </row>
    <row r="57" spans="1:9" x14ac:dyDescent="0.2">
      <c r="A57" s="493"/>
      <c r="B57" s="494" t="s">
        <v>220</v>
      </c>
      <c r="C57" s="496" t="s">
        <v>106</v>
      </c>
      <c r="D57" s="487" t="s">
        <v>106</v>
      </c>
      <c r="E57" s="487" t="s">
        <v>106</v>
      </c>
      <c r="F57" s="496" t="s">
        <v>106</v>
      </c>
      <c r="G57" s="487" t="s">
        <v>106</v>
      </c>
      <c r="H57" s="487" t="s">
        <v>106</v>
      </c>
      <c r="I57" s="489" t="s">
        <v>106</v>
      </c>
    </row>
    <row r="58" spans="1:9" x14ac:dyDescent="0.2">
      <c r="A58" s="493"/>
      <c r="B58" s="499"/>
      <c r="C58" s="496"/>
      <c r="D58" s="487"/>
      <c r="E58" s="487"/>
      <c r="F58" s="496"/>
      <c r="G58" s="487"/>
      <c r="H58" s="487"/>
      <c r="I58" s="489"/>
    </row>
    <row r="59" spans="1:9" x14ac:dyDescent="0.2">
      <c r="A59" s="493"/>
      <c r="B59" s="494" t="s">
        <v>221</v>
      </c>
      <c r="C59" s="496" t="s">
        <v>106</v>
      </c>
      <c r="D59" s="487" t="s">
        <v>106</v>
      </c>
      <c r="E59" s="487" t="s">
        <v>106</v>
      </c>
      <c r="F59" s="496" t="s">
        <v>106</v>
      </c>
      <c r="G59" s="487" t="s">
        <v>106</v>
      </c>
      <c r="H59" s="487" t="s">
        <v>106</v>
      </c>
      <c r="I59" s="489" t="s">
        <v>106</v>
      </c>
    </row>
    <row r="60" spans="1:9" ht="13.5" thickBot="1" x14ac:dyDescent="0.25">
      <c r="A60" s="500"/>
      <c r="B60" s="495"/>
      <c r="C60" s="497"/>
      <c r="D60" s="488"/>
      <c r="E60" s="488"/>
      <c r="F60" s="497"/>
      <c r="G60" s="488"/>
      <c r="H60" s="488"/>
      <c r="I60" s="490"/>
    </row>
    <row r="61" spans="1:9" x14ac:dyDescent="0.2">
      <c r="A61" s="492" t="s">
        <v>224</v>
      </c>
      <c r="B61" s="501" t="s">
        <v>219</v>
      </c>
      <c r="C61" s="502" t="s">
        <v>106</v>
      </c>
      <c r="D61" s="503" t="s">
        <v>106</v>
      </c>
      <c r="E61" s="503" t="s">
        <v>106</v>
      </c>
      <c r="F61" s="502" t="s">
        <v>106</v>
      </c>
      <c r="G61" s="503" t="s">
        <v>106</v>
      </c>
      <c r="H61" s="503" t="s">
        <v>106</v>
      </c>
      <c r="I61" s="498" t="s">
        <v>106</v>
      </c>
    </row>
    <row r="62" spans="1:9" x14ac:dyDescent="0.2">
      <c r="A62" s="493" t="s">
        <v>224</v>
      </c>
      <c r="B62" s="499"/>
      <c r="C62" s="496"/>
      <c r="D62" s="487"/>
      <c r="E62" s="487"/>
      <c r="F62" s="496"/>
      <c r="G62" s="487"/>
      <c r="H62" s="487"/>
      <c r="I62" s="489"/>
    </row>
    <row r="63" spans="1:9" x14ac:dyDescent="0.2">
      <c r="A63" s="493"/>
      <c r="B63" s="494" t="s">
        <v>220</v>
      </c>
      <c r="C63" s="496" t="s">
        <v>106</v>
      </c>
      <c r="D63" s="487" t="s">
        <v>106</v>
      </c>
      <c r="E63" s="487" t="s">
        <v>106</v>
      </c>
      <c r="F63" s="496" t="s">
        <v>106</v>
      </c>
      <c r="G63" s="487" t="s">
        <v>106</v>
      </c>
      <c r="H63" s="487" t="s">
        <v>106</v>
      </c>
      <c r="I63" s="489" t="s">
        <v>106</v>
      </c>
    </row>
    <row r="64" spans="1:9" x14ac:dyDescent="0.2">
      <c r="A64" s="493"/>
      <c r="B64" s="499"/>
      <c r="C64" s="496"/>
      <c r="D64" s="487"/>
      <c r="E64" s="487"/>
      <c r="F64" s="496"/>
      <c r="G64" s="487"/>
      <c r="H64" s="487"/>
      <c r="I64" s="489"/>
    </row>
    <row r="65" spans="1:9" x14ac:dyDescent="0.2">
      <c r="A65" s="493"/>
      <c r="B65" s="494" t="s">
        <v>221</v>
      </c>
      <c r="C65" s="496" t="s">
        <v>106</v>
      </c>
      <c r="D65" s="487" t="s">
        <v>106</v>
      </c>
      <c r="E65" s="487" t="s">
        <v>106</v>
      </c>
      <c r="F65" s="496" t="s">
        <v>106</v>
      </c>
      <c r="G65" s="487" t="s">
        <v>106</v>
      </c>
      <c r="H65" s="487" t="s">
        <v>106</v>
      </c>
      <c r="I65" s="489" t="s">
        <v>106</v>
      </c>
    </row>
    <row r="66" spans="1:9" ht="13.5" thickBot="1" x14ac:dyDescent="0.25">
      <c r="A66" s="500"/>
      <c r="B66" s="495"/>
      <c r="C66" s="497"/>
      <c r="D66" s="488"/>
      <c r="E66" s="488"/>
      <c r="F66" s="497"/>
      <c r="G66" s="488"/>
      <c r="H66" s="488"/>
      <c r="I66" s="490"/>
    </row>
    <row r="67" spans="1:9" ht="13.5" thickBot="1" x14ac:dyDescent="0.25">
      <c r="B67" s="130" t="s">
        <v>107</v>
      </c>
      <c r="C67" s="131">
        <v>1</v>
      </c>
      <c r="D67" s="131">
        <v>1</v>
      </c>
      <c r="E67" s="131">
        <v>1</v>
      </c>
      <c r="F67" s="131">
        <v>1</v>
      </c>
      <c r="G67" s="131">
        <v>1</v>
      </c>
      <c r="H67" s="131">
        <v>1</v>
      </c>
      <c r="I67" s="131">
        <v>1</v>
      </c>
    </row>
  </sheetData>
  <mergeCells count="198">
    <mergeCell ref="C30:C31"/>
    <mergeCell ref="D30:D31"/>
    <mergeCell ref="E30:E31"/>
    <mergeCell ref="C32:C33"/>
    <mergeCell ref="D32:D33"/>
    <mergeCell ref="E32:E33"/>
    <mergeCell ref="D24:D25"/>
    <mergeCell ref="E24:E25"/>
    <mergeCell ref="C26:C27"/>
    <mergeCell ref="D26:D27"/>
    <mergeCell ref="E26:E27"/>
    <mergeCell ref="C28:C29"/>
    <mergeCell ref="D28:D29"/>
    <mergeCell ref="E28:E29"/>
    <mergeCell ref="C14:C15"/>
    <mergeCell ref="D14:D15"/>
    <mergeCell ref="E14:E15"/>
    <mergeCell ref="D18:D19"/>
    <mergeCell ref="E18:E19"/>
    <mergeCell ref="C20:C21"/>
    <mergeCell ref="D20:D21"/>
    <mergeCell ref="E20:E21"/>
    <mergeCell ref="B14:B15"/>
    <mergeCell ref="F14:F15"/>
    <mergeCell ref="G14:G15"/>
    <mergeCell ref="H14:H15"/>
    <mergeCell ref="C10:C11"/>
    <mergeCell ref="D10:D11"/>
    <mergeCell ref="E10:E11"/>
    <mergeCell ref="C12:C13"/>
    <mergeCell ref="D12:D13"/>
    <mergeCell ref="E12:E13"/>
    <mergeCell ref="I12:I13"/>
    <mergeCell ref="C16:C17"/>
    <mergeCell ref="D16:D17"/>
    <mergeCell ref="E16:E17"/>
    <mergeCell ref="C18:C19"/>
    <mergeCell ref="B10:B11"/>
    <mergeCell ref="F10:F11"/>
    <mergeCell ref="G10:G11"/>
    <mergeCell ref="H10:H11"/>
    <mergeCell ref="I16:I17"/>
    <mergeCell ref="I10:I11"/>
    <mergeCell ref="B12:B13"/>
    <mergeCell ref="F12:F13"/>
    <mergeCell ref="G12:G13"/>
    <mergeCell ref="H12:H13"/>
    <mergeCell ref="I20:I21"/>
    <mergeCell ref="B18:B19"/>
    <mergeCell ref="F18:F19"/>
    <mergeCell ref="G18:G19"/>
    <mergeCell ref="H18:H19"/>
    <mergeCell ref="I14:I15"/>
    <mergeCell ref="B16:B17"/>
    <mergeCell ref="F16:F17"/>
    <mergeCell ref="G16:G17"/>
    <mergeCell ref="H16:H17"/>
    <mergeCell ref="I24:I25"/>
    <mergeCell ref="B22:B23"/>
    <mergeCell ref="F22:F23"/>
    <mergeCell ref="G22:G23"/>
    <mergeCell ref="H22:H23"/>
    <mergeCell ref="I18:I19"/>
    <mergeCell ref="B20:B21"/>
    <mergeCell ref="F20:F21"/>
    <mergeCell ref="G20:G21"/>
    <mergeCell ref="H20:H21"/>
    <mergeCell ref="I28:I29"/>
    <mergeCell ref="B26:B27"/>
    <mergeCell ref="F26:F27"/>
    <mergeCell ref="G26:G27"/>
    <mergeCell ref="H26:H27"/>
    <mergeCell ref="I22:I23"/>
    <mergeCell ref="B24:B25"/>
    <mergeCell ref="F24:F25"/>
    <mergeCell ref="G24:G25"/>
    <mergeCell ref="H24:H25"/>
    <mergeCell ref="I32:I33"/>
    <mergeCell ref="B30:B31"/>
    <mergeCell ref="F30:F31"/>
    <mergeCell ref="G30:G31"/>
    <mergeCell ref="H30:H31"/>
    <mergeCell ref="I30:I31"/>
    <mergeCell ref="B32:B33"/>
    <mergeCell ref="F32:F33"/>
    <mergeCell ref="G32:G33"/>
    <mergeCell ref="H32:H33"/>
    <mergeCell ref="I26:I27"/>
    <mergeCell ref="B28:B29"/>
    <mergeCell ref="F28:F29"/>
    <mergeCell ref="G28:G29"/>
    <mergeCell ref="H28:H29"/>
    <mergeCell ref="A22:A27"/>
    <mergeCell ref="A28:A33"/>
    <mergeCell ref="B43:B44"/>
    <mergeCell ref="C43:C44"/>
    <mergeCell ref="D43:D44"/>
    <mergeCell ref="E43:E44"/>
    <mergeCell ref="C22:C23"/>
    <mergeCell ref="D22:D23"/>
    <mergeCell ref="E22:E23"/>
    <mergeCell ref="C24:C25"/>
    <mergeCell ref="F43:F44"/>
    <mergeCell ref="G43:G44"/>
    <mergeCell ref="H43:H44"/>
    <mergeCell ref="I43:I44"/>
    <mergeCell ref="B45:B46"/>
    <mergeCell ref="C45:C46"/>
    <mergeCell ref="D45:D46"/>
    <mergeCell ref="E45:E46"/>
    <mergeCell ref="F45:F46"/>
    <mergeCell ref="G45:G46"/>
    <mergeCell ref="H45:H46"/>
    <mergeCell ref="I45:I46"/>
    <mergeCell ref="B47:B48"/>
    <mergeCell ref="C47:C48"/>
    <mergeCell ref="D47:D48"/>
    <mergeCell ref="E47:E48"/>
    <mergeCell ref="F47:F48"/>
    <mergeCell ref="G47:G48"/>
    <mergeCell ref="H47:H48"/>
    <mergeCell ref="I47:I48"/>
    <mergeCell ref="B49:B50"/>
    <mergeCell ref="C49:C50"/>
    <mergeCell ref="D49:D50"/>
    <mergeCell ref="E49:E50"/>
    <mergeCell ref="F49:F50"/>
    <mergeCell ref="G49:G50"/>
    <mergeCell ref="H49:H50"/>
    <mergeCell ref="I49:I50"/>
    <mergeCell ref="B51:B52"/>
    <mergeCell ref="C51:C52"/>
    <mergeCell ref="D51:D52"/>
    <mergeCell ref="E51:E52"/>
    <mergeCell ref="F51:F52"/>
    <mergeCell ref="G51:G52"/>
    <mergeCell ref="H51:H52"/>
    <mergeCell ref="I51:I52"/>
    <mergeCell ref="B53:B54"/>
    <mergeCell ref="C53:C54"/>
    <mergeCell ref="D53:D54"/>
    <mergeCell ref="E53:E54"/>
    <mergeCell ref="F53:F54"/>
    <mergeCell ref="G53:G54"/>
    <mergeCell ref="H53:H54"/>
    <mergeCell ref="I53:I54"/>
    <mergeCell ref="A55:A60"/>
    <mergeCell ref="B55:B56"/>
    <mergeCell ref="C55:C56"/>
    <mergeCell ref="D55:D56"/>
    <mergeCell ref="E55:E56"/>
    <mergeCell ref="F55:F56"/>
    <mergeCell ref="G55:G56"/>
    <mergeCell ref="H55:H56"/>
    <mergeCell ref="I55:I56"/>
    <mergeCell ref="B57:B58"/>
    <mergeCell ref="C57:C58"/>
    <mergeCell ref="D57:D58"/>
    <mergeCell ref="E57:E58"/>
    <mergeCell ref="F57:F58"/>
    <mergeCell ref="G57:G58"/>
    <mergeCell ref="H57:H58"/>
    <mergeCell ref="I57:I58"/>
    <mergeCell ref="B59:B60"/>
    <mergeCell ref="C59:C60"/>
    <mergeCell ref="D59:D60"/>
    <mergeCell ref="E59:E60"/>
    <mergeCell ref="F59:F60"/>
    <mergeCell ref="G59:G60"/>
    <mergeCell ref="H59:H60"/>
    <mergeCell ref="I59:I60"/>
    <mergeCell ref="A61:A66"/>
    <mergeCell ref="B61:B62"/>
    <mergeCell ref="C61:C62"/>
    <mergeCell ref="D61:D62"/>
    <mergeCell ref="E61:E62"/>
    <mergeCell ref="F61:F62"/>
    <mergeCell ref="G61:G62"/>
    <mergeCell ref="H61:H62"/>
    <mergeCell ref="I61:I62"/>
    <mergeCell ref="B63:B64"/>
    <mergeCell ref="C63:C64"/>
    <mergeCell ref="D63:D64"/>
    <mergeCell ref="E63:E64"/>
    <mergeCell ref="F63:F64"/>
    <mergeCell ref="G63:G64"/>
    <mergeCell ref="H63:H64"/>
    <mergeCell ref="I63:I64"/>
    <mergeCell ref="H65:H66"/>
    <mergeCell ref="I65:I66"/>
    <mergeCell ref="A36:I36"/>
    <mergeCell ref="A16:A20"/>
    <mergeCell ref="B65:B66"/>
    <mergeCell ref="C65:C66"/>
    <mergeCell ref="D65:D66"/>
    <mergeCell ref="E65:E66"/>
    <mergeCell ref="F65:F66"/>
    <mergeCell ref="G65:G66"/>
  </mergeCells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scale="56" orientation="portrait" r:id="rId1"/>
  <headerFooter alignWithMargins="0">
    <oddHeader>&amp;R2019 - Año de la Exportación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6" sqref="A6"/>
    </sheetView>
  </sheetViews>
  <sheetFormatPr baseColWidth="10" defaultRowHeight="12.75" x14ac:dyDescent="0.2"/>
  <cols>
    <col min="1" max="1" width="35.28515625" style="52" customWidth="1"/>
    <col min="2" max="2" width="14.140625" style="52" customWidth="1"/>
    <col min="3" max="4" width="14.140625" style="55" customWidth="1"/>
    <col min="5" max="5" width="14.140625" style="52" customWidth="1"/>
    <col min="6" max="7" width="11.42578125" style="52"/>
    <col min="8" max="8" width="12.7109375" style="52" customWidth="1"/>
    <col min="9" max="16384" width="11.42578125" style="52"/>
  </cols>
  <sheetData>
    <row r="1" spans="1:8" x14ac:dyDescent="0.2">
      <c r="A1" s="528" t="s">
        <v>282</v>
      </c>
      <c r="B1" s="528"/>
    </row>
    <row r="2" spans="1:8" s="55" customFormat="1" x14ac:dyDescent="0.2">
      <c r="A2" s="530" t="s">
        <v>149</v>
      </c>
      <c r="B2" s="530"/>
    </row>
    <row r="3" spans="1:8" s="55" customFormat="1" x14ac:dyDescent="0.2">
      <c r="A3" s="531" t="str">
        <f>+'7.costos totales '!A3:C3</f>
        <v>Guardas, listeles y plaquitas</v>
      </c>
      <c r="B3" s="531"/>
    </row>
    <row r="4" spans="1:8" s="55" customFormat="1" x14ac:dyDescent="0.2">
      <c r="A4" s="315" t="s">
        <v>267</v>
      </c>
      <c r="B4" s="315"/>
    </row>
    <row r="5" spans="1:8" s="55" customFormat="1" x14ac:dyDescent="0.2">
      <c r="A5" s="314" t="s">
        <v>161</v>
      </c>
      <c r="B5" s="315"/>
    </row>
    <row r="6" spans="1:8" s="54" customFormat="1" x14ac:dyDescent="0.2">
      <c r="A6" s="296" t="s">
        <v>210</v>
      </c>
      <c r="B6" s="296"/>
    </row>
    <row r="7" spans="1:8" ht="22.5" customHeight="1" thickBot="1" x14ac:dyDescent="0.25"/>
    <row r="8" spans="1:8" ht="24.75" customHeight="1" thickBot="1" x14ac:dyDescent="0.25">
      <c r="A8" s="534" t="s">
        <v>48</v>
      </c>
      <c r="B8" s="313">
        <v>2013</v>
      </c>
      <c r="C8" s="313">
        <v>2014</v>
      </c>
      <c r="D8" s="313">
        <v>2015</v>
      </c>
      <c r="E8" s="313">
        <v>2016</v>
      </c>
      <c r="F8" s="313">
        <v>2017</v>
      </c>
      <c r="G8" s="313">
        <v>2018</v>
      </c>
      <c r="H8" s="418" t="str">
        <f>+'7.costos totales '!H8</f>
        <v>ene-jun 2019</v>
      </c>
    </row>
    <row r="9" spans="1:8" ht="25.5" customHeight="1" x14ac:dyDescent="0.2">
      <c r="A9" s="535"/>
      <c r="B9" s="512" t="s">
        <v>137</v>
      </c>
      <c r="C9" s="512" t="s">
        <v>137</v>
      </c>
      <c r="D9" s="512" t="s">
        <v>137</v>
      </c>
      <c r="E9" s="512" t="s">
        <v>137</v>
      </c>
      <c r="F9" s="512" t="s">
        <v>137</v>
      </c>
      <c r="G9" s="512" t="s">
        <v>137</v>
      </c>
      <c r="H9" s="512" t="s">
        <v>137</v>
      </c>
    </row>
    <row r="10" spans="1:8" ht="28.5" customHeight="1" thickBot="1" x14ac:dyDescent="0.25">
      <c r="A10" s="535"/>
      <c r="B10" s="533"/>
      <c r="C10" s="533"/>
      <c r="D10" s="533"/>
      <c r="E10" s="533"/>
      <c r="F10" s="533"/>
      <c r="G10" s="533"/>
      <c r="H10" s="533"/>
    </row>
    <row r="11" spans="1:8" x14ac:dyDescent="0.2">
      <c r="A11" s="293" t="s">
        <v>134</v>
      </c>
      <c r="B11" s="151"/>
      <c r="C11" s="151"/>
      <c r="D11" s="151"/>
      <c r="E11" s="151"/>
      <c r="F11" s="151"/>
      <c r="G11" s="151"/>
      <c r="H11" s="151"/>
    </row>
    <row r="12" spans="1:8" x14ac:dyDescent="0.2">
      <c r="A12" s="294" t="s">
        <v>133</v>
      </c>
      <c r="B12" s="155"/>
      <c r="C12" s="155"/>
      <c r="D12" s="155"/>
      <c r="E12" s="155"/>
      <c r="F12" s="155"/>
      <c r="G12" s="155"/>
      <c r="H12" s="155"/>
    </row>
    <row r="13" spans="1:8" x14ac:dyDescent="0.2">
      <c r="A13" s="294" t="s">
        <v>135</v>
      </c>
      <c r="B13" s="155"/>
      <c r="C13" s="155"/>
      <c r="D13" s="155"/>
      <c r="E13" s="155"/>
      <c r="F13" s="155"/>
      <c r="G13" s="155"/>
      <c r="H13" s="155"/>
    </row>
    <row r="14" spans="1:8" x14ac:dyDescent="0.2">
      <c r="A14" s="294" t="s">
        <v>139</v>
      </c>
      <c r="B14" s="155"/>
      <c r="C14" s="155"/>
      <c r="D14" s="155"/>
      <c r="E14" s="155"/>
      <c r="F14" s="155"/>
      <c r="G14" s="155"/>
      <c r="H14" s="155"/>
    </row>
    <row r="15" spans="1:8" x14ac:dyDescent="0.2">
      <c r="A15" s="294" t="s">
        <v>96</v>
      </c>
      <c r="B15" s="155"/>
      <c r="C15" s="155"/>
      <c r="D15" s="155"/>
      <c r="E15" s="155"/>
      <c r="F15" s="155"/>
      <c r="G15" s="155"/>
      <c r="H15" s="155"/>
    </row>
    <row r="16" spans="1:8" x14ac:dyDescent="0.2">
      <c r="A16" s="294" t="s">
        <v>138</v>
      </c>
      <c r="B16" s="155"/>
      <c r="C16" s="155"/>
      <c r="D16" s="155"/>
      <c r="E16" s="155"/>
      <c r="F16" s="155"/>
      <c r="G16" s="155"/>
      <c r="H16" s="155"/>
    </row>
    <row r="17" spans="1:8" ht="13.5" thickBot="1" x14ac:dyDescent="0.25">
      <c r="A17" s="295" t="s">
        <v>136</v>
      </c>
      <c r="B17" s="163"/>
      <c r="C17" s="163"/>
      <c r="D17" s="163"/>
      <c r="E17" s="163"/>
      <c r="F17" s="163"/>
      <c r="G17" s="163"/>
      <c r="H17" s="163"/>
    </row>
    <row r="18" spans="1:8" ht="13.5" thickBot="1" x14ac:dyDescent="0.25">
      <c r="A18" s="137" t="s">
        <v>107</v>
      </c>
      <c r="B18" s="308"/>
      <c r="C18" s="308"/>
      <c r="D18" s="308"/>
      <c r="E18" s="308"/>
      <c r="F18" s="308"/>
      <c r="G18" s="308"/>
      <c r="H18" s="308"/>
    </row>
    <row r="19" spans="1:8" ht="13.5" thickBot="1" x14ac:dyDescent="0.25">
      <c r="A19" s="74"/>
      <c r="B19" s="166"/>
      <c r="C19" s="166"/>
      <c r="D19" s="166"/>
      <c r="E19" s="166"/>
      <c r="F19" s="166"/>
      <c r="G19" s="166"/>
      <c r="H19" s="166"/>
    </row>
    <row r="20" spans="1:8" ht="13.5" customHeight="1" thickBot="1" x14ac:dyDescent="0.25">
      <c r="A20" s="305" t="s">
        <v>155</v>
      </c>
      <c r="B20" s="308"/>
      <c r="C20" s="308"/>
      <c r="D20" s="308"/>
      <c r="E20" s="308"/>
      <c r="F20" s="308"/>
      <c r="G20" s="308"/>
      <c r="H20" s="308"/>
    </row>
    <row r="21" spans="1:8" x14ac:dyDescent="0.2">
      <c r="A21" s="74"/>
      <c r="B21" s="165"/>
      <c r="C21" s="165"/>
      <c r="D21" s="165"/>
      <c r="E21" s="165"/>
    </row>
    <row r="22" spans="1:8" ht="24.75" customHeight="1" x14ac:dyDescent="0.2">
      <c r="A22" s="532" t="s">
        <v>140</v>
      </c>
      <c r="B22" s="532"/>
      <c r="C22" s="532"/>
      <c r="D22" s="532"/>
      <c r="E22" s="532"/>
    </row>
    <row r="23" spans="1:8" ht="12.75" customHeight="1" x14ac:dyDescent="0.2">
      <c r="A23" s="59" t="s">
        <v>147</v>
      </c>
      <c r="C23" s="52"/>
      <c r="E23" s="55"/>
    </row>
    <row r="24" spans="1:8" x14ac:dyDescent="0.2">
      <c r="A24" s="59"/>
      <c r="C24" s="52"/>
      <c r="E24" s="55"/>
    </row>
    <row r="25" spans="1:8" ht="13.5" thickBot="1" x14ac:dyDescent="0.25">
      <c r="A25" s="59"/>
      <c r="C25" s="52"/>
      <c r="E25" s="55"/>
    </row>
    <row r="26" spans="1:8" ht="13.5" thickBot="1" x14ac:dyDescent="0.25">
      <c r="A26" s="130" t="s">
        <v>48</v>
      </c>
      <c r="B26" s="515" t="s">
        <v>148</v>
      </c>
      <c r="C26" s="510"/>
      <c r="D26" s="510"/>
      <c r="E26" s="511"/>
    </row>
    <row r="27" spans="1:8" x14ac:dyDescent="0.2">
      <c r="A27" s="522"/>
      <c r="B27" s="516"/>
      <c r="C27" s="517"/>
      <c r="D27" s="517"/>
      <c r="E27" s="518"/>
    </row>
    <row r="28" spans="1:8" x14ac:dyDescent="0.2">
      <c r="A28" s="523"/>
      <c r="B28" s="519"/>
      <c r="C28" s="520"/>
      <c r="D28" s="520"/>
      <c r="E28" s="521"/>
    </row>
    <row r="29" spans="1:8" x14ac:dyDescent="0.2">
      <c r="A29" s="523"/>
      <c r="B29" s="519"/>
      <c r="C29" s="520"/>
      <c r="D29" s="520"/>
      <c r="E29" s="521"/>
    </row>
    <row r="30" spans="1:8" ht="13.5" thickBot="1" x14ac:dyDescent="0.25">
      <c r="A30" s="524"/>
      <c r="B30" s="525"/>
      <c r="C30" s="526"/>
      <c r="D30" s="526"/>
      <c r="E30" s="527"/>
    </row>
    <row r="31" spans="1:8" x14ac:dyDescent="0.2">
      <c r="A31" s="522"/>
      <c r="B31" s="516"/>
      <c r="C31" s="517"/>
      <c r="D31" s="517"/>
      <c r="E31" s="518"/>
    </row>
    <row r="32" spans="1:8" x14ac:dyDescent="0.2">
      <c r="A32" s="523"/>
      <c r="B32" s="519"/>
      <c r="C32" s="520"/>
      <c r="D32" s="520"/>
      <c r="E32" s="521"/>
    </row>
    <row r="33" spans="1:5" x14ac:dyDescent="0.2">
      <c r="A33" s="523"/>
      <c r="B33" s="519"/>
      <c r="C33" s="520"/>
      <c r="D33" s="520"/>
      <c r="E33" s="521"/>
    </row>
    <row r="34" spans="1:5" ht="13.5" thickBot="1" x14ac:dyDescent="0.25">
      <c r="A34" s="524"/>
      <c r="B34" s="525"/>
      <c r="C34" s="526"/>
      <c r="D34" s="526"/>
      <c r="E34" s="527"/>
    </row>
    <row r="35" spans="1:5" x14ac:dyDescent="0.2">
      <c r="A35" s="522"/>
      <c r="B35" s="516"/>
      <c r="C35" s="517"/>
      <c r="D35" s="517"/>
      <c r="E35" s="518"/>
    </row>
    <row r="36" spans="1:5" x14ac:dyDescent="0.2">
      <c r="A36" s="523"/>
      <c r="B36" s="519"/>
      <c r="C36" s="520"/>
      <c r="D36" s="520"/>
      <c r="E36" s="521"/>
    </row>
    <row r="37" spans="1:5" x14ac:dyDescent="0.2">
      <c r="A37" s="523"/>
      <c r="B37" s="519"/>
      <c r="C37" s="520"/>
      <c r="D37" s="520"/>
      <c r="E37" s="521"/>
    </row>
    <row r="38" spans="1:5" ht="13.5" thickBot="1" x14ac:dyDescent="0.25">
      <c r="A38" s="524"/>
      <c r="B38" s="525"/>
      <c r="C38" s="526"/>
      <c r="D38" s="526"/>
      <c r="E38" s="527"/>
    </row>
    <row r="39" spans="1:5" x14ac:dyDescent="0.2">
      <c r="A39" s="522"/>
      <c r="B39" s="516"/>
      <c r="C39" s="517"/>
      <c r="D39" s="517"/>
      <c r="E39" s="518"/>
    </row>
    <row r="40" spans="1:5" x14ac:dyDescent="0.2">
      <c r="A40" s="523"/>
      <c r="B40" s="519"/>
      <c r="C40" s="520"/>
      <c r="D40" s="520"/>
      <c r="E40" s="521"/>
    </row>
    <row r="41" spans="1:5" x14ac:dyDescent="0.2">
      <c r="A41" s="523"/>
      <c r="B41" s="519"/>
      <c r="C41" s="520"/>
      <c r="D41" s="520"/>
      <c r="E41" s="521"/>
    </row>
    <row r="42" spans="1:5" ht="13.5" thickBot="1" x14ac:dyDescent="0.25">
      <c r="A42" s="524"/>
      <c r="B42" s="525"/>
      <c r="C42" s="526"/>
      <c r="D42" s="526"/>
      <c r="E42" s="527"/>
    </row>
    <row r="43" spans="1:5" x14ac:dyDescent="0.2">
      <c r="A43" s="522"/>
      <c r="B43" s="516"/>
      <c r="C43" s="517"/>
      <c r="D43" s="517"/>
      <c r="E43" s="518"/>
    </row>
    <row r="44" spans="1:5" x14ac:dyDescent="0.2">
      <c r="A44" s="523"/>
      <c r="B44" s="519"/>
      <c r="C44" s="520"/>
      <c r="D44" s="520"/>
      <c r="E44" s="521"/>
    </row>
    <row r="45" spans="1:5" x14ac:dyDescent="0.2">
      <c r="A45" s="523"/>
      <c r="B45" s="519"/>
      <c r="C45" s="520"/>
      <c r="D45" s="520"/>
      <c r="E45" s="521"/>
    </row>
    <row r="46" spans="1:5" ht="13.5" thickBot="1" x14ac:dyDescent="0.25">
      <c r="A46" s="524"/>
      <c r="B46" s="525"/>
      <c r="C46" s="526"/>
      <c r="D46" s="526"/>
      <c r="E46" s="527"/>
    </row>
  </sheetData>
  <mergeCells count="38">
    <mergeCell ref="A39:A42"/>
    <mergeCell ref="B39:E39"/>
    <mergeCell ref="B40:E40"/>
    <mergeCell ref="B41:E41"/>
    <mergeCell ref="B42:E42"/>
    <mergeCell ref="A43:A46"/>
    <mergeCell ref="B43:E43"/>
    <mergeCell ref="B44:E44"/>
    <mergeCell ref="B45:E45"/>
    <mergeCell ref="B46:E46"/>
    <mergeCell ref="A31:A34"/>
    <mergeCell ref="B31:E31"/>
    <mergeCell ref="B32:E32"/>
    <mergeCell ref="B33:E33"/>
    <mergeCell ref="B34:E34"/>
    <mergeCell ref="A35:A38"/>
    <mergeCell ref="B35:E35"/>
    <mergeCell ref="B36:E36"/>
    <mergeCell ref="B37:E37"/>
    <mergeCell ref="B38:E38"/>
    <mergeCell ref="B26:E26"/>
    <mergeCell ref="A27:A30"/>
    <mergeCell ref="B27:E27"/>
    <mergeCell ref="B28:E28"/>
    <mergeCell ref="B29:E29"/>
    <mergeCell ref="B30:E30"/>
    <mergeCell ref="D9:D10"/>
    <mergeCell ref="E9:E10"/>
    <mergeCell ref="F9:F10"/>
    <mergeCell ref="G9:G10"/>
    <mergeCell ref="H9:H10"/>
    <mergeCell ref="A22:E22"/>
    <mergeCell ref="A1:B1"/>
    <mergeCell ref="A2:B2"/>
    <mergeCell ref="A3:B3"/>
    <mergeCell ref="A8:A10"/>
    <mergeCell ref="B9:B10"/>
    <mergeCell ref="C9:C10"/>
  </mergeCells>
  <pageMargins left="0.75" right="0.75" top="1" bottom="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2:Q61"/>
  <sheetViews>
    <sheetView showGridLines="0" topLeftCell="E1" workbookViewId="0">
      <selection sqref="A1:B1"/>
    </sheetView>
  </sheetViews>
  <sheetFormatPr baseColWidth="10" defaultRowHeight="12.75" x14ac:dyDescent="0.2"/>
  <cols>
    <col min="1" max="1" width="38.28515625" style="222" customWidth="1"/>
    <col min="2" max="2" width="23.140625" style="222" customWidth="1"/>
    <col min="3" max="3" width="11.42578125" style="222"/>
    <col min="4" max="4" width="23.140625" style="222" customWidth="1"/>
    <col min="5" max="5" width="11.42578125" style="222"/>
    <col min="6" max="6" width="23.140625" style="222" customWidth="1"/>
    <col min="7" max="7" width="11.42578125" style="222"/>
    <col min="8" max="8" width="23.140625" style="222" customWidth="1"/>
    <col min="9" max="9" width="11.42578125" style="222"/>
    <col min="10" max="10" width="23.140625" style="222" customWidth="1"/>
    <col min="11" max="11" width="11.42578125" style="222"/>
    <col min="12" max="12" width="23.140625" style="222" customWidth="1"/>
    <col min="13" max="13" width="11.42578125" style="222"/>
    <col min="14" max="14" width="23.140625" style="222" customWidth="1"/>
    <col min="15" max="15" width="11.42578125" style="222"/>
    <col min="16" max="16" width="1.5703125" style="222" customWidth="1"/>
    <col min="17" max="16384" width="11.42578125" style="222"/>
  </cols>
  <sheetData>
    <row r="2" spans="1:15" x14ac:dyDescent="0.2">
      <c r="A2" s="221" t="s">
        <v>261</v>
      </c>
    </row>
    <row r="3" spans="1:15" x14ac:dyDescent="0.2">
      <c r="A3" s="221" t="s">
        <v>124</v>
      </c>
    </row>
    <row r="4" spans="1:15" hidden="1" x14ac:dyDescent="0.2">
      <c r="A4" s="378"/>
    </row>
    <row r="5" spans="1:15" x14ac:dyDescent="0.2">
      <c r="A5" s="225" t="s">
        <v>254</v>
      </c>
    </row>
    <row r="6" spans="1:15" s="224" customFormat="1" x14ac:dyDescent="0.2">
      <c r="A6" s="225" t="s">
        <v>210</v>
      </c>
      <c r="B6" s="223"/>
      <c r="C6" s="223"/>
      <c r="H6" s="223"/>
      <c r="I6" s="223"/>
    </row>
    <row r="7" spans="1:15" s="224" customFormat="1" ht="13.5" thickBot="1" x14ac:dyDescent="0.25">
      <c r="A7" s="225"/>
      <c r="B7" s="223"/>
      <c r="C7" s="223"/>
      <c r="H7" s="223"/>
      <c r="I7" s="223"/>
    </row>
    <row r="8" spans="1:15" ht="13.5" thickBot="1" x14ac:dyDescent="0.25">
      <c r="B8" s="536" t="s">
        <v>173</v>
      </c>
      <c r="C8" s="537"/>
      <c r="D8" s="536" t="s">
        <v>174</v>
      </c>
      <c r="E8" s="537"/>
      <c r="F8" s="536" t="s">
        <v>175</v>
      </c>
      <c r="G8" s="537"/>
      <c r="H8" s="536" t="s">
        <v>176</v>
      </c>
      <c r="I8" s="537"/>
      <c r="J8" s="536" t="s">
        <v>168</v>
      </c>
      <c r="K8" s="537"/>
      <c r="L8" s="536" t="s">
        <v>169</v>
      </c>
      <c r="M8" s="537"/>
      <c r="N8" s="536" t="s">
        <v>212</v>
      </c>
      <c r="O8" s="537"/>
    </row>
    <row r="9" spans="1:15" x14ac:dyDescent="0.2">
      <c r="A9" s="226" t="s">
        <v>48</v>
      </c>
      <c r="B9" s="227" t="s">
        <v>49</v>
      </c>
      <c r="C9" s="227" t="s">
        <v>50</v>
      </c>
      <c r="D9" s="227" t="s">
        <v>49</v>
      </c>
      <c r="E9" s="227" t="s">
        <v>50</v>
      </c>
      <c r="F9" s="227" t="s">
        <v>49</v>
      </c>
      <c r="G9" s="227" t="s">
        <v>50</v>
      </c>
      <c r="H9" s="227" t="s">
        <v>49</v>
      </c>
      <c r="I9" s="227" t="s">
        <v>50</v>
      </c>
      <c r="J9" s="227" t="s">
        <v>49</v>
      </c>
      <c r="K9" s="227" t="s">
        <v>50</v>
      </c>
      <c r="L9" s="227" t="s">
        <v>49</v>
      </c>
      <c r="M9" s="227" t="s">
        <v>50</v>
      </c>
      <c r="N9" s="227" t="s">
        <v>49</v>
      </c>
      <c r="O9" s="227" t="s">
        <v>50</v>
      </c>
    </row>
    <row r="10" spans="1:15" s="421" customFormat="1" ht="26.25" thickBot="1" x14ac:dyDescent="0.25">
      <c r="A10" s="419"/>
      <c r="B10" s="483" t="str">
        <f>+A6</f>
        <v>en pesos por metro cuadrado</v>
      </c>
      <c r="C10" s="420" t="s">
        <v>51</v>
      </c>
      <c r="D10" s="482" t="str">
        <f>+B10</f>
        <v>en pesos por metro cuadrado</v>
      </c>
      <c r="E10" s="420" t="s">
        <v>51</v>
      </c>
      <c r="F10" s="482" t="str">
        <f>+B10</f>
        <v>en pesos por metro cuadrado</v>
      </c>
      <c r="G10" s="420" t="s">
        <v>51</v>
      </c>
      <c r="H10" s="482" t="str">
        <f>+B10</f>
        <v>en pesos por metro cuadrado</v>
      </c>
      <c r="I10" s="420" t="s">
        <v>51</v>
      </c>
      <c r="J10" s="482" t="str">
        <f>+B10</f>
        <v>en pesos por metro cuadrado</v>
      </c>
      <c r="K10" s="420" t="s">
        <v>51</v>
      </c>
      <c r="L10" s="482" t="str">
        <f>+B10</f>
        <v>en pesos por metro cuadrado</v>
      </c>
      <c r="M10" s="420" t="s">
        <v>51</v>
      </c>
      <c r="N10" s="482" t="str">
        <f>+B10</f>
        <v>en pesos por metro cuadrado</v>
      </c>
      <c r="O10" s="420" t="s">
        <v>51</v>
      </c>
    </row>
    <row r="11" spans="1:15" ht="13.5" thickBot="1" x14ac:dyDescent="0.25">
      <c r="A11" s="228"/>
    </row>
    <row r="12" spans="1:15" x14ac:dyDescent="0.2">
      <c r="A12" s="229" t="s">
        <v>52</v>
      </c>
      <c r="B12" s="230"/>
      <c r="C12" s="231"/>
      <c r="D12" s="230"/>
      <c r="E12" s="231"/>
      <c r="F12" s="230"/>
      <c r="G12" s="231"/>
      <c r="H12" s="230"/>
      <c r="I12" s="231"/>
      <c r="J12" s="230"/>
      <c r="K12" s="231"/>
      <c r="L12" s="230"/>
      <c r="M12" s="231"/>
      <c r="N12" s="230"/>
      <c r="O12" s="231"/>
    </row>
    <row r="13" spans="1:15" x14ac:dyDescent="0.2">
      <c r="A13" s="233"/>
      <c r="B13" s="234"/>
      <c r="C13" s="235"/>
      <c r="D13" s="234"/>
      <c r="E13" s="235"/>
      <c r="F13" s="234"/>
      <c r="G13" s="235"/>
      <c r="H13" s="234"/>
      <c r="I13" s="235"/>
      <c r="J13" s="234"/>
      <c r="K13" s="235"/>
      <c r="L13" s="234"/>
      <c r="M13" s="235"/>
      <c r="N13" s="234"/>
      <c r="O13" s="235"/>
    </row>
    <row r="14" spans="1:15" x14ac:dyDescent="0.2">
      <c r="A14" s="233"/>
      <c r="B14" s="234"/>
      <c r="C14" s="235"/>
      <c r="D14" s="234"/>
      <c r="E14" s="235"/>
      <c r="F14" s="234"/>
      <c r="G14" s="235"/>
      <c r="H14" s="234"/>
      <c r="I14" s="235"/>
      <c r="J14" s="234"/>
      <c r="K14" s="235"/>
      <c r="L14" s="234"/>
      <c r="M14" s="235"/>
      <c r="N14" s="234"/>
      <c r="O14" s="235"/>
    </row>
    <row r="15" spans="1:15" x14ac:dyDescent="0.2">
      <c r="A15" s="233"/>
      <c r="B15" s="234"/>
      <c r="C15" s="235"/>
      <c r="D15" s="234"/>
      <c r="E15" s="235"/>
      <c r="F15" s="234"/>
      <c r="G15" s="235"/>
      <c r="H15" s="234"/>
      <c r="I15" s="235"/>
      <c r="J15" s="234"/>
      <c r="K15" s="235"/>
      <c r="L15" s="234"/>
      <c r="M15" s="235"/>
      <c r="N15" s="234"/>
      <c r="O15" s="235"/>
    </row>
    <row r="16" spans="1:15" x14ac:dyDescent="0.2">
      <c r="A16" s="233"/>
      <c r="B16" s="234"/>
      <c r="C16" s="235"/>
      <c r="D16" s="234"/>
      <c r="E16" s="235"/>
      <c r="F16" s="234"/>
      <c r="G16" s="235"/>
      <c r="H16" s="234"/>
      <c r="I16" s="235"/>
      <c r="J16" s="234"/>
      <c r="K16" s="235"/>
      <c r="L16" s="234"/>
      <c r="M16" s="235"/>
      <c r="N16" s="234"/>
      <c r="O16" s="235"/>
    </row>
    <row r="17" spans="1:15" ht="13.5" thickBot="1" x14ac:dyDescent="0.25">
      <c r="A17" s="237"/>
      <c r="B17" s="238"/>
      <c r="C17" s="134"/>
      <c r="D17" s="238"/>
      <c r="E17" s="134"/>
      <c r="F17" s="238"/>
      <c r="G17" s="134"/>
      <c r="H17" s="238"/>
      <c r="I17" s="134"/>
      <c r="J17" s="238"/>
      <c r="K17" s="134"/>
      <c r="L17" s="238"/>
      <c r="M17" s="134"/>
      <c r="N17" s="238"/>
      <c r="O17" s="134"/>
    </row>
    <row r="18" spans="1:15" ht="13.5" thickBot="1" x14ac:dyDescent="0.25">
      <c r="A18" s="228"/>
      <c r="B18" s="240"/>
      <c r="C18" s="241"/>
      <c r="D18" s="240"/>
      <c r="E18" s="241"/>
      <c r="F18" s="240"/>
      <c r="G18" s="241"/>
      <c r="H18" s="240"/>
      <c r="I18" s="241"/>
      <c r="J18" s="240"/>
      <c r="K18" s="241"/>
      <c r="L18" s="240"/>
      <c r="M18" s="241"/>
      <c r="N18" s="240"/>
      <c r="O18" s="241"/>
    </row>
    <row r="19" spans="1:15" x14ac:dyDescent="0.2">
      <c r="A19" s="229" t="s">
        <v>53</v>
      </c>
      <c r="B19" s="230"/>
      <c r="C19" s="231"/>
      <c r="D19" s="230"/>
      <c r="E19" s="231"/>
      <c r="F19" s="230"/>
      <c r="G19" s="231"/>
      <c r="H19" s="230"/>
      <c r="I19" s="231"/>
      <c r="J19" s="230"/>
      <c r="K19" s="231"/>
      <c r="L19" s="230"/>
      <c r="M19" s="231"/>
      <c r="N19" s="230"/>
      <c r="O19" s="231"/>
    </row>
    <row r="20" spans="1:15" x14ac:dyDescent="0.2">
      <c r="A20" s="233"/>
      <c r="B20" s="234"/>
      <c r="C20" s="235"/>
      <c r="D20" s="234"/>
      <c r="E20" s="235"/>
      <c r="F20" s="234"/>
      <c r="G20" s="235"/>
      <c r="H20" s="234"/>
      <c r="I20" s="235"/>
      <c r="J20" s="234"/>
      <c r="K20" s="235"/>
      <c r="L20" s="234"/>
      <c r="M20" s="235"/>
      <c r="N20" s="234"/>
      <c r="O20" s="235"/>
    </row>
    <row r="21" spans="1:15" x14ac:dyDescent="0.2">
      <c r="A21" s="233"/>
      <c r="B21" s="234"/>
      <c r="C21" s="235"/>
      <c r="D21" s="234"/>
      <c r="E21" s="235"/>
      <c r="F21" s="234"/>
      <c r="G21" s="235"/>
      <c r="H21" s="234"/>
      <c r="I21" s="235"/>
      <c r="J21" s="234"/>
      <c r="K21" s="235"/>
      <c r="L21" s="234"/>
      <c r="M21" s="235"/>
      <c r="N21" s="234"/>
      <c r="O21" s="235"/>
    </row>
    <row r="22" spans="1:15" x14ac:dyDescent="0.2">
      <c r="A22" s="233"/>
      <c r="B22" s="234"/>
      <c r="C22" s="235"/>
      <c r="D22" s="234"/>
      <c r="E22" s="235"/>
      <c r="F22" s="234"/>
      <c r="G22" s="235"/>
      <c r="H22" s="234"/>
      <c r="I22" s="235"/>
      <c r="J22" s="234"/>
      <c r="K22" s="235"/>
      <c r="L22" s="234"/>
      <c r="M22" s="235"/>
      <c r="N22" s="234"/>
      <c r="O22" s="235"/>
    </row>
    <row r="23" spans="1:15" x14ac:dyDescent="0.2">
      <c r="A23" s="233"/>
      <c r="B23" s="234"/>
      <c r="C23" s="235"/>
      <c r="D23" s="234"/>
      <c r="E23" s="235"/>
      <c r="F23" s="234"/>
      <c r="G23" s="235"/>
      <c r="H23" s="234"/>
      <c r="I23" s="235"/>
      <c r="J23" s="234"/>
      <c r="K23" s="235"/>
      <c r="L23" s="234"/>
      <c r="M23" s="235"/>
      <c r="N23" s="234"/>
      <c r="O23" s="235"/>
    </row>
    <row r="24" spans="1:15" ht="13.5" thickBot="1" x14ac:dyDescent="0.25">
      <c r="A24" s="237"/>
      <c r="B24" s="238"/>
      <c r="C24" s="134"/>
      <c r="D24" s="238"/>
      <c r="E24" s="134"/>
      <c r="F24" s="238"/>
      <c r="G24" s="134"/>
      <c r="H24" s="238"/>
      <c r="I24" s="134"/>
      <c r="J24" s="238"/>
      <c r="K24" s="134"/>
      <c r="L24" s="238"/>
      <c r="M24" s="134"/>
      <c r="N24" s="238"/>
      <c r="O24" s="134"/>
    </row>
    <row r="25" spans="1:15" ht="13.5" thickBot="1" x14ac:dyDescent="0.25">
      <c r="A25" s="228"/>
      <c r="B25" s="240"/>
      <c r="C25" s="241"/>
      <c r="D25" s="240"/>
      <c r="E25" s="241"/>
      <c r="F25" s="240"/>
      <c r="G25" s="241"/>
      <c r="H25" s="240"/>
      <c r="I25" s="241"/>
      <c r="J25" s="240"/>
      <c r="K25" s="241"/>
      <c r="L25" s="240"/>
      <c r="M25" s="241"/>
      <c r="N25" s="240"/>
      <c r="O25" s="241"/>
    </row>
    <row r="26" spans="1:15" ht="13.5" thickBot="1" x14ac:dyDescent="0.25">
      <c r="A26" s="242" t="s">
        <v>54</v>
      </c>
      <c r="B26" s="243"/>
      <c r="C26" s="244"/>
      <c r="D26" s="243"/>
      <c r="E26" s="244"/>
      <c r="F26" s="243"/>
      <c r="G26" s="244"/>
      <c r="H26" s="243"/>
      <c r="I26" s="244"/>
      <c r="J26" s="243"/>
      <c r="K26" s="244"/>
      <c r="L26" s="243"/>
      <c r="M26" s="244"/>
      <c r="N26" s="243"/>
      <c r="O26" s="244"/>
    </row>
    <row r="27" spans="1:15" ht="13.5" thickBot="1" x14ac:dyDescent="0.25">
      <c r="A27" s="228"/>
      <c r="B27" s="240"/>
      <c r="C27" s="241"/>
      <c r="D27" s="240"/>
      <c r="E27" s="241"/>
      <c r="F27" s="240"/>
      <c r="G27" s="241"/>
      <c r="H27" s="240"/>
      <c r="I27" s="241"/>
      <c r="J27" s="240"/>
      <c r="K27" s="241"/>
      <c r="L27" s="240"/>
      <c r="M27" s="241"/>
      <c r="N27" s="240"/>
      <c r="O27" s="241"/>
    </row>
    <row r="28" spans="1:15" x14ac:dyDescent="0.2">
      <c r="A28" s="229" t="s">
        <v>55</v>
      </c>
      <c r="B28" s="245"/>
      <c r="C28" s="231"/>
      <c r="D28" s="245"/>
      <c r="E28" s="231"/>
      <c r="F28" s="245"/>
      <c r="G28" s="231"/>
      <c r="H28" s="245"/>
      <c r="I28" s="231"/>
      <c r="J28" s="245"/>
      <c r="K28" s="231"/>
      <c r="L28" s="245"/>
      <c r="M28" s="231"/>
      <c r="N28" s="245"/>
      <c r="O28" s="231"/>
    </row>
    <row r="29" spans="1:15" x14ac:dyDescent="0.2">
      <c r="A29" s="246" t="s">
        <v>56</v>
      </c>
      <c r="B29" s="247"/>
      <c r="C29" s="235"/>
      <c r="D29" s="247"/>
      <c r="E29" s="235"/>
      <c r="F29" s="247"/>
      <c r="G29" s="235"/>
      <c r="H29" s="247"/>
      <c r="I29" s="235"/>
      <c r="J29" s="247"/>
      <c r="K29" s="235"/>
      <c r="L29" s="247"/>
      <c r="M29" s="235"/>
      <c r="N29" s="247"/>
      <c r="O29" s="235"/>
    </row>
    <row r="30" spans="1:15" x14ac:dyDescent="0.2">
      <c r="A30" s="246" t="s">
        <v>57</v>
      </c>
      <c r="B30" s="247"/>
      <c r="C30" s="235"/>
      <c r="D30" s="247"/>
      <c r="E30" s="235"/>
      <c r="F30" s="247"/>
      <c r="G30" s="235"/>
      <c r="H30" s="247"/>
      <c r="I30" s="235"/>
      <c r="J30" s="247"/>
      <c r="K30" s="235"/>
      <c r="L30" s="247"/>
      <c r="M30" s="235"/>
      <c r="N30" s="247"/>
      <c r="O30" s="235"/>
    </row>
    <row r="31" spans="1:15" x14ac:dyDescent="0.2">
      <c r="A31" s="246" t="s">
        <v>58</v>
      </c>
      <c r="B31" s="247"/>
      <c r="C31" s="235"/>
      <c r="D31" s="247"/>
      <c r="E31" s="235"/>
      <c r="F31" s="247"/>
      <c r="G31" s="235"/>
      <c r="H31" s="247"/>
      <c r="I31" s="235"/>
      <c r="J31" s="247"/>
      <c r="K31" s="235"/>
      <c r="L31" s="247"/>
      <c r="M31" s="235"/>
      <c r="N31" s="247"/>
      <c r="O31" s="235"/>
    </row>
    <row r="32" spans="1:15" ht="13.5" thickBot="1" x14ac:dyDescent="0.25">
      <c r="A32" s="237" t="s">
        <v>59</v>
      </c>
      <c r="B32" s="248"/>
      <c r="C32" s="134"/>
      <c r="D32" s="248"/>
      <c r="E32" s="134"/>
      <c r="F32" s="248"/>
      <c r="G32" s="134"/>
      <c r="H32" s="248"/>
      <c r="I32" s="134"/>
      <c r="J32" s="248"/>
      <c r="K32" s="134"/>
      <c r="L32" s="248"/>
      <c r="M32" s="134"/>
      <c r="N32" s="248"/>
      <c r="O32" s="134"/>
    </row>
    <row r="33" spans="1:15" ht="13.5" thickBot="1" x14ac:dyDescent="0.25">
      <c r="A33" s="221"/>
      <c r="B33" s="240"/>
      <c r="C33" s="249"/>
      <c r="D33" s="240"/>
      <c r="E33" s="249"/>
      <c r="F33" s="240"/>
      <c r="G33" s="249"/>
      <c r="H33" s="240"/>
      <c r="I33" s="249"/>
      <c r="J33" s="240"/>
      <c r="K33" s="249"/>
      <c r="L33" s="240"/>
      <c r="M33" s="249"/>
      <c r="N33" s="240"/>
      <c r="O33" s="249"/>
    </row>
    <row r="34" spans="1:15" x14ac:dyDescent="0.2">
      <c r="A34" s="229" t="s">
        <v>60</v>
      </c>
      <c r="B34" s="245"/>
      <c r="C34" s="231"/>
      <c r="D34" s="245"/>
      <c r="E34" s="231"/>
      <c r="F34" s="245"/>
      <c r="G34" s="231"/>
      <c r="H34" s="245"/>
      <c r="I34" s="231"/>
      <c r="J34" s="245"/>
      <c r="K34" s="231"/>
      <c r="L34" s="245"/>
      <c r="M34" s="231"/>
      <c r="N34" s="245"/>
      <c r="O34" s="231"/>
    </row>
    <row r="35" spans="1:15" x14ac:dyDescent="0.2">
      <c r="A35" s="233" t="s">
        <v>61</v>
      </c>
      <c r="B35" s="247"/>
      <c r="C35" s="235"/>
      <c r="D35" s="247"/>
      <c r="E35" s="235"/>
      <c r="F35" s="247"/>
      <c r="G35" s="235"/>
      <c r="H35" s="247"/>
      <c r="I35" s="235"/>
      <c r="J35" s="247"/>
      <c r="K35" s="235"/>
      <c r="L35" s="247"/>
      <c r="M35" s="235"/>
      <c r="N35" s="247"/>
      <c r="O35" s="235"/>
    </row>
    <row r="36" spans="1:15" x14ac:dyDescent="0.2">
      <c r="A36" s="250" t="s">
        <v>96</v>
      </c>
      <c r="B36" s="251"/>
      <c r="C36" s="252"/>
      <c r="D36" s="251"/>
      <c r="E36" s="252"/>
      <c r="F36" s="251"/>
      <c r="G36" s="252"/>
      <c r="H36" s="251"/>
      <c r="I36" s="252"/>
      <c r="J36" s="251"/>
      <c r="K36" s="252"/>
      <c r="L36" s="251"/>
      <c r="M36" s="252"/>
      <c r="N36" s="251"/>
      <c r="O36" s="252"/>
    </row>
    <row r="37" spans="1:15" ht="13.5" thickBot="1" x14ac:dyDescent="0.25">
      <c r="A37" s="237" t="s">
        <v>86</v>
      </c>
      <c r="B37" s="248"/>
      <c r="C37" s="134"/>
      <c r="D37" s="248"/>
      <c r="E37" s="134"/>
      <c r="F37" s="248"/>
      <c r="G37" s="134"/>
      <c r="H37" s="248"/>
      <c r="I37" s="134"/>
      <c r="J37" s="248"/>
      <c r="K37" s="134"/>
      <c r="L37" s="248"/>
      <c r="M37" s="134"/>
      <c r="N37" s="248"/>
      <c r="O37" s="134"/>
    </row>
    <row r="38" spans="1:15" ht="13.5" thickBot="1" x14ac:dyDescent="0.25">
      <c r="A38" s="228"/>
      <c r="B38" s="240"/>
      <c r="C38" s="241"/>
      <c r="D38" s="240"/>
      <c r="E38" s="241"/>
      <c r="F38" s="240"/>
      <c r="G38" s="241"/>
      <c r="H38" s="240"/>
      <c r="I38" s="241"/>
      <c r="J38" s="240"/>
      <c r="K38" s="241"/>
      <c r="L38" s="240"/>
      <c r="M38" s="241"/>
      <c r="N38" s="240"/>
      <c r="O38" s="241"/>
    </row>
    <row r="39" spans="1:15" x14ac:dyDescent="0.2">
      <c r="A39" s="229" t="s">
        <v>62</v>
      </c>
      <c r="B39" s="230"/>
      <c r="C39" s="231"/>
      <c r="D39" s="230"/>
      <c r="E39" s="231"/>
      <c r="F39" s="230"/>
      <c r="G39" s="231"/>
      <c r="H39" s="230"/>
      <c r="I39" s="231"/>
      <c r="J39" s="230"/>
      <c r="K39" s="231"/>
      <c r="L39" s="230"/>
      <c r="M39" s="231"/>
      <c r="N39" s="230"/>
      <c r="O39" s="231"/>
    </row>
    <row r="40" spans="1:15" x14ac:dyDescent="0.2">
      <c r="A40" s="246" t="s">
        <v>63</v>
      </c>
      <c r="B40" s="234"/>
      <c r="C40" s="235"/>
      <c r="D40" s="234"/>
      <c r="E40" s="235"/>
      <c r="F40" s="234"/>
      <c r="G40" s="235"/>
      <c r="H40" s="234"/>
      <c r="I40" s="235"/>
      <c r="J40" s="234"/>
      <c r="K40" s="235"/>
      <c r="L40" s="234"/>
      <c r="M40" s="235"/>
      <c r="N40" s="234"/>
      <c r="O40" s="235"/>
    </row>
    <row r="41" spans="1:15" x14ac:dyDescent="0.2">
      <c r="A41" s="246" t="s">
        <v>64</v>
      </c>
      <c r="B41" s="234"/>
      <c r="C41" s="235"/>
      <c r="D41" s="234"/>
      <c r="E41" s="235"/>
      <c r="F41" s="234"/>
      <c r="G41" s="235"/>
      <c r="H41" s="234"/>
      <c r="I41" s="235"/>
      <c r="J41" s="234"/>
      <c r="K41" s="235"/>
      <c r="L41" s="234"/>
      <c r="M41" s="235"/>
      <c r="N41" s="234"/>
      <c r="O41" s="235"/>
    </row>
    <row r="42" spans="1:15" x14ac:dyDescent="0.2">
      <c r="A42" s="246" t="s">
        <v>65</v>
      </c>
      <c r="B42" s="234"/>
      <c r="C42" s="235"/>
      <c r="D42" s="234"/>
      <c r="E42" s="235"/>
      <c r="F42" s="234"/>
      <c r="G42" s="235"/>
      <c r="H42" s="234"/>
      <c r="I42" s="235"/>
      <c r="J42" s="234"/>
      <c r="K42" s="235"/>
      <c r="L42" s="234"/>
      <c r="M42" s="235"/>
      <c r="N42" s="234"/>
      <c r="O42" s="235"/>
    </row>
    <row r="43" spans="1:15" x14ac:dyDescent="0.2">
      <c r="A43" s="233" t="s">
        <v>66</v>
      </c>
      <c r="B43" s="253"/>
      <c r="C43" s="252"/>
      <c r="D43" s="253"/>
      <c r="E43" s="252"/>
      <c r="F43" s="253"/>
      <c r="G43" s="252"/>
      <c r="H43" s="253"/>
      <c r="I43" s="252"/>
      <c r="J43" s="253"/>
      <c r="K43" s="252"/>
      <c r="L43" s="253"/>
      <c r="M43" s="252"/>
      <c r="N43" s="253"/>
      <c r="O43" s="252"/>
    </row>
    <row r="44" spans="1:15" x14ac:dyDescent="0.2">
      <c r="A44" s="254"/>
      <c r="B44" s="253"/>
      <c r="C44" s="252"/>
      <c r="D44" s="253"/>
      <c r="E44" s="252"/>
      <c r="F44" s="253"/>
      <c r="G44" s="252"/>
      <c r="H44" s="253"/>
      <c r="I44" s="252"/>
      <c r="J44" s="253"/>
      <c r="K44" s="252"/>
      <c r="L44" s="253"/>
      <c r="M44" s="252"/>
      <c r="N44" s="253"/>
      <c r="O44" s="252"/>
    </row>
    <row r="45" spans="1:15" ht="13.5" thickBot="1" x14ac:dyDescent="0.25">
      <c r="A45" s="255"/>
      <c r="B45" s="238"/>
      <c r="C45" s="134"/>
      <c r="D45" s="238"/>
      <c r="E45" s="134"/>
      <c r="F45" s="238"/>
      <c r="G45" s="134"/>
      <c r="H45" s="238"/>
      <c r="I45" s="134"/>
      <c r="J45" s="238"/>
      <c r="K45" s="134"/>
      <c r="L45" s="238"/>
      <c r="M45" s="134"/>
      <c r="N45" s="238"/>
      <c r="O45" s="134"/>
    </row>
    <row r="46" spans="1:15" ht="13.5" thickBot="1" x14ac:dyDescent="0.25">
      <c r="A46" s="228"/>
      <c r="B46" s="240"/>
      <c r="C46" s="249"/>
      <c r="D46" s="240"/>
      <c r="E46" s="249"/>
      <c r="F46" s="240"/>
      <c r="G46" s="249"/>
      <c r="H46" s="240"/>
      <c r="I46" s="249"/>
      <c r="J46" s="240"/>
      <c r="K46" s="249"/>
      <c r="L46" s="240"/>
      <c r="M46" s="249"/>
      <c r="N46" s="240"/>
      <c r="O46" s="249"/>
    </row>
    <row r="47" spans="1:15" x14ac:dyDescent="0.2">
      <c r="A47" s="229" t="s">
        <v>67</v>
      </c>
      <c r="B47" s="230"/>
      <c r="C47" s="231"/>
      <c r="D47" s="230"/>
      <c r="E47" s="231"/>
      <c r="F47" s="230"/>
      <c r="G47" s="231"/>
      <c r="H47" s="230"/>
      <c r="I47" s="231"/>
      <c r="J47" s="230"/>
      <c r="K47" s="231"/>
      <c r="L47" s="230"/>
      <c r="M47" s="231"/>
      <c r="N47" s="230"/>
      <c r="O47" s="231"/>
    </row>
    <row r="48" spans="1:15" x14ac:dyDescent="0.2">
      <c r="A48" s="246" t="s">
        <v>97</v>
      </c>
      <c r="B48" s="234"/>
      <c r="C48" s="235"/>
      <c r="D48" s="234"/>
      <c r="E48" s="235"/>
      <c r="F48" s="234"/>
      <c r="G48" s="235"/>
      <c r="H48" s="234"/>
      <c r="I48" s="235"/>
      <c r="J48" s="234"/>
      <c r="K48" s="235"/>
      <c r="L48" s="234"/>
      <c r="M48" s="235"/>
      <c r="N48" s="234"/>
      <c r="O48" s="235"/>
    </row>
    <row r="49" spans="1:17" x14ac:dyDescent="0.2">
      <c r="A49" s="246" t="s">
        <v>68</v>
      </c>
      <c r="B49" s="234"/>
      <c r="C49" s="235"/>
      <c r="D49" s="234"/>
      <c r="E49" s="235"/>
      <c r="F49" s="234"/>
      <c r="G49" s="235"/>
      <c r="H49" s="234"/>
      <c r="I49" s="235"/>
      <c r="J49" s="234"/>
      <c r="K49" s="235"/>
      <c r="L49" s="234"/>
      <c r="M49" s="235"/>
      <c r="N49" s="234"/>
      <c r="O49" s="235"/>
    </row>
    <row r="50" spans="1:17" x14ac:dyDescent="0.2">
      <c r="A50" s="246" t="s">
        <v>98</v>
      </c>
      <c r="B50" s="234"/>
      <c r="C50" s="235"/>
      <c r="D50" s="234"/>
      <c r="E50" s="235"/>
      <c r="F50" s="234"/>
      <c r="G50" s="235"/>
      <c r="H50" s="234"/>
      <c r="I50" s="235"/>
      <c r="J50" s="234"/>
      <c r="K50" s="235"/>
      <c r="L50" s="234"/>
      <c r="M50" s="235"/>
      <c r="N50" s="234"/>
      <c r="O50" s="235"/>
    </row>
    <row r="51" spans="1:17" ht="13.5" thickBot="1" x14ac:dyDescent="0.25">
      <c r="A51" s="237" t="s">
        <v>69</v>
      </c>
      <c r="B51" s="238"/>
      <c r="C51" s="134"/>
      <c r="D51" s="238"/>
      <c r="E51" s="134"/>
      <c r="F51" s="238"/>
      <c r="G51" s="134"/>
      <c r="H51" s="238"/>
      <c r="I51" s="134"/>
      <c r="J51" s="238"/>
      <c r="K51" s="134"/>
      <c r="L51" s="238"/>
      <c r="M51" s="134"/>
      <c r="N51" s="238"/>
      <c r="O51" s="134"/>
    </row>
    <row r="52" spans="1:17" ht="13.5" thickBot="1" x14ac:dyDescent="0.25">
      <c r="A52" s="228"/>
      <c r="B52" s="240"/>
      <c r="C52" s="241"/>
      <c r="D52" s="240"/>
      <c r="E52" s="241"/>
      <c r="F52" s="240"/>
      <c r="G52" s="241"/>
      <c r="H52" s="240"/>
      <c r="I52" s="241"/>
      <c r="J52" s="240"/>
      <c r="K52" s="241"/>
      <c r="L52" s="240"/>
      <c r="M52" s="241"/>
      <c r="N52" s="240"/>
      <c r="O52" s="241"/>
    </row>
    <row r="53" spans="1:17" ht="13.5" thickBot="1" x14ac:dyDescent="0.25">
      <c r="A53" s="242" t="s">
        <v>70</v>
      </c>
      <c r="B53" s="243"/>
      <c r="C53" s="244">
        <v>1</v>
      </c>
      <c r="D53" s="243"/>
      <c r="E53" s="244">
        <v>1</v>
      </c>
      <c r="F53" s="243"/>
      <c r="G53" s="244">
        <v>1</v>
      </c>
      <c r="H53" s="243"/>
      <c r="I53" s="244">
        <v>1</v>
      </c>
      <c r="J53" s="243"/>
      <c r="K53" s="244">
        <v>1</v>
      </c>
      <c r="L53" s="243"/>
      <c r="M53" s="244">
        <v>1</v>
      </c>
      <c r="N53" s="243"/>
      <c r="O53" s="244">
        <v>1</v>
      </c>
    </row>
    <row r="54" spans="1:17" ht="13.5" thickBot="1" x14ac:dyDescent="0.25">
      <c r="A54" s="228"/>
    </row>
    <row r="55" spans="1:17" ht="13.5" thickBot="1" x14ac:dyDescent="0.25">
      <c r="A55" s="305" t="s">
        <v>155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Q55" s="52"/>
    </row>
    <row r="56" spans="1:17" ht="13.5" thickBot="1" x14ac:dyDescent="0.25">
      <c r="A56" s="228"/>
    </row>
    <row r="57" spans="1:17" ht="13.5" thickBot="1" x14ac:dyDescent="0.25">
      <c r="A57" s="242" t="s">
        <v>87</v>
      </c>
      <c r="B57" s="240"/>
      <c r="C57" s="249"/>
      <c r="D57" s="240"/>
      <c r="E57" s="249"/>
      <c r="F57" s="240"/>
      <c r="G57" s="249"/>
      <c r="H57" s="240"/>
      <c r="I57" s="249"/>
      <c r="J57" s="240"/>
      <c r="K57" s="249"/>
      <c r="L57" s="240"/>
      <c r="M57" s="249"/>
      <c r="N57" s="240"/>
      <c r="O57" s="249"/>
    </row>
    <row r="59" spans="1:17" x14ac:dyDescent="0.2">
      <c r="A59" s="554" t="s">
        <v>95</v>
      </c>
    </row>
    <row r="60" spans="1:17" ht="19.5" customHeight="1" x14ac:dyDescent="0.2">
      <c r="A60" s="552" t="s">
        <v>160</v>
      </c>
      <c r="B60" s="552"/>
      <c r="C60" s="552"/>
      <c r="D60" s="552"/>
      <c r="E60" s="552"/>
      <c r="F60" s="552"/>
      <c r="G60" s="552"/>
      <c r="H60" s="553"/>
      <c r="I60" s="553"/>
      <c r="J60" s="553"/>
      <c r="K60" s="553"/>
      <c r="L60" s="553"/>
      <c r="M60" s="553"/>
      <c r="N60" s="553"/>
      <c r="O60" s="553"/>
    </row>
    <row r="61" spans="1:17" ht="11.25" customHeight="1" x14ac:dyDescent="0.2">
      <c r="A61" s="309"/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</row>
  </sheetData>
  <sheetProtection formatCells="0" formatColumns="0" formatRows="0"/>
  <mergeCells count="8">
    <mergeCell ref="N8:O8"/>
    <mergeCell ref="A60:O60"/>
    <mergeCell ref="B8:C8"/>
    <mergeCell ref="D8:E8"/>
    <mergeCell ref="F8:G8"/>
    <mergeCell ref="H8:I8"/>
    <mergeCell ref="J8:K8"/>
    <mergeCell ref="L8:M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Año de Exportación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Q61"/>
  <sheetViews>
    <sheetView showGridLines="0" workbookViewId="0">
      <selection sqref="A1:B1"/>
    </sheetView>
  </sheetViews>
  <sheetFormatPr baseColWidth="10" defaultRowHeight="12.75" x14ac:dyDescent="0.2"/>
  <cols>
    <col min="1" max="1" width="38.28515625" style="222" customWidth="1"/>
    <col min="2" max="2" width="23.140625" style="222" customWidth="1"/>
    <col min="3" max="3" width="11.42578125" style="222"/>
    <col min="4" max="4" width="23.140625" style="222" customWidth="1"/>
    <col min="5" max="5" width="11.42578125" style="222"/>
    <col min="6" max="6" width="23.140625" style="222" customWidth="1"/>
    <col min="7" max="7" width="11.42578125" style="222"/>
    <col min="8" max="8" width="23.140625" style="222" customWidth="1"/>
    <col min="9" max="9" width="11.42578125" style="222"/>
    <col min="10" max="10" width="23.140625" style="222" customWidth="1"/>
    <col min="11" max="11" width="11.42578125" style="222"/>
    <col min="12" max="12" width="23.140625" style="222" customWidth="1"/>
    <col min="13" max="13" width="11.42578125" style="222"/>
    <col min="14" max="14" width="23.140625" style="222" customWidth="1"/>
    <col min="15" max="15" width="11.42578125" style="222"/>
    <col min="16" max="16" width="1.5703125" style="222" customWidth="1"/>
    <col min="17" max="16384" width="11.42578125" style="222"/>
  </cols>
  <sheetData>
    <row r="2" spans="1:15" x14ac:dyDescent="0.2">
      <c r="A2" s="221" t="s">
        <v>262</v>
      </c>
    </row>
    <row r="3" spans="1:15" x14ac:dyDescent="0.2">
      <c r="A3" s="221" t="s">
        <v>124</v>
      </c>
    </row>
    <row r="4" spans="1:15" hidden="1" x14ac:dyDescent="0.2">
      <c r="A4" s="378" t="str">
        <f>+'1.modelos'!A3</f>
        <v>Guardas, listeles y plaquitas</v>
      </c>
    </row>
    <row r="5" spans="1:15" x14ac:dyDescent="0.2">
      <c r="A5" s="225" t="s">
        <v>266</v>
      </c>
    </row>
    <row r="6" spans="1:15" s="224" customFormat="1" x14ac:dyDescent="0.2">
      <c r="A6" s="225" t="s">
        <v>210</v>
      </c>
      <c r="B6" s="223"/>
      <c r="C6" s="223"/>
      <c r="H6" s="223"/>
      <c r="I6" s="223"/>
    </row>
    <row r="7" spans="1:15" s="224" customFormat="1" ht="13.5" thickBot="1" x14ac:dyDescent="0.25">
      <c r="A7" s="225"/>
      <c r="B7" s="223"/>
      <c r="C7" s="223"/>
      <c r="H7" s="223"/>
      <c r="I7" s="223"/>
    </row>
    <row r="8" spans="1:15" ht="13.5" thickBot="1" x14ac:dyDescent="0.25">
      <c r="B8" s="536" t="s">
        <v>173</v>
      </c>
      <c r="C8" s="537"/>
      <c r="D8" s="536" t="s">
        <v>174</v>
      </c>
      <c r="E8" s="537"/>
      <c r="F8" s="536" t="s">
        <v>175</v>
      </c>
      <c r="G8" s="537"/>
      <c r="H8" s="536" t="s">
        <v>176</v>
      </c>
      <c r="I8" s="537"/>
      <c r="J8" s="536" t="s">
        <v>168</v>
      </c>
      <c r="K8" s="537"/>
      <c r="L8" s="536" t="s">
        <v>169</v>
      </c>
      <c r="M8" s="537"/>
      <c r="N8" s="536" t="s">
        <v>212</v>
      </c>
      <c r="O8" s="537"/>
    </row>
    <row r="9" spans="1:15" x14ac:dyDescent="0.2">
      <c r="A9" s="226" t="s">
        <v>48</v>
      </c>
      <c r="B9" s="227" t="s">
        <v>49</v>
      </c>
      <c r="C9" s="227" t="s">
        <v>50</v>
      </c>
      <c r="D9" s="227" t="s">
        <v>49</v>
      </c>
      <c r="E9" s="227" t="s">
        <v>50</v>
      </c>
      <c r="F9" s="227" t="s">
        <v>49</v>
      </c>
      <c r="G9" s="227" t="s">
        <v>50</v>
      </c>
      <c r="H9" s="227" t="s">
        <v>49</v>
      </c>
      <c r="I9" s="227" t="s">
        <v>50</v>
      </c>
      <c r="J9" s="227" t="s">
        <v>49</v>
      </c>
      <c r="K9" s="227" t="s">
        <v>50</v>
      </c>
      <c r="L9" s="227" t="s">
        <v>49</v>
      </c>
      <c r="M9" s="227" t="s">
        <v>50</v>
      </c>
      <c r="N9" s="227" t="s">
        <v>49</v>
      </c>
      <c r="O9" s="227" t="s">
        <v>50</v>
      </c>
    </row>
    <row r="10" spans="1:15" s="421" customFormat="1" ht="26.25" thickBot="1" x14ac:dyDescent="0.25">
      <c r="A10" s="419"/>
      <c r="B10" s="483" t="str">
        <f>+A6</f>
        <v>en pesos por metro cuadrado</v>
      </c>
      <c r="C10" s="420" t="s">
        <v>51</v>
      </c>
      <c r="D10" s="482" t="str">
        <f>+B10</f>
        <v>en pesos por metro cuadrado</v>
      </c>
      <c r="E10" s="420" t="s">
        <v>51</v>
      </c>
      <c r="F10" s="482" t="str">
        <f>+B10</f>
        <v>en pesos por metro cuadrado</v>
      </c>
      <c r="G10" s="420" t="s">
        <v>51</v>
      </c>
      <c r="H10" s="482" t="str">
        <f>+B10</f>
        <v>en pesos por metro cuadrado</v>
      </c>
      <c r="I10" s="420" t="s">
        <v>51</v>
      </c>
      <c r="J10" s="482" t="str">
        <f>+B10</f>
        <v>en pesos por metro cuadrado</v>
      </c>
      <c r="K10" s="420" t="s">
        <v>51</v>
      </c>
      <c r="L10" s="482" t="str">
        <f>+B10</f>
        <v>en pesos por metro cuadrado</v>
      </c>
      <c r="M10" s="420" t="s">
        <v>51</v>
      </c>
      <c r="N10" s="482" t="str">
        <f>+B10</f>
        <v>en pesos por metro cuadrado</v>
      </c>
      <c r="O10" s="420" t="s">
        <v>51</v>
      </c>
    </row>
    <row r="11" spans="1:15" ht="13.5" thickBot="1" x14ac:dyDescent="0.25">
      <c r="A11" s="228"/>
    </row>
    <row r="12" spans="1:15" x14ac:dyDescent="0.2">
      <c r="A12" s="229" t="s">
        <v>52</v>
      </c>
      <c r="B12" s="230"/>
      <c r="C12" s="231"/>
      <c r="D12" s="230"/>
      <c r="E12" s="231"/>
      <c r="F12" s="230"/>
      <c r="G12" s="231"/>
      <c r="H12" s="230"/>
      <c r="I12" s="231"/>
      <c r="J12" s="230"/>
      <c r="K12" s="231"/>
      <c r="L12" s="230"/>
      <c r="M12" s="231"/>
      <c r="N12" s="230"/>
      <c r="O12" s="231"/>
    </row>
    <row r="13" spans="1:15" x14ac:dyDescent="0.2">
      <c r="A13" s="233"/>
      <c r="B13" s="234"/>
      <c r="C13" s="235"/>
      <c r="D13" s="234"/>
      <c r="E13" s="235"/>
      <c r="F13" s="234"/>
      <c r="G13" s="235"/>
      <c r="H13" s="234"/>
      <c r="I13" s="235"/>
      <c r="J13" s="234"/>
      <c r="K13" s="235"/>
      <c r="L13" s="234"/>
      <c r="M13" s="235"/>
      <c r="N13" s="234"/>
      <c r="O13" s="235"/>
    </row>
    <row r="14" spans="1:15" x14ac:dyDescent="0.2">
      <c r="A14" s="233"/>
      <c r="B14" s="234"/>
      <c r="C14" s="235"/>
      <c r="D14" s="234"/>
      <c r="E14" s="235"/>
      <c r="F14" s="234"/>
      <c r="G14" s="235"/>
      <c r="H14" s="234"/>
      <c r="I14" s="235"/>
      <c r="J14" s="234"/>
      <c r="K14" s="235"/>
      <c r="L14" s="234"/>
      <c r="M14" s="235"/>
      <c r="N14" s="234"/>
      <c r="O14" s="235"/>
    </row>
    <row r="15" spans="1:15" x14ac:dyDescent="0.2">
      <c r="A15" s="233"/>
      <c r="B15" s="234"/>
      <c r="C15" s="235"/>
      <c r="D15" s="234"/>
      <c r="E15" s="235"/>
      <c r="F15" s="234"/>
      <c r="G15" s="235"/>
      <c r="H15" s="234"/>
      <c r="I15" s="235"/>
      <c r="J15" s="234"/>
      <c r="K15" s="235"/>
      <c r="L15" s="234"/>
      <c r="M15" s="235"/>
      <c r="N15" s="234"/>
      <c r="O15" s="235"/>
    </row>
    <row r="16" spans="1:15" x14ac:dyDescent="0.2">
      <c r="A16" s="233"/>
      <c r="B16" s="234"/>
      <c r="C16" s="235"/>
      <c r="D16" s="234"/>
      <c r="E16" s="235"/>
      <c r="F16" s="234"/>
      <c r="G16" s="235"/>
      <c r="H16" s="234"/>
      <c r="I16" s="235"/>
      <c r="J16" s="234"/>
      <c r="K16" s="235"/>
      <c r="L16" s="234"/>
      <c r="M16" s="235"/>
      <c r="N16" s="234"/>
      <c r="O16" s="235"/>
    </row>
    <row r="17" spans="1:15" ht="13.5" thickBot="1" x14ac:dyDescent="0.25">
      <c r="A17" s="237"/>
      <c r="B17" s="238"/>
      <c r="C17" s="134"/>
      <c r="D17" s="238"/>
      <c r="E17" s="134"/>
      <c r="F17" s="238"/>
      <c r="G17" s="134"/>
      <c r="H17" s="238"/>
      <c r="I17" s="134"/>
      <c r="J17" s="238"/>
      <c r="K17" s="134"/>
      <c r="L17" s="238"/>
      <c r="M17" s="134"/>
      <c r="N17" s="238"/>
      <c r="O17" s="134"/>
    </row>
    <row r="18" spans="1:15" ht="13.5" thickBot="1" x14ac:dyDescent="0.25">
      <c r="A18" s="228"/>
      <c r="B18" s="240"/>
      <c r="C18" s="241"/>
      <c r="D18" s="240"/>
      <c r="E18" s="241"/>
      <c r="F18" s="240"/>
      <c r="G18" s="241"/>
      <c r="H18" s="240"/>
      <c r="I18" s="241"/>
      <c r="J18" s="240"/>
      <c r="K18" s="241"/>
      <c r="L18" s="240"/>
      <c r="M18" s="241"/>
      <c r="N18" s="240"/>
      <c r="O18" s="241"/>
    </row>
    <row r="19" spans="1:15" x14ac:dyDescent="0.2">
      <c r="A19" s="229" t="s">
        <v>53</v>
      </c>
      <c r="B19" s="230"/>
      <c r="C19" s="231"/>
      <c r="D19" s="230"/>
      <c r="E19" s="231"/>
      <c r="F19" s="230"/>
      <c r="G19" s="231"/>
      <c r="H19" s="230"/>
      <c r="I19" s="231"/>
      <c r="J19" s="230"/>
      <c r="K19" s="231"/>
      <c r="L19" s="230"/>
      <c r="M19" s="231"/>
      <c r="N19" s="230"/>
      <c r="O19" s="231"/>
    </row>
    <row r="20" spans="1:15" x14ac:dyDescent="0.2">
      <c r="A20" s="233"/>
      <c r="B20" s="234"/>
      <c r="C20" s="235"/>
      <c r="D20" s="234"/>
      <c r="E20" s="235"/>
      <c r="F20" s="234"/>
      <c r="G20" s="235"/>
      <c r="H20" s="234"/>
      <c r="I20" s="235"/>
      <c r="J20" s="234"/>
      <c r="K20" s="235"/>
      <c r="L20" s="234"/>
      <c r="M20" s="235"/>
      <c r="N20" s="234"/>
      <c r="O20" s="235"/>
    </row>
    <row r="21" spans="1:15" x14ac:dyDescent="0.2">
      <c r="A21" s="233"/>
      <c r="B21" s="234"/>
      <c r="C21" s="235"/>
      <c r="D21" s="234"/>
      <c r="E21" s="235"/>
      <c r="F21" s="234"/>
      <c r="G21" s="235"/>
      <c r="H21" s="234"/>
      <c r="I21" s="235"/>
      <c r="J21" s="234"/>
      <c r="K21" s="235"/>
      <c r="L21" s="234"/>
      <c r="M21" s="235"/>
      <c r="N21" s="234"/>
      <c r="O21" s="235"/>
    </row>
    <row r="22" spans="1:15" x14ac:dyDescent="0.2">
      <c r="A22" s="233"/>
      <c r="B22" s="234"/>
      <c r="C22" s="235"/>
      <c r="D22" s="234"/>
      <c r="E22" s="235"/>
      <c r="F22" s="234"/>
      <c r="G22" s="235"/>
      <c r="H22" s="234"/>
      <c r="I22" s="235"/>
      <c r="J22" s="234"/>
      <c r="K22" s="235"/>
      <c r="L22" s="234"/>
      <c r="M22" s="235"/>
      <c r="N22" s="234"/>
      <c r="O22" s="235"/>
    </row>
    <row r="23" spans="1:15" x14ac:dyDescent="0.2">
      <c r="A23" s="233"/>
      <c r="B23" s="234"/>
      <c r="C23" s="235"/>
      <c r="D23" s="234"/>
      <c r="E23" s="235"/>
      <c r="F23" s="234"/>
      <c r="G23" s="235"/>
      <c r="H23" s="234"/>
      <c r="I23" s="235"/>
      <c r="J23" s="234"/>
      <c r="K23" s="235"/>
      <c r="L23" s="234"/>
      <c r="M23" s="235"/>
      <c r="N23" s="234"/>
      <c r="O23" s="235"/>
    </row>
    <row r="24" spans="1:15" ht="13.5" thickBot="1" x14ac:dyDescent="0.25">
      <c r="A24" s="237"/>
      <c r="B24" s="238"/>
      <c r="C24" s="134"/>
      <c r="D24" s="238"/>
      <c r="E24" s="134"/>
      <c r="F24" s="238"/>
      <c r="G24" s="134"/>
      <c r="H24" s="238"/>
      <c r="I24" s="134"/>
      <c r="J24" s="238"/>
      <c r="K24" s="134"/>
      <c r="L24" s="238"/>
      <c r="M24" s="134"/>
      <c r="N24" s="238"/>
      <c r="O24" s="134"/>
    </row>
    <row r="25" spans="1:15" ht="13.5" thickBot="1" x14ac:dyDescent="0.25">
      <c r="A25" s="228"/>
      <c r="B25" s="240"/>
      <c r="C25" s="241"/>
      <c r="D25" s="240"/>
      <c r="E25" s="241"/>
      <c r="F25" s="240"/>
      <c r="G25" s="241"/>
      <c r="H25" s="240"/>
      <c r="I25" s="241"/>
      <c r="J25" s="240"/>
      <c r="K25" s="241"/>
      <c r="L25" s="240"/>
      <c r="M25" s="241"/>
      <c r="N25" s="240"/>
      <c r="O25" s="241"/>
    </row>
    <row r="26" spans="1:15" ht="13.5" thickBot="1" x14ac:dyDescent="0.25">
      <c r="A26" s="242" t="s">
        <v>54</v>
      </c>
      <c r="B26" s="243"/>
      <c r="C26" s="244"/>
      <c r="D26" s="243"/>
      <c r="E26" s="244"/>
      <c r="F26" s="243"/>
      <c r="G26" s="244"/>
      <c r="H26" s="243"/>
      <c r="I26" s="244"/>
      <c r="J26" s="243"/>
      <c r="K26" s="244"/>
      <c r="L26" s="243"/>
      <c r="M26" s="244"/>
      <c r="N26" s="243"/>
      <c r="O26" s="244"/>
    </row>
    <row r="27" spans="1:15" ht="13.5" thickBot="1" x14ac:dyDescent="0.25">
      <c r="A27" s="228"/>
      <c r="B27" s="240"/>
      <c r="C27" s="241"/>
      <c r="D27" s="240"/>
      <c r="E27" s="241"/>
      <c r="F27" s="240"/>
      <c r="G27" s="241"/>
      <c r="H27" s="240"/>
      <c r="I27" s="241"/>
      <c r="J27" s="240"/>
      <c r="K27" s="241"/>
      <c r="L27" s="240"/>
      <c r="M27" s="241"/>
      <c r="N27" s="240"/>
      <c r="O27" s="241"/>
    </row>
    <row r="28" spans="1:15" x14ac:dyDescent="0.2">
      <c r="A28" s="229" t="s">
        <v>55</v>
      </c>
      <c r="B28" s="245"/>
      <c r="C28" s="231"/>
      <c r="D28" s="245"/>
      <c r="E28" s="231"/>
      <c r="F28" s="245"/>
      <c r="G28" s="231"/>
      <c r="H28" s="245"/>
      <c r="I28" s="231"/>
      <c r="J28" s="245"/>
      <c r="K28" s="231"/>
      <c r="L28" s="245"/>
      <c r="M28" s="231"/>
      <c r="N28" s="245"/>
      <c r="O28" s="231"/>
    </row>
    <row r="29" spans="1:15" x14ac:dyDescent="0.2">
      <c r="A29" s="246" t="s">
        <v>56</v>
      </c>
      <c r="B29" s="247"/>
      <c r="C29" s="235"/>
      <c r="D29" s="247"/>
      <c r="E29" s="235"/>
      <c r="F29" s="247"/>
      <c r="G29" s="235"/>
      <c r="H29" s="247"/>
      <c r="I29" s="235"/>
      <c r="J29" s="247"/>
      <c r="K29" s="235"/>
      <c r="L29" s="247"/>
      <c r="M29" s="235"/>
      <c r="N29" s="247"/>
      <c r="O29" s="235"/>
    </row>
    <row r="30" spans="1:15" x14ac:dyDescent="0.2">
      <c r="A30" s="246" t="s">
        <v>57</v>
      </c>
      <c r="B30" s="247"/>
      <c r="C30" s="235"/>
      <c r="D30" s="247"/>
      <c r="E30" s="235"/>
      <c r="F30" s="247"/>
      <c r="G30" s="235"/>
      <c r="H30" s="247"/>
      <c r="I30" s="235"/>
      <c r="J30" s="247"/>
      <c r="K30" s="235"/>
      <c r="L30" s="247"/>
      <c r="M30" s="235"/>
      <c r="N30" s="247"/>
      <c r="O30" s="235"/>
    </row>
    <row r="31" spans="1:15" x14ac:dyDescent="0.2">
      <c r="A31" s="246" t="s">
        <v>58</v>
      </c>
      <c r="B31" s="247"/>
      <c r="C31" s="235"/>
      <c r="D31" s="247"/>
      <c r="E31" s="235"/>
      <c r="F31" s="247"/>
      <c r="G31" s="235"/>
      <c r="H31" s="247"/>
      <c r="I31" s="235"/>
      <c r="J31" s="247"/>
      <c r="K31" s="235"/>
      <c r="L31" s="247"/>
      <c r="M31" s="235"/>
      <c r="N31" s="247"/>
      <c r="O31" s="235"/>
    </row>
    <row r="32" spans="1:15" ht="13.5" thickBot="1" x14ac:dyDescent="0.25">
      <c r="A32" s="237" t="s">
        <v>59</v>
      </c>
      <c r="B32" s="248"/>
      <c r="C32" s="134"/>
      <c r="D32" s="248"/>
      <c r="E32" s="134"/>
      <c r="F32" s="248"/>
      <c r="G32" s="134"/>
      <c r="H32" s="248"/>
      <c r="I32" s="134"/>
      <c r="J32" s="248"/>
      <c r="K32" s="134"/>
      <c r="L32" s="248"/>
      <c r="M32" s="134"/>
      <c r="N32" s="248"/>
      <c r="O32" s="134"/>
    </row>
    <row r="33" spans="1:15" ht="13.5" thickBot="1" x14ac:dyDescent="0.25">
      <c r="A33" s="221"/>
      <c r="B33" s="240"/>
      <c r="C33" s="249"/>
      <c r="D33" s="240"/>
      <c r="E33" s="249"/>
      <c r="F33" s="240"/>
      <c r="G33" s="249"/>
      <c r="H33" s="240"/>
      <c r="I33" s="249"/>
      <c r="J33" s="240"/>
      <c r="K33" s="249"/>
      <c r="L33" s="240"/>
      <c r="M33" s="249"/>
      <c r="N33" s="240"/>
      <c r="O33" s="249"/>
    </row>
    <row r="34" spans="1:15" x14ac:dyDescent="0.2">
      <c r="A34" s="229" t="s">
        <v>60</v>
      </c>
      <c r="B34" s="245"/>
      <c r="C34" s="231"/>
      <c r="D34" s="245"/>
      <c r="E34" s="231"/>
      <c r="F34" s="245"/>
      <c r="G34" s="231"/>
      <c r="H34" s="245"/>
      <c r="I34" s="231"/>
      <c r="J34" s="245"/>
      <c r="K34" s="231"/>
      <c r="L34" s="245"/>
      <c r="M34" s="231"/>
      <c r="N34" s="245"/>
      <c r="O34" s="231"/>
    </row>
    <row r="35" spans="1:15" x14ac:dyDescent="0.2">
      <c r="A35" s="233" t="s">
        <v>61</v>
      </c>
      <c r="B35" s="247"/>
      <c r="C35" s="235"/>
      <c r="D35" s="247"/>
      <c r="E35" s="235"/>
      <c r="F35" s="247"/>
      <c r="G35" s="235"/>
      <c r="H35" s="247"/>
      <c r="I35" s="235"/>
      <c r="J35" s="247"/>
      <c r="K35" s="235"/>
      <c r="L35" s="247"/>
      <c r="M35" s="235"/>
      <c r="N35" s="247"/>
      <c r="O35" s="235"/>
    </row>
    <row r="36" spans="1:15" x14ac:dyDescent="0.2">
      <c r="A36" s="250" t="s">
        <v>96</v>
      </c>
      <c r="B36" s="251"/>
      <c r="C36" s="252"/>
      <c r="D36" s="251"/>
      <c r="E36" s="252"/>
      <c r="F36" s="251"/>
      <c r="G36" s="252"/>
      <c r="H36" s="251"/>
      <c r="I36" s="252"/>
      <c r="J36" s="251"/>
      <c r="K36" s="252"/>
      <c r="L36" s="251"/>
      <c r="M36" s="252"/>
      <c r="N36" s="251"/>
      <c r="O36" s="252"/>
    </row>
    <row r="37" spans="1:15" ht="13.5" thickBot="1" x14ac:dyDescent="0.25">
      <c r="A37" s="237" t="s">
        <v>86</v>
      </c>
      <c r="B37" s="248"/>
      <c r="C37" s="134"/>
      <c r="D37" s="248"/>
      <c r="E37" s="134"/>
      <c r="F37" s="248"/>
      <c r="G37" s="134"/>
      <c r="H37" s="248"/>
      <c r="I37" s="134"/>
      <c r="J37" s="248"/>
      <c r="K37" s="134"/>
      <c r="L37" s="248"/>
      <c r="M37" s="134"/>
      <c r="N37" s="248"/>
      <c r="O37" s="134"/>
    </row>
    <row r="38" spans="1:15" ht="13.5" thickBot="1" x14ac:dyDescent="0.25">
      <c r="A38" s="228"/>
      <c r="B38" s="240"/>
      <c r="C38" s="241"/>
      <c r="D38" s="240"/>
      <c r="E38" s="241"/>
      <c r="F38" s="240"/>
      <c r="G38" s="241"/>
      <c r="H38" s="240"/>
      <c r="I38" s="241"/>
      <c r="J38" s="240"/>
      <c r="K38" s="241"/>
      <c r="L38" s="240"/>
      <c r="M38" s="241"/>
      <c r="N38" s="240"/>
      <c r="O38" s="241"/>
    </row>
    <row r="39" spans="1:15" x14ac:dyDescent="0.2">
      <c r="A39" s="229" t="s">
        <v>62</v>
      </c>
      <c r="B39" s="230"/>
      <c r="C39" s="231"/>
      <c r="D39" s="230"/>
      <c r="E39" s="231"/>
      <c r="F39" s="230"/>
      <c r="G39" s="231"/>
      <c r="H39" s="230"/>
      <c r="I39" s="231"/>
      <c r="J39" s="230"/>
      <c r="K39" s="231"/>
      <c r="L39" s="230"/>
      <c r="M39" s="231"/>
      <c r="N39" s="230"/>
      <c r="O39" s="231"/>
    </row>
    <row r="40" spans="1:15" x14ac:dyDescent="0.2">
      <c r="A40" s="246" t="s">
        <v>63</v>
      </c>
      <c r="B40" s="234"/>
      <c r="C40" s="235"/>
      <c r="D40" s="234"/>
      <c r="E40" s="235"/>
      <c r="F40" s="234"/>
      <c r="G40" s="235"/>
      <c r="H40" s="234"/>
      <c r="I40" s="235"/>
      <c r="J40" s="234"/>
      <c r="K40" s="235"/>
      <c r="L40" s="234"/>
      <c r="M40" s="235"/>
      <c r="N40" s="234"/>
      <c r="O40" s="235"/>
    </row>
    <row r="41" spans="1:15" x14ac:dyDescent="0.2">
      <c r="A41" s="246" t="s">
        <v>64</v>
      </c>
      <c r="B41" s="234"/>
      <c r="C41" s="235"/>
      <c r="D41" s="234"/>
      <c r="E41" s="235"/>
      <c r="F41" s="234"/>
      <c r="G41" s="235"/>
      <c r="H41" s="234"/>
      <c r="I41" s="235"/>
      <c r="J41" s="234"/>
      <c r="K41" s="235"/>
      <c r="L41" s="234"/>
      <c r="M41" s="235"/>
      <c r="N41" s="234"/>
      <c r="O41" s="235"/>
    </row>
    <row r="42" spans="1:15" x14ac:dyDescent="0.2">
      <c r="A42" s="246" t="s">
        <v>65</v>
      </c>
      <c r="B42" s="234"/>
      <c r="C42" s="235"/>
      <c r="D42" s="234"/>
      <c r="E42" s="235"/>
      <c r="F42" s="234"/>
      <c r="G42" s="235"/>
      <c r="H42" s="234"/>
      <c r="I42" s="235"/>
      <c r="J42" s="234"/>
      <c r="K42" s="235"/>
      <c r="L42" s="234"/>
      <c r="M42" s="235"/>
      <c r="N42" s="234"/>
      <c r="O42" s="235"/>
    </row>
    <row r="43" spans="1:15" x14ac:dyDescent="0.2">
      <c r="A43" s="233" t="s">
        <v>66</v>
      </c>
      <c r="B43" s="253"/>
      <c r="C43" s="252"/>
      <c r="D43" s="253"/>
      <c r="E43" s="252"/>
      <c r="F43" s="253"/>
      <c r="G43" s="252"/>
      <c r="H43" s="253"/>
      <c r="I43" s="252"/>
      <c r="J43" s="253"/>
      <c r="K43" s="252"/>
      <c r="L43" s="253"/>
      <c r="M43" s="252"/>
      <c r="N43" s="253"/>
      <c r="O43" s="252"/>
    </row>
    <row r="44" spans="1:15" x14ac:dyDescent="0.2">
      <c r="A44" s="254"/>
      <c r="B44" s="253"/>
      <c r="C44" s="252"/>
      <c r="D44" s="253"/>
      <c r="E44" s="252"/>
      <c r="F44" s="253"/>
      <c r="G44" s="252"/>
      <c r="H44" s="253"/>
      <c r="I44" s="252"/>
      <c r="J44" s="253"/>
      <c r="K44" s="252"/>
      <c r="L44" s="253"/>
      <c r="M44" s="252"/>
      <c r="N44" s="253"/>
      <c r="O44" s="252"/>
    </row>
    <row r="45" spans="1:15" ht="13.5" thickBot="1" x14ac:dyDescent="0.25">
      <c r="A45" s="255"/>
      <c r="B45" s="238"/>
      <c r="C45" s="134"/>
      <c r="D45" s="238"/>
      <c r="E45" s="134"/>
      <c r="F45" s="238"/>
      <c r="G45" s="134"/>
      <c r="H45" s="238"/>
      <c r="I45" s="134"/>
      <c r="J45" s="238"/>
      <c r="K45" s="134"/>
      <c r="L45" s="238"/>
      <c r="M45" s="134"/>
      <c r="N45" s="238"/>
      <c r="O45" s="134"/>
    </row>
    <row r="46" spans="1:15" ht="13.5" thickBot="1" x14ac:dyDescent="0.25">
      <c r="A46" s="228"/>
      <c r="B46" s="240"/>
      <c r="C46" s="249"/>
      <c r="D46" s="240"/>
      <c r="E46" s="249"/>
      <c r="F46" s="240"/>
      <c r="G46" s="249"/>
      <c r="H46" s="240"/>
      <c r="I46" s="249"/>
      <c r="J46" s="240"/>
      <c r="K46" s="249"/>
      <c r="L46" s="240"/>
      <c r="M46" s="249"/>
      <c r="N46" s="240"/>
      <c r="O46" s="249"/>
    </row>
    <row r="47" spans="1:15" x14ac:dyDescent="0.2">
      <c r="A47" s="229" t="s">
        <v>67</v>
      </c>
      <c r="B47" s="230"/>
      <c r="C47" s="231"/>
      <c r="D47" s="230"/>
      <c r="E47" s="231"/>
      <c r="F47" s="230"/>
      <c r="G47" s="231"/>
      <c r="H47" s="230"/>
      <c r="I47" s="231"/>
      <c r="J47" s="230"/>
      <c r="K47" s="231"/>
      <c r="L47" s="230"/>
      <c r="M47" s="231"/>
      <c r="N47" s="230"/>
      <c r="O47" s="231"/>
    </row>
    <row r="48" spans="1:15" x14ac:dyDescent="0.2">
      <c r="A48" s="246" t="s">
        <v>97</v>
      </c>
      <c r="B48" s="234"/>
      <c r="C48" s="235"/>
      <c r="D48" s="234"/>
      <c r="E48" s="235"/>
      <c r="F48" s="234"/>
      <c r="G48" s="235"/>
      <c r="H48" s="234"/>
      <c r="I48" s="235"/>
      <c r="J48" s="234"/>
      <c r="K48" s="235"/>
      <c r="L48" s="234"/>
      <c r="M48" s="235"/>
      <c r="N48" s="234"/>
      <c r="O48" s="235"/>
    </row>
    <row r="49" spans="1:17" x14ac:dyDescent="0.2">
      <c r="A49" s="246" t="s">
        <v>68</v>
      </c>
      <c r="B49" s="234"/>
      <c r="C49" s="235"/>
      <c r="D49" s="234"/>
      <c r="E49" s="235"/>
      <c r="F49" s="234"/>
      <c r="G49" s="235"/>
      <c r="H49" s="234"/>
      <c r="I49" s="235"/>
      <c r="J49" s="234"/>
      <c r="K49" s="235"/>
      <c r="L49" s="234"/>
      <c r="M49" s="235"/>
      <c r="N49" s="234"/>
      <c r="O49" s="235"/>
    </row>
    <row r="50" spans="1:17" x14ac:dyDescent="0.2">
      <c r="A50" s="246" t="s">
        <v>98</v>
      </c>
      <c r="B50" s="234"/>
      <c r="C50" s="235"/>
      <c r="D50" s="234"/>
      <c r="E50" s="235"/>
      <c r="F50" s="234"/>
      <c r="G50" s="235"/>
      <c r="H50" s="234"/>
      <c r="I50" s="235"/>
      <c r="J50" s="234"/>
      <c r="K50" s="235"/>
      <c r="L50" s="234"/>
      <c r="M50" s="235"/>
      <c r="N50" s="234"/>
      <c r="O50" s="235"/>
    </row>
    <row r="51" spans="1:17" ht="13.5" thickBot="1" x14ac:dyDescent="0.25">
      <c r="A51" s="237" t="s">
        <v>69</v>
      </c>
      <c r="B51" s="238"/>
      <c r="C51" s="134"/>
      <c r="D51" s="238"/>
      <c r="E51" s="134"/>
      <c r="F51" s="238"/>
      <c r="G51" s="134"/>
      <c r="H51" s="238"/>
      <c r="I51" s="134"/>
      <c r="J51" s="238"/>
      <c r="K51" s="134"/>
      <c r="L51" s="238"/>
      <c r="M51" s="134"/>
      <c r="N51" s="238"/>
      <c r="O51" s="134"/>
    </row>
    <row r="52" spans="1:17" ht="13.5" thickBot="1" x14ac:dyDescent="0.25">
      <c r="A52" s="228"/>
      <c r="B52" s="240"/>
      <c r="C52" s="241"/>
      <c r="D52" s="240"/>
      <c r="E52" s="241"/>
      <c r="F52" s="240"/>
      <c r="G52" s="241"/>
      <c r="H52" s="240"/>
      <c r="I52" s="241"/>
      <c r="J52" s="240"/>
      <c r="K52" s="241"/>
      <c r="L52" s="240"/>
      <c r="M52" s="241"/>
      <c r="N52" s="240"/>
      <c r="O52" s="241"/>
    </row>
    <row r="53" spans="1:17" ht="13.5" thickBot="1" x14ac:dyDescent="0.25">
      <c r="A53" s="242" t="s">
        <v>70</v>
      </c>
      <c r="B53" s="243"/>
      <c r="C53" s="244">
        <v>1</v>
      </c>
      <c r="D53" s="243"/>
      <c r="E53" s="244">
        <v>1</v>
      </c>
      <c r="F53" s="243"/>
      <c r="G53" s="244">
        <v>1</v>
      </c>
      <c r="H53" s="243"/>
      <c r="I53" s="244">
        <v>1</v>
      </c>
      <c r="J53" s="243"/>
      <c r="K53" s="244">
        <v>1</v>
      </c>
      <c r="L53" s="243"/>
      <c r="M53" s="244">
        <v>1</v>
      </c>
      <c r="N53" s="243"/>
      <c r="O53" s="244">
        <v>1</v>
      </c>
    </row>
    <row r="54" spans="1:17" ht="13.5" thickBot="1" x14ac:dyDescent="0.25">
      <c r="A54" s="228"/>
    </row>
    <row r="55" spans="1:17" ht="13.5" thickBot="1" x14ac:dyDescent="0.25">
      <c r="A55" s="305" t="s">
        <v>155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Q55" s="52"/>
    </row>
    <row r="56" spans="1:17" ht="13.5" thickBot="1" x14ac:dyDescent="0.25">
      <c r="A56" s="228"/>
    </row>
    <row r="57" spans="1:17" ht="13.5" thickBot="1" x14ac:dyDescent="0.25">
      <c r="A57" s="242" t="s">
        <v>87</v>
      </c>
      <c r="B57" s="240"/>
      <c r="C57" s="249"/>
      <c r="D57" s="240"/>
      <c r="E57" s="249"/>
      <c r="F57" s="240"/>
      <c r="G57" s="249"/>
      <c r="H57" s="240"/>
      <c r="I57" s="249"/>
      <c r="J57" s="240"/>
      <c r="K57" s="249"/>
      <c r="L57" s="240"/>
      <c r="M57" s="249"/>
      <c r="N57" s="240"/>
      <c r="O57" s="249"/>
    </row>
    <row r="59" spans="1:17" x14ac:dyDescent="0.2">
      <c r="A59" s="256" t="s">
        <v>95</v>
      </c>
    </row>
    <row r="60" spans="1:17" ht="19.5" customHeight="1" x14ac:dyDescent="0.2">
      <c r="A60" s="538" t="s">
        <v>160</v>
      </c>
      <c r="B60" s="538"/>
      <c r="C60" s="538"/>
      <c r="D60" s="538"/>
      <c r="E60" s="538"/>
      <c r="F60" s="538"/>
      <c r="G60" s="538"/>
      <c r="H60" s="539"/>
      <c r="I60" s="539"/>
      <c r="J60" s="539"/>
      <c r="K60" s="539"/>
      <c r="L60" s="539"/>
      <c r="M60" s="539"/>
      <c r="N60" s="539"/>
      <c r="O60" s="539"/>
    </row>
    <row r="61" spans="1:17" ht="11.25" customHeight="1" x14ac:dyDescent="0.2">
      <c r="A61" s="309"/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</row>
  </sheetData>
  <sheetProtection formatCells="0" formatColumns="0" formatRows="0"/>
  <mergeCells count="8">
    <mergeCell ref="N8:O8"/>
    <mergeCell ref="A60:O60"/>
    <mergeCell ref="B8:C8"/>
    <mergeCell ref="D8:E8"/>
    <mergeCell ref="F8:G8"/>
    <mergeCell ref="H8:I8"/>
    <mergeCell ref="J8:K8"/>
    <mergeCell ref="L8:M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Año de Exportación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Q61"/>
  <sheetViews>
    <sheetView showGridLines="0" workbookViewId="0">
      <selection sqref="A1:B1"/>
    </sheetView>
  </sheetViews>
  <sheetFormatPr baseColWidth="10" defaultRowHeight="12.75" x14ac:dyDescent="0.2"/>
  <cols>
    <col min="1" max="1" width="38.28515625" style="222" customWidth="1"/>
    <col min="2" max="2" width="20.5703125" style="222" customWidth="1"/>
    <col min="3" max="3" width="10.28515625" style="222" customWidth="1"/>
    <col min="4" max="4" width="20.7109375" style="222" customWidth="1"/>
    <col min="5" max="5" width="11.42578125" style="222"/>
    <col min="6" max="6" width="19.7109375" style="222" customWidth="1"/>
    <col min="7" max="7" width="10.28515625" style="222" customWidth="1"/>
    <col min="8" max="8" width="20" style="222" customWidth="1"/>
    <col min="9" max="9" width="9.85546875" style="222" customWidth="1"/>
    <col min="10" max="10" width="21" style="222" customWidth="1"/>
    <col min="11" max="11" width="10.5703125" style="222" customWidth="1"/>
    <col min="12" max="12" width="20.28515625" style="222" customWidth="1"/>
    <col min="13" max="13" width="11.42578125" style="222"/>
    <col min="14" max="14" width="20.7109375" style="222" customWidth="1"/>
    <col min="15" max="15" width="11.42578125" style="222"/>
    <col min="16" max="16" width="1.5703125" style="222" customWidth="1"/>
    <col min="17" max="16384" width="11.42578125" style="222"/>
  </cols>
  <sheetData>
    <row r="2" spans="1:15" x14ac:dyDescent="0.2">
      <c r="A2" s="221" t="s">
        <v>263</v>
      </c>
    </row>
    <row r="3" spans="1:15" x14ac:dyDescent="0.2">
      <c r="A3" s="221" t="s">
        <v>124</v>
      </c>
    </row>
    <row r="4" spans="1:15" hidden="1" x14ac:dyDescent="0.2">
      <c r="A4" s="378"/>
    </row>
    <row r="5" spans="1:15" x14ac:dyDescent="0.2">
      <c r="A5" s="225" t="s">
        <v>252</v>
      </c>
    </row>
    <row r="6" spans="1:15" s="224" customFormat="1" x14ac:dyDescent="0.2">
      <c r="A6" s="225" t="s">
        <v>210</v>
      </c>
      <c r="B6" s="223"/>
      <c r="C6" s="223"/>
      <c r="H6" s="223"/>
      <c r="I6" s="223"/>
    </row>
    <row r="7" spans="1:15" s="224" customFormat="1" ht="13.5" thickBot="1" x14ac:dyDescent="0.25">
      <c r="A7" s="225"/>
      <c r="B7" s="223"/>
      <c r="C7" s="223"/>
      <c r="H7" s="223"/>
      <c r="I7" s="223"/>
    </row>
    <row r="8" spans="1:15" ht="13.5" thickBot="1" x14ac:dyDescent="0.25">
      <c r="B8" s="536" t="s">
        <v>173</v>
      </c>
      <c r="C8" s="537"/>
      <c r="D8" s="536" t="s">
        <v>174</v>
      </c>
      <c r="E8" s="537"/>
      <c r="F8" s="536" t="s">
        <v>175</v>
      </c>
      <c r="G8" s="537"/>
      <c r="H8" s="536" t="s">
        <v>176</v>
      </c>
      <c r="I8" s="537"/>
      <c r="J8" s="536" t="s">
        <v>168</v>
      </c>
      <c r="K8" s="537"/>
      <c r="L8" s="536" t="s">
        <v>169</v>
      </c>
      <c r="M8" s="537"/>
      <c r="N8" s="536" t="s">
        <v>212</v>
      </c>
      <c r="O8" s="537"/>
    </row>
    <row r="9" spans="1:15" x14ac:dyDescent="0.2">
      <c r="A9" s="226" t="s">
        <v>48</v>
      </c>
      <c r="B9" s="227" t="s">
        <v>49</v>
      </c>
      <c r="C9" s="227" t="s">
        <v>50</v>
      </c>
      <c r="D9" s="227" t="s">
        <v>49</v>
      </c>
      <c r="E9" s="227" t="s">
        <v>50</v>
      </c>
      <c r="F9" s="227" t="s">
        <v>49</v>
      </c>
      <c r="G9" s="227" t="s">
        <v>50</v>
      </c>
      <c r="H9" s="227" t="s">
        <v>49</v>
      </c>
      <c r="I9" s="227" t="s">
        <v>50</v>
      </c>
      <c r="J9" s="227" t="s">
        <v>49</v>
      </c>
      <c r="K9" s="227" t="s">
        <v>50</v>
      </c>
      <c r="L9" s="227" t="s">
        <v>49</v>
      </c>
      <c r="M9" s="227" t="s">
        <v>50</v>
      </c>
      <c r="N9" s="227" t="s">
        <v>49</v>
      </c>
      <c r="O9" s="227" t="s">
        <v>50</v>
      </c>
    </row>
    <row r="10" spans="1:15" s="421" customFormat="1" ht="26.25" thickBot="1" x14ac:dyDescent="0.25">
      <c r="A10" s="419"/>
      <c r="B10" s="483" t="str">
        <f>+A6</f>
        <v>en pesos por metro cuadrado</v>
      </c>
      <c r="C10" s="420" t="s">
        <v>51</v>
      </c>
      <c r="D10" s="482" t="str">
        <f>+B10</f>
        <v>en pesos por metro cuadrado</v>
      </c>
      <c r="E10" s="420" t="s">
        <v>51</v>
      </c>
      <c r="F10" s="482" t="str">
        <f>+B10</f>
        <v>en pesos por metro cuadrado</v>
      </c>
      <c r="G10" s="420" t="s">
        <v>51</v>
      </c>
      <c r="H10" s="482" t="str">
        <f>+B10</f>
        <v>en pesos por metro cuadrado</v>
      </c>
      <c r="I10" s="420" t="s">
        <v>51</v>
      </c>
      <c r="J10" s="482" t="str">
        <f>+B10</f>
        <v>en pesos por metro cuadrado</v>
      </c>
      <c r="K10" s="420" t="s">
        <v>51</v>
      </c>
      <c r="L10" s="482" t="str">
        <f>+B10</f>
        <v>en pesos por metro cuadrado</v>
      </c>
      <c r="M10" s="420" t="s">
        <v>51</v>
      </c>
      <c r="N10" s="482" t="str">
        <f>+B10</f>
        <v>en pesos por metro cuadrado</v>
      </c>
      <c r="O10" s="420" t="s">
        <v>51</v>
      </c>
    </row>
    <row r="11" spans="1:15" ht="13.5" thickBot="1" x14ac:dyDescent="0.25">
      <c r="A11" s="228"/>
    </row>
    <row r="12" spans="1:15" x14ac:dyDescent="0.2">
      <c r="A12" s="229" t="s">
        <v>52</v>
      </c>
      <c r="B12" s="230"/>
      <c r="C12" s="231"/>
      <c r="D12" s="230"/>
      <c r="E12" s="231"/>
      <c r="F12" s="230"/>
      <c r="G12" s="231"/>
      <c r="H12" s="230"/>
      <c r="I12" s="231"/>
      <c r="J12" s="230"/>
      <c r="K12" s="231"/>
      <c r="L12" s="230"/>
      <c r="M12" s="231"/>
      <c r="N12" s="230"/>
      <c r="O12" s="231"/>
    </row>
    <row r="13" spans="1:15" x14ac:dyDescent="0.2">
      <c r="A13" s="233"/>
      <c r="B13" s="234"/>
      <c r="C13" s="235"/>
      <c r="D13" s="234"/>
      <c r="E13" s="235"/>
      <c r="F13" s="234"/>
      <c r="G13" s="235"/>
      <c r="H13" s="234"/>
      <c r="I13" s="235"/>
      <c r="J13" s="234"/>
      <c r="K13" s="235"/>
      <c r="L13" s="234"/>
      <c r="M13" s="235"/>
      <c r="N13" s="234"/>
      <c r="O13" s="235"/>
    </row>
    <row r="14" spans="1:15" x14ac:dyDescent="0.2">
      <c r="A14" s="233"/>
      <c r="B14" s="234"/>
      <c r="C14" s="235"/>
      <c r="D14" s="234"/>
      <c r="E14" s="235"/>
      <c r="F14" s="234"/>
      <c r="G14" s="235"/>
      <c r="H14" s="234"/>
      <c r="I14" s="235"/>
      <c r="J14" s="234"/>
      <c r="K14" s="235"/>
      <c r="L14" s="234"/>
      <c r="M14" s="235"/>
      <c r="N14" s="234"/>
      <c r="O14" s="235"/>
    </row>
    <row r="15" spans="1:15" x14ac:dyDescent="0.2">
      <c r="A15" s="233"/>
      <c r="B15" s="234"/>
      <c r="C15" s="235"/>
      <c r="D15" s="234"/>
      <c r="E15" s="235"/>
      <c r="F15" s="234"/>
      <c r="G15" s="235"/>
      <c r="H15" s="234"/>
      <c r="I15" s="235"/>
      <c r="J15" s="234"/>
      <c r="K15" s="235"/>
      <c r="L15" s="234"/>
      <c r="M15" s="235"/>
      <c r="N15" s="234"/>
      <c r="O15" s="235"/>
    </row>
    <row r="16" spans="1:15" x14ac:dyDescent="0.2">
      <c r="A16" s="233"/>
      <c r="B16" s="234"/>
      <c r="C16" s="235"/>
      <c r="D16" s="234"/>
      <c r="E16" s="235"/>
      <c r="F16" s="234"/>
      <c r="G16" s="235"/>
      <c r="H16" s="234"/>
      <c r="I16" s="235"/>
      <c r="J16" s="234"/>
      <c r="K16" s="235"/>
      <c r="L16" s="234"/>
      <c r="M16" s="235"/>
      <c r="N16" s="234"/>
      <c r="O16" s="235"/>
    </row>
    <row r="17" spans="1:15" ht="13.5" thickBot="1" x14ac:dyDescent="0.25">
      <c r="A17" s="237"/>
      <c r="B17" s="238"/>
      <c r="C17" s="134"/>
      <c r="D17" s="238"/>
      <c r="E17" s="134"/>
      <c r="F17" s="238"/>
      <c r="G17" s="134"/>
      <c r="H17" s="238"/>
      <c r="I17" s="134"/>
      <c r="J17" s="238"/>
      <c r="K17" s="134"/>
      <c r="L17" s="238"/>
      <c r="M17" s="134"/>
      <c r="N17" s="238"/>
      <c r="O17" s="134"/>
    </row>
    <row r="18" spans="1:15" ht="13.5" thickBot="1" x14ac:dyDescent="0.25">
      <c r="A18" s="228"/>
      <c r="B18" s="240"/>
      <c r="C18" s="241"/>
      <c r="D18" s="240"/>
      <c r="E18" s="241"/>
      <c r="F18" s="240"/>
      <c r="G18" s="241"/>
      <c r="H18" s="240"/>
      <c r="I18" s="241"/>
      <c r="J18" s="240"/>
      <c r="K18" s="241"/>
      <c r="L18" s="240"/>
      <c r="M18" s="241"/>
      <c r="N18" s="240"/>
      <c r="O18" s="241"/>
    </row>
    <row r="19" spans="1:15" x14ac:dyDescent="0.2">
      <c r="A19" s="229" t="s">
        <v>53</v>
      </c>
      <c r="B19" s="230"/>
      <c r="C19" s="231"/>
      <c r="D19" s="230"/>
      <c r="E19" s="231"/>
      <c r="F19" s="230"/>
      <c r="G19" s="231"/>
      <c r="H19" s="230"/>
      <c r="I19" s="231"/>
      <c r="J19" s="230"/>
      <c r="K19" s="231"/>
      <c r="L19" s="230"/>
      <c r="M19" s="231"/>
      <c r="N19" s="230"/>
      <c r="O19" s="231"/>
    </row>
    <row r="20" spans="1:15" x14ac:dyDescent="0.2">
      <c r="A20" s="233"/>
      <c r="B20" s="234"/>
      <c r="C20" s="235"/>
      <c r="D20" s="234"/>
      <c r="E20" s="235"/>
      <c r="F20" s="234"/>
      <c r="G20" s="235"/>
      <c r="H20" s="234"/>
      <c r="I20" s="235"/>
      <c r="J20" s="234"/>
      <c r="K20" s="235"/>
      <c r="L20" s="234"/>
      <c r="M20" s="235"/>
      <c r="N20" s="234"/>
      <c r="O20" s="235"/>
    </row>
    <row r="21" spans="1:15" x14ac:dyDescent="0.2">
      <c r="A21" s="233"/>
      <c r="B21" s="234"/>
      <c r="C21" s="235"/>
      <c r="D21" s="234"/>
      <c r="E21" s="235"/>
      <c r="F21" s="234"/>
      <c r="G21" s="235"/>
      <c r="H21" s="234"/>
      <c r="I21" s="235"/>
      <c r="J21" s="234"/>
      <c r="K21" s="235"/>
      <c r="L21" s="234"/>
      <c r="M21" s="235"/>
      <c r="N21" s="234"/>
      <c r="O21" s="235"/>
    </row>
    <row r="22" spans="1:15" x14ac:dyDescent="0.2">
      <c r="A22" s="233"/>
      <c r="B22" s="234"/>
      <c r="C22" s="235"/>
      <c r="D22" s="234"/>
      <c r="E22" s="235"/>
      <c r="F22" s="234"/>
      <c r="G22" s="235"/>
      <c r="H22" s="234"/>
      <c r="I22" s="235"/>
      <c r="J22" s="234"/>
      <c r="K22" s="235"/>
      <c r="L22" s="234"/>
      <c r="M22" s="235"/>
      <c r="N22" s="234"/>
      <c r="O22" s="235"/>
    </row>
    <row r="23" spans="1:15" x14ac:dyDescent="0.2">
      <c r="A23" s="233"/>
      <c r="B23" s="234"/>
      <c r="C23" s="235"/>
      <c r="D23" s="234"/>
      <c r="E23" s="235"/>
      <c r="F23" s="234"/>
      <c r="G23" s="235"/>
      <c r="H23" s="234"/>
      <c r="I23" s="235"/>
      <c r="J23" s="234"/>
      <c r="K23" s="235"/>
      <c r="L23" s="234"/>
      <c r="M23" s="235"/>
      <c r="N23" s="234"/>
      <c r="O23" s="235"/>
    </row>
    <row r="24" spans="1:15" ht="13.5" thickBot="1" x14ac:dyDescent="0.25">
      <c r="A24" s="237"/>
      <c r="B24" s="238"/>
      <c r="C24" s="134"/>
      <c r="D24" s="238"/>
      <c r="E24" s="134"/>
      <c r="F24" s="238"/>
      <c r="G24" s="134"/>
      <c r="H24" s="238"/>
      <c r="I24" s="134"/>
      <c r="J24" s="238"/>
      <c r="K24" s="134"/>
      <c r="L24" s="238"/>
      <c r="M24" s="134"/>
      <c r="N24" s="238"/>
      <c r="O24" s="134"/>
    </row>
    <row r="25" spans="1:15" ht="13.5" thickBot="1" x14ac:dyDescent="0.25">
      <c r="A25" s="228"/>
      <c r="B25" s="240"/>
      <c r="C25" s="241"/>
      <c r="D25" s="240"/>
      <c r="E25" s="241"/>
      <c r="F25" s="240"/>
      <c r="G25" s="241"/>
      <c r="H25" s="240"/>
      <c r="I25" s="241"/>
      <c r="J25" s="240"/>
      <c r="K25" s="241"/>
      <c r="L25" s="240"/>
      <c r="M25" s="241"/>
      <c r="N25" s="240"/>
      <c r="O25" s="241"/>
    </row>
    <row r="26" spans="1:15" ht="13.5" thickBot="1" x14ac:dyDescent="0.25">
      <c r="A26" s="242" t="s">
        <v>54</v>
      </c>
      <c r="B26" s="243"/>
      <c r="C26" s="244"/>
      <c r="D26" s="243"/>
      <c r="E26" s="244"/>
      <c r="F26" s="243"/>
      <c r="G26" s="244"/>
      <c r="H26" s="243"/>
      <c r="I26" s="244"/>
      <c r="J26" s="243"/>
      <c r="K26" s="244"/>
      <c r="L26" s="243"/>
      <c r="M26" s="244"/>
      <c r="N26" s="243"/>
      <c r="O26" s="244"/>
    </row>
    <row r="27" spans="1:15" ht="13.5" thickBot="1" x14ac:dyDescent="0.25">
      <c r="A27" s="228"/>
      <c r="B27" s="240"/>
      <c r="C27" s="241"/>
      <c r="D27" s="240"/>
      <c r="E27" s="241"/>
      <c r="F27" s="240"/>
      <c r="G27" s="241"/>
      <c r="H27" s="240"/>
      <c r="I27" s="241"/>
      <c r="J27" s="240"/>
      <c r="K27" s="241"/>
      <c r="L27" s="240"/>
      <c r="M27" s="241"/>
      <c r="N27" s="240"/>
      <c r="O27" s="241"/>
    </row>
    <row r="28" spans="1:15" x14ac:dyDescent="0.2">
      <c r="A28" s="229" t="s">
        <v>55</v>
      </c>
      <c r="B28" s="245"/>
      <c r="C28" s="231"/>
      <c r="D28" s="245"/>
      <c r="E28" s="231"/>
      <c r="F28" s="245"/>
      <c r="G28" s="231"/>
      <c r="H28" s="245"/>
      <c r="I28" s="231"/>
      <c r="J28" s="245"/>
      <c r="K28" s="231"/>
      <c r="L28" s="245"/>
      <c r="M28" s="231"/>
      <c r="N28" s="245"/>
      <c r="O28" s="231"/>
    </row>
    <row r="29" spans="1:15" x14ac:dyDescent="0.2">
      <c r="A29" s="246" t="s">
        <v>56</v>
      </c>
      <c r="B29" s="247"/>
      <c r="C29" s="235"/>
      <c r="D29" s="247"/>
      <c r="E29" s="235"/>
      <c r="F29" s="247"/>
      <c r="G29" s="235"/>
      <c r="H29" s="247"/>
      <c r="I29" s="235"/>
      <c r="J29" s="247"/>
      <c r="K29" s="235"/>
      <c r="L29" s="247"/>
      <c r="M29" s="235"/>
      <c r="N29" s="247"/>
      <c r="O29" s="235"/>
    </row>
    <row r="30" spans="1:15" x14ac:dyDescent="0.2">
      <c r="A30" s="246" t="s">
        <v>57</v>
      </c>
      <c r="B30" s="247"/>
      <c r="C30" s="235"/>
      <c r="D30" s="247"/>
      <c r="E30" s="235"/>
      <c r="F30" s="247"/>
      <c r="G30" s="235"/>
      <c r="H30" s="247"/>
      <c r="I30" s="235"/>
      <c r="J30" s="247"/>
      <c r="K30" s="235"/>
      <c r="L30" s="247"/>
      <c r="M30" s="235"/>
      <c r="N30" s="247"/>
      <c r="O30" s="235"/>
    </row>
    <row r="31" spans="1:15" x14ac:dyDescent="0.2">
      <c r="A31" s="246" t="s">
        <v>58</v>
      </c>
      <c r="B31" s="247"/>
      <c r="C31" s="235"/>
      <c r="D31" s="247"/>
      <c r="E31" s="235"/>
      <c r="F31" s="247"/>
      <c r="G31" s="235"/>
      <c r="H31" s="247"/>
      <c r="I31" s="235"/>
      <c r="J31" s="247"/>
      <c r="K31" s="235"/>
      <c r="L31" s="247"/>
      <c r="M31" s="235"/>
      <c r="N31" s="247"/>
      <c r="O31" s="235"/>
    </row>
    <row r="32" spans="1:15" ht="13.5" thickBot="1" x14ac:dyDescent="0.25">
      <c r="A32" s="237" t="s">
        <v>59</v>
      </c>
      <c r="B32" s="248"/>
      <c r="C32" s="134"/>
      <c r="D32" s="248"/>
      <c r="E32" s="134"/>
      <c r="F32" s="248"/>
      <c r="G32" s="134"/>
      <c r="H32" s="248"/>
      <c r="I32" s="134"/>
      <c r="J32" s="248"/>
      <c r="K32" s="134"/>
      <c r="L32" s="248"/>
      <c r="M32" s="134"/>
      <c r="N32" s="248"/>
      <c r="O32" s="134"/>
    </row>
    <row r="33" spans="1:15" ht="13.5" thickBot="1" x14ac:dyDescent="0.25">
      <c r="A33" s="221"/>
      <c r="B33" s="240"/>
      <c r="C33" s="249"/>
      <c r="D33" s="240"/>
      <c r="E33" s="249"/>
      <c r="F33" s="240"/>
      <c r="G33" s="249"/>
      <c r="H33" s="240"/>
      <c r="I33" s="249"/>
      <c r="J33" s="240"/>
      <c r="K33" s="249"/>
      <c r="L33" s="240"/>
      <c r="M33" s="249"/>
      <c r="N33" s="240"/>
      <c r="O33" s="249"/>
    </row>
    <row r="34" spans="1:15" x14ac:dyDescent="0.2">
      <c r="A34" s="229" t="s">
        <v>60</v>
      </c>
      <c r="B34" s="245"/>
      <c r="C34" s="231"/>
      <c r="D34" s="245"/>
      <c r="E34" s="231"/>
      <c r="F34" s="245"/>
      <c r="G34" s="231"/>
      <c r="H34" s="245"/>
      <c r="I34" s="231"/>
      <c r="J34" s="245"/>
      <c r="K34" s="231"/>
      <c r="L34" s="245"/>
      <c r="M34" s="231"/>
      <c r="N34" s="245"/>
      <c r="O34" s="231"/>
    </row>
    <row r="35" spans="1:15" x14ac:dyDescent="0.2">
      <c r="A35" s="233" t="s">
        <v>61</v>
      </c>
      <c r="B35" s="247"/>
      <c r="C35" s="235"/>
      <c r="D35" s="247"/>
      <c r="E35" s="235"/>
      <c r="F35" s="247"/>
      <c r="G35" s="235"/>
      <c r="H35" s="247"/>
      <c r="I35" s="235"/>
      <c r="J35" s="247"/>
      <c r="K35" s="235"/>
      <c r="L35" s="247"/>
      <c r="M35" s="235"/>
      <c r="N35" s="247"/>
      <c r="O35" s="235"/>
    </row>
    <row r="36" spans="1:15" x14ac:dyDescent="0.2">
      <c r="A36" s="250" t="s">
        <v>96</v>
      </c>
      <c r="B36" s="251"/>
      <c r="C36" s="252"/>
      <c r="D36" s="251"/>
      <c r="E36" s="252"/>
      <c r="F36" s="251"/>
      <c r="G36" s="252"/>
      <c r="H36" s="251"/>
      <c r="I36" s="252"/>
      <c r="J36" s="251"/>
      <c r="K36" s="252"/>
      <c r="L36" s="251"/>
      <c r="M36" s="252"/>
      <c r="N36" s="251"/>
      <c r="O36" s="252"/>
    </row>
    <row r="37" spans="1:15" ht="13.5" thickBot="1" x14ac:dyDescent="0.25">
      <c r="A37" s="237" t="s">
        <v>86</v>
      </c>
      <c r="B37" s="248"/>
      <c r="C37" s="134"/>
      <c r="D37" s="248"/>
      <c r="E37" s="134"/>
      <c r="F37" s="248"/>
      <c r="G37" s="134"/>
      <c r="H37" s="248"/>
      <c r="I37" s="134"/>
      <c r="J37" s="248"/>
      <c r="K37" s="134"/>
      <c r="L37" s="248"/>
      <c r="M37" s="134"/>
      <c r="N37" s="248"/>
      <c r="O37" s="134"/>
    </row>
    <row r="38" spans="1:15" ht="13.5" thickBot="1" x14ac:dyDescent="0.25">
      <c r="A38" s="228"/>
      <c r="B38" s="240"/>
      <c r="C38" s="241"/>
      <c r="D38" s="240"/>
      <c r="E38" s="241"/>
      <c r="F38" s="240"/>
      <c r="G38" s="241"/>
      <c r="H38" s="240"/>
      <c r="I38" s="241"/>
      <c r="J38" s="240"/>
      <c r="K38" s="241"/>
      <c r="L38" s="240"/>
      <c r="M38" s="241"/>
      <c r="N38" s="240"/>
      <c r="O38" s="241"/>
    </row>
    <row r="39" spans="1:15" x14ac:dyDescent="0.2">
      <c r="A39" s="229" t="s">
        <v>62</v>
      </c>
      <c r="B39" s="230"/>
      <c r="C39" s="231"/>
      <c r="D39" s="230"/>
      <c r="E39" s="231"/>
      <c r="F39" s="230"/>
      <c r="G39" s="231"/>
      <c r="H39" s="230"/>
      <c r="I39" s="231"/>
      <c r="J39" s="230"/>
      <c r="K39" s="231"/>
      <c r="L39" s="230"/>
      <c r="M39" s="231"/>
      <c r="N39" s="230"/>
      <c r="O39" s="231"/>
    </row>
    <row r="40" spans="1:15" x14ac:dyDescent="0.2">
      <c r="A40" s="246" t="s">
        <v>63</v>
      </c>
      <c r="B40" s="234"/>
      <c r="C40" s="235"/>
      <c r="D40" s="234"/>
      <c r="E40" s="235"/>
      <c r="F40" s="234"/>
      <c r="G40" s="235"/>
      <c r="H40" s="234"/>
      <c r="I40" s="235"/>
      <c r="J40" s="234"/>
      <c r="K40" s="235"/>
      <c r="L40" s="234"/>
      <c r="M40" s="235"/>
      <c r="N40" s="234"/>
      <c r="O40" s="235"/>
    </row>
    <row r="41" spans="1:15" x14ac:dyDescent="0.2">
      <c r="A41" s="246" t="s">
        <v>64</v>
      </c>
      <c r="B41" s="234"/>
      <c r="C41" s="235"/>
      <c r="D41" s="234"/>
      <c r="E41" s="235"/>
      <c r="F41" s="234"/>
      <c r="G41" s="235"/>
      <c r="H41" s="234"/>
      <c r="I41" s="235"/>
      <c r="J41" s="234"/>
      <c r="K41" s="235"/>
      <c r="L41" s="234"/>
      <c r="M41" s="235"/>
      <c r="N41" s="234"/>
      <c r="O41" s="235"/>
    </row>
    <row r="42" spans="1:15" x14ac:dyDescent="0.2">
      <c r="A42" s="246" t="s">
        <v>65</v>
      </c>
      <c r="B42" s="234"/>
      <c r="C42" s="235"/>
      <c r="D42" s="234"/>
      <c r="E42" s="235"/>
      <c r="F42" s="234"/>
      <c r="G42" s="235"/>
      <c r="H42" s="234"/>
      <c r="I42" s="235"/>
      <c r="J42" s="234"/>
      <c r="K42" s="235"/>
      <c r="L42" s="234"/>
      <c r="M42" s="235"/>
      <c r="N42" s="234"/>
      <c r="O42" s="235"/>
    </row>
    <row r="43" spans="1:15" x14ac:dyDescent="0.2">
      <c r="A43" s="233" t="s">
        <v>66</v>
      </c>
      <c r="B43" s="253"/>
      <c r="C43" s="252"/>
      <c r="D43" s="253"/>
      <c r="E43" s="252"/>
      <c r="F43" s="253"/>
      <c r="G43" s="252"/>
      <c r="H43" s="253"/>
      <c r="I43" s="252"/>
      <c r="J43" s="253"/>
      <c r="K43" s="252"/>
      <c r="L43" s="253"/>
      <c r="M43" s="252"/>
      <c r="N43" s="253"/>
      <c r="O43" s="252"/>
    </row>
    <row r="44" spans="1:15" x14ac:dyDescent="0.2">
      <c r="A44" s="254"/>
      <c r="B44" s="253"/>
      <c r="C44" s="252"/>
      <c r="D44" s="253"/>
      <c r="E44" s="252"/>
      <c r="F44" s="253"/>
      <c r="G44" s="252"/>
      <c r="H44" s="253"/>
      <c r="I44" s="252"/>
      <c r="J44" s="253"/>
      <c r="K44" s="252"/>
      <c r="L44" s="253"/>
      <c r="M44" s="252"/>
      <c r="N44" s="253"/>
      <c r="O44" s="252"/>
    </row>
    <row r="45" spans="1:15" ht="13.5" thickBot="1" x14ac:dyDescent="0.25">
      <c r="A45" s="255"/>
      <c r="B45" s="238"/>
      <c r="C45" s="134"/>
      <c r="D45" s="238"/>
      <c r="E45" s="134"/>
      <c r="F45" s="238"/>
      <c r="G45" s="134"/>
      <c r="H45" s="238"/>
      <c r="I45" s="134"/>
      <c r="J45" s="238"/>
      <c r="K45" s="134"/>
      <c r="L45" s="238"/>
      <c r="M45" s="134"/>
      <c r="N45" s="238"/>
      <c r="O45" s="134"/>
    </row>
    <row r="46" spans="1:15" ht="13.5" thickBot="1" x14ac:dyDescent="0.25">
      <c r="A46" s="228"/>
      <c r="B46" s="240"/>
      <c r="C46" s="249"/>
      <c r="D46" s="240"/>
      <c r="E46" s="249"/>
      <c r="F46" s="240"/>
      <c r="G46" s="249"/>
      <c r="H46" s="240"/>
      <c r="I46" s="249"/>
      <c r="J46" s="240"/>
      <c r="K46" s="249"/>
      <c r="L46" s="240"/>
      <c r="M46" s="249"/>
      <c r="N46" s="240"/>
      <c r="O46" s="249"/>
    </row>
    <row r="47" spans="1:15" x14ac:dyDescent="0.2">
      <c r="A47" s="229" t="s">
        <v>67</v>
      </c>
      <c r="B47" s="230"/>
      <c r="C47" s="231"/>
      <c r="D47" s="230"/>
      <c r="E47" s="231"/>
      <c r="F47" s="230"/>
      <c r="G47" s="231"/>
      <c r="H47" s="230"/>
      <c r="I47" s="231"/>
      <c r="J47" s="230"/>
      <c r="K47" s="231"/>
      <c r="L47" s="230"/>
      <c r="M47" s="231"/>
      <c r="N47" s="230"/>
      <c r="O47" s="231"/>
    </row>
    <row r="48" spans="1:15" x14ac:dyDescent="0.2">
      <c r="A48" s="246" t="s">
        <v>97</v>
      </c>
      <c r="B48" s="234"/>
      <c r="C48" s="235"/>
      <c r="D48" s="234"/>
      <c r="E48" s="235"/>
      <c r="F48" s="234"/>
      <c r="G48" s="235"/>
      <c r="H48" s="234"/>
      <c r="I48" s="235"/>
      <c r="J48" s="234"/>
      <c r="K48" s="235"/>
      <c r="L48" s="234"/>
      <c r="M48" s="235"/>
      <c r="N48" s="234"/>
      <c r="O48" s="235"/>
    </row>
    <row r="49" spans="1:17" x14ac:dyDescent="0.2">
      <c r="A49" s="246" t="s">
        <v>68</v>
      </c>
      <c r="B49" s="234"/>
      <c r="C49" s="235"/>
      <c r="D49" s="234"/>
      <c r="E49" s="235"/>
      <c r="F49" s="234"/>
      <c r="G49" s="235"/>
      <c r="H49" s="234"/>
      <c r="I49" s="235"/>
      <c r="J49" s="234"/>
      <c r="K49" s="235"/>
      <c r="L49" s="234"/>
      <c r="M49" s="235"/>
      <c r="N49" s="234"/>
      <c r="O49" s="235"/>
    </row>
    <row r="50" spans="1:17" x14ac:dyDescent="0.2">
      <c r="A50" s="246" t="s">
        <v>98</v>
      </c>
      <c r="B50" s="234"/>
      <c r="C50" s="235"/>
      <c r="D50" s="234"/>
      <c r="E50" s="235"/>
      <c r="F50" s="234"/>
      <c r="G50" s="235"/>
      <c r="H50" s="234"/>
      <c r="I50" s="235"/>
      <c r="J50" s="234"/>
      <c r="K50" s="235"/>
      <c r="L50" s="234"/>
      <c r="M50" s="235"/>
      <c r="N50" s="234"/>
      <c r="O50" s="235"/>
    </row>
    <row r="51" spans="1:17" ht="13.5" thickBot="1" x14ac:dyDescent="0.25">
      <c r="A51" s="237" t="s">
        <v>69</v>
      </c>
      <c r="B51" s="238"/>
      <c r="C51" s="134"/>
      <c r="D51" s="238"/>
      <c r="E51" s="134"/>
      <c r="F51" s="238"/>
      <c r="G51" s="134"/>
      <c r="H51" s="238"/>
      <c r="I51" s="134"/>
      <c r="J51" s="238"/>
      <c r="K51" s="134"/>
      <c r="L51" s="238"/>
      <c r="M51" s="134"/>
      <c r="N51" s="238"/>
      <c r="O51" s="134"/>
    </row>
    <row r="52" spans="1:17" ht="13.5" thickBot="1" x14ac:dyDescent="0.25">
      <c r="A52" s="228"/>
      <c r="B52" s="240"/>
      <c r="C52" s="241"/>
      <c r="D52" s="240"/>
      <c r="E52" s="241"/>
      <c r="F52" s="240"/>
      <c r="G52" s="241"/>
      <c r="H52" s="240"/>
      <c r="I52" s="241"/>
      <c r="J52" s="240"/>
      <c r="K52" s="241"/>
      <c r="L52" s="240"/>
      <c r="M52" s="241"/>
      <c r="N52" s="240"/>
      <c r="O52" s="241"/>
    </row>
    <row r="53" spans="1:17" ht="13.5" thickBot="1" x14ac:dyDescent="0.25">
      <c r="A53" s="242" t="s">
        <v>70</v>
      </c>
      <c r="B53" s="243"/>
      <c r="C53" s="244">
        <v>1</v>
      </c>
      <c r="D53" s="243"/>
      <c r="E53" s="244">
        <v>1</v>
      </c>
      <c r="F53" s="243"/>
      <c r="G53" s="244">
        <v>1</v>
      </c>
      <c r="H53" s="243"/>
      <c r="I53" s="244">
        <v>1</v>
      </c>
      <c r="J53" s="243"/>
      <c r="K53" s="244">
        <v>1</v>
      </c>
      <c r="L53" s="243"/>
      <c r="M53" s="244">
        <v>1</v>
      </c>
      <c r="N53" s="243"/>
      <c r="O53" s="244">
        <v>1</v>
      </c>
    </row>
    <row r="54" spans="1:17" ht="13.5" thickBot="1" x14ac:dyDescent="0.25">
      <c r="A54" s="228"/>
    </row>
    <row r="55" spans="1:17" ht="13.5" thickBot="1" x14ac:dyDescent="0.25">
      <c r="A55" s="305" t="s">
        <v>155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Q55" s="52"/>
    </row>
    <row r="56" spans="1:17" ht="13.5" thickBot="1" x14ac:dyDescent="0.25">
      <c r="A56" s="228"/>
    </row>
    <row r="57" spans="1:17" ht="13.5" thickBot="1" x14ac:dyDescent="0.25">
      <c r="A57" s="242" t="s">
        <v>87</v>
      </c>
      <c r="B57" s="240"/>
      <c r="C57" s="249"/>
      <c r="D57" s="240"/>
      <c r="E57" s="249"/>
      <c r="F57" s="240"/>
      <c r="G57" s="249"/>
      <c r="H57" s="240"/>
      <c r="I57" s="249"/>
      <c r="J57" s="240"/>
      <c r="K57" s="249"/>
      <c r="L57" s="240"/>
      <c r="M57" s="249"/>
      <c r="N57" s="240"/>
      <c r="O57" s="249"/>
    </row>
    <row r="59" spans="1:17" x14ac:dyDescent="0.2">
      <c r="A59" s="256" t="s">
        <v>95</v>
      </c>
    </row>
    <row r="60" spans="1:17" ht="19.5" customHeight="1" x14ac:dyDescent="0.2">
      <c r="A60" s="538" t="s">
        <v>160</v>
      </c>
      <c r="B60" s="538"/>
      <c r="C60" s="538"/>
      <c r="D60" s="538"/>
      <c r="E60" s="538"/>
      <c r="F60" s="538"/>
      <c r="G60" s="538"/>
      <c r="H60" s="539"/>
      <c r="I60" s="539"/>
      <c r="J60" s="539"/>
      <c r="K60" s="539"/>
      <c r="L60" s="539"/>
      <c r="M60" s="539"/>
      <c r="N60" s="539"/>
      <c r="O60" s="539"/>
    </row>
    <row r="61" spans="1:17" ht="11.25" customHeight="1" x14ac:dyDescent="0.2">
      <c r="A61" s="309"/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</row>
  </sheetData>
  <sheetProtection formatCells="0" formatColumns="0" formatRows="0"/>
  <mergeCells count="8">
    <mergeCell ref="A60:O60"/>
    <mergeCell ref="H8:I8"/>
    <mergeCell ref="J8:K8"/>
    <mergeCell ref="L8:M8"/>
    <mergeCell ref="N8:O8"/>
    <mergeCell ref="B8:C8"/>
    <mergeCell ref="D8:E8"/>
    <mergeCell ref="F8:G8"/>
  </mergeCells>
  <phoneticPr fontId="0" type="noConversion"/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Año de Exportación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2:Q61"/>
  <sheetViews>
    <sheetView showGridLines="0" workbookViewId="0">
      <selection sqref="A1:B1"/>
    </sheetView>
  </sheetViews>
  <sheetFormatPr baseColWidth="10" defaultRowHeight="12.75" x14ac:dyDescent="0.2"/>
  <cols>
    <col min="1" max="1" width="38.28515625" style="222" customWidth="1"/>
    <col min="2" max="2" width="23.140625" style="222" customWidth="1"/>
    <col min="3" max="3" width="11.42578125" style="222"/>
    <col min="4" max="4" width="23.140625" style="222" customWidth="1"/>
    <col min="5" max="5" width="11.42578125" style="222"/>
    <col min="6" max="6" width="23.140625" style="222" customWidth="1"/>
    <col min="7" max="7" width="11.42578125" style="222"/>
    <col min="8" max="8" width="23.140625" style="222" customWidth="1"/>
    <col min="9" max="9" width="11.42578125" style="222"/>
    <col min="10" max="10" width="23.140625" style="222" customWidth="1"/>
    <col min="11" max="11" width="11.42578125" style="222"/>
    <col min="12" max="12" width="23.140625" style="222" customWidth="1"/>
    <col min="13" max="13" width="11.42578125" style="222"/>
    <col min="14" max="14" width="23.140625" style="222" customWidth="1"/>
    <col min="15" max="15" width="11.42578125" style="222"/>
    <col min="16" max="16" width="1.5703125" style="222" customWidth="1"/>
    <col min="17" max="16384" width="11.42578125" style="222"/>
  </cols>
  <sheetData>
    <row r="2" spans="1:15" x14ac:dyDescent="0.2">
      <c r="A2" s="221" t="s">
        <v>264</v>
      </c>
    </row>
    <row r="3" spans="1:15" x14ac:dyDescent="0.2">
      <c r="A3" s="221" t="s">
        <v>124</v>
      </c>
    </row>
    <row r="4" spans="1:15" hidden="1" x14ac:dyDescent="0.2">
      <c r="A4" s="378" t="str">
        <f>+'1.modelos'!A3</f>
        <v>Guardas, listeles y plaquitas</v>
      </c>
    </row>
    <row r="5" spans="1:15" x14ac:dyDescent="0.2">
      <c r="A5" s="225" t="s">
        <v>253</v>
      </c>
    </row>
    <row r="6" spans="1:15" s="224" customFormat="1" x14ac:dyDescent="0.2">
      <c r="A6" s="225" t="s">
        <v>210</v>
      </c>
      <c r="B6" s="223"/>
      <c r="C6" s="223"/>
      <c r="H6" s="223"/>
      <c r="I6" s="223"/>
    </row>
    <row r="7" spans="1:15" s="224" customFormat="1" ht="13.5" thickBot="1" x14ac:dyDescent="0.25">
      <c r="A7" s="225"/>
      <c r="B7" s="223"/>
      <c r="C7" s="223"/>
      <c r="H7" s="223"/>
      <c r="I7" s="223"/>
    </row>
    <row r="8" spans="1:15" ht="13.5" thickBot="1" x14ac:dyDescent="0.25">
      <c r="B8" s="536" t="s">
        <v>173</v>
      </c>
      <c r="C8" s="537"/>
      <c r="D8" s="536" t="s">
        <v>174</v>
      </c>
      <c r="E8" s="537"/>
      <c r="F8" s="536" t="s">
        <v>175</v>
      </c>
      <c r="G8" s="537"/>
      <c r="H8" s="536" t="s">
        <v>176</v>
      </c>
      <c r="I8" s="537"/>
      <c r="J8" s="536" t="s">
        <v>168</v>
      </c>
      <c r="K8" s="537"/>
      <c r="L8" s="536" t="s">
        <v>169</v>
      </c>
      <c r="M8" s="537"/>
      <c r="N8" s="536" t="s">
        <v>212</v>
      </c>
      <c r="O8" s="537"/>
    </row>
    <row r="9" spans="1:15" x14ac:dyDescent="0.2">
      <c r="A9" s="226" t="s">
        <v>48</v>
      </c>
      <c r="B9" s="227" t="s">
        <v>49</v>
      </c>
      <c r="C9" s="227" t="s">
        <v>50</v>
      </c>
      <c r="D9" s="227" t="s">
        <v>49</v>
      </c>
      <c r="E9" s="227" t="s">
        <v>50</v>
      </c>
      <c r="F9" s="227" t="s">
        <v>49</v>
      </c>
      <c r="G9" s="227" t="s">
        <v>50</v>
      </c>
      <c r="H9" s="227" t="s">
        <v>49</v>
      </c>
      <c r="I9" s="227" t="s">
        <v>50</v>
      </c>
      <c r="J9" s="227" t="s">
        <v>49</v>
      </c>
      <c r="K9" s="227" t="s">
        <v>50</v>
      </c>
      <c r="L9" s="227" t="s">
        <v>49</v>
      </c>
      <c r="M9" s="227" t="s">
        <v>50</v>
      </c>
      <c r="N9" s="227" t="s">
        <v>49</v>
      </c>
      <c r="O9" s="227" t="s">
        <v>50</v>
      </c>
    </row>
    <row r="10" spans="1:15" s="421" customFormat="1" ht="26.25" thickBot="1" x14ac:dyDescent="0.25">
      <c r="A10" s="419"/>
      <c r="B10" s="483" t="str">
        <f>+A6</f>
        <v>en pesos por metro cuadrado</v>
      </c>
      <c r="C10" s="420" t="s">
        <v>51</v>
      </c>
      <c r="D10" s="482" t="str">
        <f>+B10</f>
        <v>en pesos por metro cuadrado</v>
      </c>
      <c r="E10" s="420" t="s">
        <v>51</v>
      </c>
      <c r="F10" s="482" t="str">
        <f>+B10</f>
        <v>en pesos por metro cuadrado</v>
      </c>
      <c r="G10" s="420" t="s">
        <v>51</v>
      </c>
      <c r="H10" s="482" t="str">
        <f>+B10</f>
        <v>en pesos por metro cuadrado</v>
      </c>
      <c r="I10" s="420" t="s">
        <v>51</v>
      </c>
      <c r="J10" s="482" t="str">
        <f>+B10</f>
        <v>en pesos por metro cuadrado</v>
      </c>
      <c r="K10" s="420" t="s">
        <v>51</v>
      </c>
      <c r="L10" s="482" t="str">
        <f>+B10</f>
        <v>en pesos por metro cuadrado</v>
      </c>
      <c r="M10" s="420" t="s">
        <v>51</v>
      </c>
      <c r="N10" s="482" t="str">
        <f>+B10</f>
        <v>en pesos por metro cuadrado</v>
      </c>
      <c r="O10" s="420" t="s">
        <v>51</v>
      </c>
    </row>
    <row r="11" spans="1:15" ht="13.5" thickBot="1" x14ac:dyDescent="0.25">
      <c r="A11" s="228"/>
    </row>
    <row r="12" spans="1:15" x14ac:dyDescent="0.2">
      <c r="A12" s="229" t="s">
        <v>52</v>
      </c>
      <c r="B12" s="230"/>
      <c r="C12" s="231"/>
      <c r="D12" s="230"/>
      <c r="E12" s="231"/>
      <c r="F12" s="230"/>
      <c r="G12" s="231"/>
      <c r="H12" s="230"/>
      <c r="I12" s="231"/>
      <c r="J12" s="230"/>
      <c r="K12" s="231"/>
      <c r="L12" s="230"/>
      <c r="M12" s="231"/>
      <c r="N12" s="230"/>
      <c r="O12" s="231"/>
    </row>
    <row r="13" spans="1:15" x14ac:dyDescent="0.2">
      <c r="A13" s="233"/>
      <c r="B13" s="234"/>
      <c r="C13" s="235"/>
      <c r="D13" s="234"/>
      <c r="E13" s="235"/>
      <c r="F13" s="234"/>
      <c r="G13" s="235"/>
      <c r="H13" s="234"/>
      <c r="I13" s="235"/>
      <c r="J13" s="234"/>
      <c r="K13" s="235"/>
      <c r="L13" s="234"/>
      <c r="M13" s="235"/>
      <c r="N13" s="234"/>
      <c r="O13" s="235"/>
    </row>
    <row r="14" spans="1:15" x14ac:dyDescent="0.2">
      <c r="A14" s="233"/>
      <c r="B14" s="234"/>
      <c r="C14" s="235"/>
      <c r="D14" s="234"/>
      <c r="E14" s="235"/>
      <c r="F14" s="234"/>
      <c r="G14" s="235"/>
      <c r="H14" s="234"/>
      <c r="I14" s="235"/>
      <c r="J14" s="234"/>
      <c r="K14" s="235"/>
      <c r="L14" s="234"/>
      <c r="M14" s="235"/>
      <c r="N14" s="234"/>
      <c r="O14" s="235"/>
    </row>
    <row r="15" spans="1:15" x14ac:dyDescent="0.2">
      <c r="A15" s="233"/>
      <c r="B15" s="234"/>
      <c r="C15" s="235"/>
      <c r="D15" s="234"/>
      <c r="E15" s="235"/>
      <c r="F15" s="234"/>
      <c r="G15" s="235"/>
      <c r="H15" s="234"/>
      <c r="I15" s="235"/>
      <c r="J15" s="234"/>
      <c r="K15" s="235"/>
      <c r="L15" s="234"/>
      <c r="M15" s="235"/>
      <c r="N15" s="234"/>
      <c r="O15" s="235"/>
    </row>
    <row r="16" spans="1:15" x14ac:dyDescent="0.2">
      <c r="A16" s="233"/>
      <c r="B16" s="234"/>
      <c r="C16" s="235"/>
      <c r="D16" s="234"/>
      <c r="E16" s="235"/>
      <c r="F16" s="234"/>
      <c r="G16" s="235"/>
      <c r="H16" s="234"/>
      <c r="I16" s="235"/>
      <c r="J16" s="234"/>
      <c r="K16" s="235"/>
      <c r="L16" s="234"/>
      <c r="M16" s="235"/>
      <c r="N16" s="234"/>
      <c r="O16" s="235"/>
    </row>
    <row r="17" spans="1:15" ht="13.5" thickBot="1" x14ac:dyDescent="0.25">
      <c r="A17" s="237"/>
      <c r="B17" s="238"/>
      <c r="C17" s="134"/>
      <c r="D17" s="238"/>
      <c r="E17" s="134"/>
      <c r="F17" s="238"/>
      <c r="G17" s="134"/>
      <c r="H17" s="238"/>
      <c r="I17" s="134"/>
      <c r="J17" s="238"/>
      <c r="K17" s="134"/>
      <c r="L17" s="238"/>
      <c r="M17" s="134"/>
      <c r="N17" s="238"/>
      <c r="O17" s="134"/>
    </row>
    <row r="18" spans="1:15" ht="13.5" thickBot="1" x14ac:dyDescent="0.25">
      <c r="A18" s="228"/>
      <c r="B18" s="240"/>
      <c r="C18" s="241"/>
      <c r="D18" s="240"/>
      <c r="E18" s="241"/>
      <c r="F18" s="240"/>
      <c r="G18" s="241"/>
      <c r="H18" s="240"/>
      <c r="I18" s="241"/>
      <c r="J18" s="240"/>
      <c r="K18" s="241"/>
      <c r="L18" s="240"/>
      <c r="M18" s="241"/>
      <c r="N18" s="240"/>
      <c r="O18" s="241"/>
    </row>
    <row r="19" spans="1:15" x14ac:dyDescent="0.2">
      <c r="A19" s="229" t="s">
        <v>53</v>
      </c>
      <c r="B19" s="230"/>
      <c r="C19" s="231"/>
      <c r="D19" s="230"/>
      <c r="E19" s="231"/>
      <c r="F19" s="230"/>
      <c r="G19" s="231"/>
      <c r="H19" s="230"/>
      <c r="I19" s="231"/>
      <c r="J19" s="230"/>
      <c r="K19" s="231"/>
      <c r="L19" s="230"/>
      <c r="M19" s="231"/>
      <c r="N19" s="230"/>
      <c r="O19" s="231"/>
    </row>
    <row r="20" spans="1:15" x14ac:dyDescent="0.2">
      <c r="A20" s="233"/>
      <c r="B20" s="234"/>
      <c r="C20" s="235"/>
      <c r="D20" s="234"/>
      <c r="E20" s="235"/>
      <c r="F20" s="234"/>
      <c r="G20" s="235"/>
      <c r="H20" s="234"/>
      <c r="I20" s="235"/>
      <c r="J20" s="234"/>
      <c r="K20" s="235"/>
      <c r="L20" s="234"/>
      <c r="M20" s="235"/>
      <c r="N20" s="234"/>
      <c r="O20" s="235"/>
    </row>
    <row r="21" spans="1:15" x14ac:dyDescent="0.2">
      <c r="A21" s="233"/>
      <c r="B21" s="234"/>
      <c r="C21" s="235"/>
      <c r="D21" s="234"/>
      <c r="E21" s="235"/>
      <c r="F21" s="234"/>
      <c r="G21" s="235"/>
      <c r="H21" s="234"/>
      <c r="I21" s="235"/>
      <c r="J21" s="234"/>
      <c r="K21" s="235"/>
      <c r="L21" s="234"/>
      <c r="M21" s="235"/>
      <c r="N21" s="234"/>
      <c r="O21" s="235"/>
    </row>
    <row r="22" spans="1:15" x14ac:dyDescent="0.2">
      <c r="A22" s="233"/>
      <c r="B22" s="234"/>
      <c r="C22" s="235"/>
      <c r="D22" s="234"/>
      <c r="E22" s="235"/>
      <c r="F22" s="234"/>
      <c r="G22" s="235"/>
      <c r="H22" s="234"/>
      <c r="I22" s="235"/>
      <c r="J22" s="234"/>
      <c r="K22" s="235"/>
      <c r="L22" s="234"/>
      <c r="M22" s="235"/>
      <c r="N22" s="234"/>
      <c r="O22" s="235"/>
    </row>
    <row r="23" spans="1:15" x14ac:dyDescent="0.2">
      <c r="A23" s="233"/>
      <c r="B23" s="234"/>
      <c r="C23" s="235"/>
      <c r="D23" s="234"/>
      <c r="E23" s="235"/>
      <c r="F23" s="234"/>
      <c r="G23" s="235"/>
      <c r="H23" s="234"/>
      <c r="I23" s="235"/>
      <c r="J23" s="234"/>
      <c r="K23" s="235"/>
      <c r="L23" s="234"/>
      <c r="M23" s="235"/>
      <c r="N23" s="234"/>
      <c r="O23" s="235"/>
    </row>
    <row r="24" spans="1:15" ht="13.5" thickBot="1" x14ac:dyDescent="0.25">
      <c r="A24" s="237"/>
      <c r="B24" s="238"/>
      <c r="C24" s="134"/>
      <c r="D24" s="238"/>
      <c r="E24" s="134"/>
      <c r="F24" s="238"/>
      <c r="G24" s="134"/>
      <c r="H24" s="238"/>
      <c r="I24" s="134"/>
      <c r="J24" s="238"/>
      <c r="K24" s="134"/>
      <c r="L24" s="238"/>
      <c r="M24" s="134"/>
      <c r="N24" s="238"/>
      <c r="O24" s="134"/>
    </row>
    <row r="25" spans="1:15" ht="13.5" thickBot="1" x14ac:dyDescent="0.25">
      <c r="A25" s="228"/>
      <c r="B25" s="240"/>
      <c r="C25" s="241"/>
      <c r="D25" s="240"/>
      <c r="E25" s="241"/>
      <c r="F25" s="240"/>
      <c r="G25" s="241"/>
      <c r="H25" s="240"/>
      <c r="I25" s="241"/>
      <c r="J25" s="240"/>
      <c r="K25" s="241"/>
      <c r="L25" s="240"/>
      <c r="M25" s="241"/>
      <c r="N25" s="240"/>
      <c r="O25" s="241"/>
    </row>
    <row r="26" spans="1:15" ht="13.5" thickBot="1" x14ac:dyDescent="0.25">
      <c r="A26" s="242" t="s">
        <v>54</v>
      </c>
      <c r="B26" s="243"/>
      <c r="C26" s="244"/>
      <c r="D26" s="243"/>
      <c r="E26" s="244"/>
      <c r="F26" s="243"/>
      <c r="G26" s="244"/>
      <c r="H26" s="243"/>
      <c r="I26" s="244"/>
      <c r="J26" s="243"/>
      <c r="K26" s="244"/>
      <c r="L26" s="243"/>
      <c r="M26" s="244"/>
      <c r="N26" s="243"/>
      <c r="O26" s="244"/>
    </row>
    <row r="27" spans="1:15" ht="13.5" thickBot="1" x14ac:dyDescent="0.25">
      <c r="A27" s="228"/>
      <c r="B27" s="240"/>
      <c r="C27" s="241"/>
      <c r="D27" s="240"/>
      <c r="E27" s="241"/>
      <c r="F27" s="240"/>
      <c r="G27" s="241"/>
      <c r="H27" s="240"/>
      <c r="I27" s="241"/>
      <c r="J27" s="240"/>
      <c r="K27" s="241"/>
      <c r="L27" s="240"/>
      <c r="M27" s="241"/>
      <c r="N27" s="240"/>
      <c r="O27" s="241"/>
    </row>
    <row r="28" spans="1:15" x14ac:dyDescent="0.2">
      <c r="A28" s="229" t="s">
        <v>55</v>
      </c>
      <c r="B28" s="245"/>
      <c r="C28" s="231"/>
      <c r="D28" s="245"/>
      <c r="E28" s="231"/>
      <c r="F28" s="245"/>
      <c r="G28" s="231"/>
      <c r="H28" s="245"/>
      <c r="I28" s="231"/>
      <c r="J28" s="245"/>
      <c r="K28" s="231"/>
      <c r="L28" s="245"/>
      <c r="M28" s="231"/>
      <c r="N28" s="245"/>
      <c r="O28" s="231"/>
    </row>
    <row r="29" spans="1:15" x14ac:dyDescent="0.2">
      <c r="A29" s="246" t="s">
        <v>56</v>
      </c>
      <c r="B29" s="247"/>
      <c r="C29" s="235"/>
      <c r="D29" s="247"/>
      <c r="E29" s="235"/>
      <c r="F29" s="247"/>
      <c r="G29" s="235"/>
      <c r="H29" s="247"/>
      <c r="I29" s="235"/>
      <c r="J29" s="247"/>
      <c r="K29" s="235"/>
      <c r="L29" s="247"/>
      <c r="M29" s="235"/>
      <c r="N29" s="247"/>
      <c r="O29" s="235"/>
    </row>
    <row r="30" spans="1:15" x14ac:dyDescent="0.2">
      <c r="A30" s="246" t="s">
        <v>57</v>
      </c>
      <c r="B30" s="247"/>
      <c r="C30" s="235"/>
      <c r="D30" s="247"/>
      <c r="E30" s="235"/>
      <c r="F30" s="247"/>
      <c r="G30" s="235"/>
      <c r="H30" s="247"/>
      <c r="I30" s="235"/>
      <c r="J30" s="247"/>
      <c r="K30" s="235"/>
      <c r="L30" s="247"/>
      <c r="M30" s="235"/>
      <c r="N30" s="247"/>
      <c r="O30" s="235"/>
    </row>
    <row r="31" spans="1:15" x14ac:dyDescent="0.2">
      <c r="A31" s="246" t="s">
        <v>58</v>
      </c>
      <c r="B31" s="247"/>
      <c r="C31" s="235"/>
      <c r="D31" s="247"/>
      <c r="E31" s="235"/>
      <c r="F31" s="247"/>
      <c r="G31" s="235"/>
      <c r="H31" s="247"/>
      <c r="I31" s="235"/>
      <c r="J31" s="247"/>
      <c r="K31" s="235"/>
      <c r="L31" s="247"/>
      <c r="M31" s="235"/>
      <c r="N31" s="247"/>
      <c r="O31" s="235"/>
    </row>
    <row r="32" spans="1:15" ht="13.5" thickBot="1" x14ac:dyDescent="0.25">
      <c r="A32" s="237" t="s">
        <v>59</v>
      </c>
      <c r="B32" s="248"/>
      <c r="C32" s="134"/>
      <c r="D32" s="248"/>
      <c r="E32" s="134"/>
      <c r="F32" s="248"/>
      <c r="G32" s="134"/>
      <c r="H32" s="248"/>
      <c r="I32" s="134"/>
      <c r="J32" s="248"/>
      <c r="K32" s="134"/>
      <c r="L32" s="248"/>
      <c r="M32" s="134"/>
      <c r="N32" s="248"/>
      <c r="O32" s="134"/>
    </row>
    <row r="33" spans="1:15" ht="13.5" thickBot="1" x14ac:dyDescent="0.25">
      <c r="A33" s="221"/>
      <c r="B33" s="240"/>
      <c r="C33" s="249"/>
      <c r="D33" s="240"/>
      <c r="E33" s="249"/>
      <c r="F33" s="240"/>
      <c r="G33" s="249"/>
      <c r="H33" s="240"/>
      <c r="I33" s="249"/>
      <c r="J33" s="240"/>
      <c r="K33" s="249"/>
      <c r="L33" s="240"/>
      <c r="M33" s="249"/>
      <c r="N33" s="240"/>
      <c r="O33" s="249"/>
    </row>
    <row r="34" spans="1:15" x14ac:dyDescent="0.2">
      <c r="A34" s="229" t="s">
        <v>60</v>
      </c>
      <c r="B34" s="245"/>
      <c r="C34" s="231"/>
      <c r="D34" s="245"/>
      <c r="E34" s="231"/>
      <c r="F34" s="245"/>
      <c r="G34" s="231"/>
      <c r="H34" s="245"/>
      <c r="I34" s="231"/>
      <c r="J34" s="245"/>
      <c r="K34" s="231"/>
      <c r="L34" s="245"/>
      <c r="M34" s="231"/>
      <c r="N34" s="245"/>
      <c r="O34" s="231"/>
    </row>
    <row r="35" spans="1:15" x14ac:dyDescent="0.2">
      <c r="A35" s="233" t="s">
        <v>61</v>
      </c>
      <c r="B35" s="247"/>
      <c r="C35" s="235"/>
      <c r="D35" s="247"/>
      <c r="E35" s="235"/>
      <c r="F35" s="247"/>
      <c r="G35" s="235"/>
      <c r="H35" s="247"/>
      <c r="I35" s="235"/>
      <c r="J35" s="247"/>
      <c r="K35" s="235"/>
      <c r="L35" s="247"/>
      <c r="M35" s="235"/>
      <c r="N35" s="247"/>
      <c r="O35" s="235"/>
    </row>
    <row r="36" spans="1:15" x14ac:dyDescent="0.2">
      <c r="A36" s="250" t="s">
        <v>96</v>
      </c>
      <c r="B36" s="251"/>
      <c r="C36" s="252"/>
      <c r="D36" s="251"/>
      <c r="E36" s="252"/>
      <c r="F36" s="251"/>
      <c r="G36" s="252"/>
      <c r="H36" s="251"/>
      <c r="I36" s="252"/>
      <c r="J36" s="251"/>
      <c r="K36" s="252"/>
      <c r="L36" s="251"/>
      <c r="M36" s="252"/>
      <c r="N36" s="251"/>
      <c r="O36" s="252"/>
    </row>
    <row r="37" spans="1:15" ht="13.5" thickBot="1" x14ac:dyDescent="0.25">
      <c r="A37" s="237" t="s">
        <v>86</v>
      </c>
      <c r="B37" s="248"/>
      <c r="C37" s="134"/>
      <c r="D37" s="248"/>
      <c r="E37" s="134"/>
      <c r="F37" s="248"/>
      <c r="G37" s="134"/>
      <c r="H37" s="248"/>
      <c r="I37" s="134"/>
      <c r="J37" s="248"/>
      <c r="K37" s="134"/>
      <c r="L37" s="248"/>
      <c r="M37" s="134"/>
      <c r="N37" s="248"/>
      <c r="O37" s="134"/>
    </row>
    <row r="38" spans="1:15" ht="13.5" thickBot="1" x14ac:dyDescent="0.25">
      <c r="A38" s="228"/>
      <c r="B38" s="240"/>
      <c r="C38" s="241"/>
      <c r="D38" s="240"/>
      <c r="E38" s="241"/>
      <c r="F38" s="240"/>
      <c r="G38" s="241"/>
      <c r="H38" s="240"/>
      <c r="I38" s="241"/>
      <c r="J38" s="240"/>
      <c r="K38" s="241"/>
      <c r="L38" s="240"/>
      <c r="M38" s="241"/>
      <c r="N38" s="240"/>
      <c r="O38" s="241"/>
    </row>
    <row r="39" spans="1:15" x14ac:dyDescent="0.2">
      <c r="A39" s="229" t="s">
        <v>62</v>
      </c>
      <c r="B39" s="230"/>
      <c r="C39" s="231"/>
      <c r="D39" s="230"/>
      <c r="E39" s="231"/>
      <c r="F39" s="230"/>
      <c r="G39" s="231"/>
      <c r="H39" s="230"/>
      <c r="I39" s="231"/>
      <c r="J39" s="230"/>
      <c r="K39" s="231"/>
      <c r="L39" s="230"/>
      <c r="M39" s="231"/>
      <c r="N39" s="230"/>
      <c r="O39" s="231"/>
    </row>
    <row r="40" spans="1:15" x14ac:dyDescent="0.2">
      <c r="A40" s="246" t="s">
        <v>63</v>
      </c>
      <c r="B40" s="234"/>
      <c r="C40" s="235"/>
      <c r="D40" s="234"/>
      <c r="E40" s="235"/>
      <c r="F40" s="234"/>
      <c r="G40" s="235"/>
      <c r="H40" s="234"/>
      <c r="I40" s="235"/>
      <c r="J40" s="234"/>
      <c r="K40" s="235"/>
      <c r="L40" s="234"/>
      <c r="M40" s="235"/>
      <c r="N40" s="234"/>
      <c r="O40" s="235"/>
    </row>
    <row r="41" spans="1:15" x14ac:dyDescent="0.2">
      <c r="A41" s="246" t="s">
        <v>64</v>
      </c>
      <c r="B41" s="234"/>
      <c r="C41" s="235"/>
      <c r="D41" s="234"/>
      <c r="E41" s="235"/>
      <c r="F41" s="234"/>
      <c r="G41" s="235"/>
      <c r="H41" s="234"/>
      <c r="I41" s="235"/>
      <c r="J41" s="234"/>
      <c r="K41" s="235"/>
      <c r="L41" s="234"/>
      <c r="M41" s="235"/>
      <c r="N41" s="234"/>
      <c r="O41" s="235"/>
    </row>
    <row r="42" spans="1:15" x14ac:dyDescent="0.2">
      <c r="A42" s="246" t="s">
        <v>65</v>
      </c>
      <c r="B42" s="234"/>
      <c r="C42" s="235"/>
      <c r="D42" s="234"/>
      <c r="E42" s="235"/>
      <c r="F42" s="234"/>
      <c r="G42" s="235"/>
      <c r="H42" s="234"/>
      <c r="I42" s="235"/>
      <c r="J42" s="234"/>
      <c r="K42" s="235"/>
      <c r="L42" s="234"/>
      <c r="M42" s="235"/>
      <c r="N42" s="234"/>
      <c r="O42" s="235"/>
    </row>
    <row r="43" spans="1:15" x14ac:dyDescent="0.2">
      <c r="A43" s="233" t="s">
        <v>66</v>
      </c>
      <c r="B43" s="253"/>
      <c r="C43" s="252"/>
      <c r="D43" s="253"/>
      <c r="E43" s="252"/>
      <c r="F43" s="253"/>
      <c r="G43" s="252"/>
      <c r="H43" s="253"/>
      <c r="I43" s="252"/>
      <c r="J43" s="253"/>
      <c r="K43" s="252"/>
      <c r="L43" s="253"/>
      <c r="M43" s="252"/>
      <c r="N43" s="253"/>
      <c r="O43" s="252"/>
    </row>
    <row r="44" spans="1:15" x14ac:dyDescent="0.2">
      <c r="A44" s="254"/>
      <c r="B44" s="253"/>
      <c r="C44" s="252"/>
      <c r="D44" s="253"/>
      <c r="E44" s="252"/>
      <c r="F44" s="253"/>
      <c r="G44" s="252"/>
      <c r="H44" s="253"/>
      <c r="I44" s="252"/>
      <c r="J44" s="253"/>
      <c r="K44" s="252"/>
      <c r="L44" s="253"/>
      <c r="M44" s="252"/>
      <c r="N44" s="253"/>
      <c r="O44" s="252"/>
    </row>
    <row r="45" spans="1:15" ht="13.5" thickBot="1" x14ac:dyDescent="0.25">
      <c r="A45" s="255"/>
      <c r="B45" s="238"/>
      <c r="C45" s="134"/>
      <c r="D45" s="238"/>
      <c r="E45" s="134"/>
      <c r="F45" s="238"/>
      <c r="G45" s="134"/>
      <c r="H45" s="238"/>
      <c r="I45" s="134"/>
      <c r="J45" s="238"/>
      <c r="K45" s="134"/>
      <c r="L45" s="238"/>
      <c r="M45" s="134"/>
      <c r="N45" s="238"/>
      <c r="O45" s="134"/>
    </row>
    <row r="46" spans="1:15" ht="13.5" thickBot="1" x14ac:dyDescent="0.25">
      <c r="A46" s="228"/>
      <c r="B46" s="240"/>
      <c r="C46" s="249"/>
      <c r="D46" s="240"/>
      <c r="E46" s="249"/>
      <c r="F46" s="240"/>
      <c r="G46" s="249"/>
      <c r="H46" s="240"/>
      <c r="I46" s="249"/>
      <c r="J46" s="240"/>
      <c r="K46" s="249"/>
      <c r="L46" s="240"/>
      <c r="M46" s="249"/>
      <c r="N46" s="240"/>
      <c r="O46" s="249"/>
    </row>
    <row r="47" spans="1:15" x14ac:dyDescent="0.2">
      <c r="A47" s="229" t="s">
        <v>67</v>
      </c>
      <c r="B47" s="230"/>
      <c r="C47" s="231"/>
      <c r="D47" s="230"/>
      <c r="E47" s="231"/>
      <c r="F47" s="230"/>
      <c r="G47" s="231"/>
      <c r="H47" s="230"/>
      <c r="I47" s="231"/>
      <c r="J47" s="230"/>
      <c r="K47" s="231"/>
      <c r="L47" s="230"/>
      <c r="M47" s="231"/>
      <c r="N47" s="230"/>
      <c r="O47" s="231"/>
    </row>
    <row r="48" spans="1:15" x14ac:dyDescent="0.2">
      <c r="A48" s="246" t="s">
        <v>97</v>
      </c>
      <c r="B48" s="234"/>
      <c r="C48" s="235"/>
      <c r="D48" s="234"/>
      <c r="E48" s="235"/>
      <c r="F48" s="234"/>
      <c r="G48" s="235"/>
      <c r="H48" s="234"/>
      <c r="I48" s="235"/>
      <c r="J48" s="234"/>
      <c r="K48" s="235"/>
      <c r="L48" s="234"/>
      <c r="M48" s="235"/>
      <c r="N48" s="234"/>
      <c r="O48" s="235"/>
    </row>
    <row r="49" spans="1:17" x14ac:dyDescent="0.2">
      <c r="A49" s="246" t="s">
        <v>68</v>
      </c>
      <c r="B49" s="234"/>
      <c r="C49" s="235"/>
      <c r="D49" s="234"/>
      <c r="E49" s="235"/>
      <c r="F49" s="234"/>
      <c r="G49" s="235"/>
      <c r="H49" s="234"/>
      <c r="I49" s="235"/>
      <c r="J49" s="234"/>
      <c r="K49" s="235"/>
      <c r="L49" s="234"/>
      <c r="M49" s="235"/>
      <c r="N49" s="234"/>
      <c r="O49" s="235"/>
    </row>
    <row r="50" spans="1:17" x14ac:dyDescent="0.2">
      <c r="A50" s="246" t="s">
        <v>98</v>
      </c>
      <c r="B50" s="234"/>
      <c r="C50" s="235"/>
      <c r="D50" s="234"/>
      <c r="E50" s="235"/>
      <c r="F50" s="234"/>
      <c r="G50" s="235"/>
      <c r="H50" s="234"/>
      <c r="I50" s="235"/>
      <c r="J50" s="234"/>
      <c r="K50" s="235"/>
      <c r="L50" s="234"/>
      <c r="M50" s="235"/>
      <c r="N50" s="234"/>
      <c r="O50" s="235"/>
    </row>
    <row r="51" spans="1:17" ht="13.5" thickBot="1" x14ac:dyDescent="0.25">
      <c r="A51" s="237" t="s">
        <v>69</v>
      </c>
      <c r="B51" s="238"/>
      <c r="C51" s="134"/>
      <c r="D51" s="238"/>
      <c r="E51" s="134"/>
      <c r="F51" s="238"/>
      <c r="G51" s="134"/>
      <c r="H51" s="238"/>
      <c r="I51" s="134"/>
      <c r="J51" s="238"/>
      <c r="K51" s="134"/>
      <c r="L51" s="238"/>
      <c r="M51" s="134"/>
      <c r="N51" s="238"/>
      <c r="O51" s="134"/>
    </row>
    <row r="52" spans="1:17" ht="13.5" thickBot="1" x14ac:dyDescent="0.25">
      <c r="A52" s="228"/>
      <c r="B52" s="240"/>
      <c r="C52" s="241"/>
      <c r="D52" s="240"/>
      <c r="E52" s="241"/>
      <c r="F52" s="240"/>
      <c r="G52" s="241"/>
      <c r="H52" s="240"/>
      <c r="I52" s="241"/>
      <c r="J52" s="240"/>
      <c r="K52" s="241"/>
      <c r="L52" s="240"/>
      <c r="M52" s="241"/>
      <c r="N52" s="240"/>
      <c r="O52" s="241"/>
    </row>
    <row r="53" spans="1:17" ht="13.5" thickBot="1" x14ac:dyDescent="0.25">
      <c r="A53" s="242" t="s">
        <v>70</v>
      </c>
      <c r="B53" s="243"/>
      <c r="C53" s="244">
        <v>1</v>
      </c>
      <c r="D53" s="243"/>
      <c r="E53" s="244">
        <v>1</v>
      </c>
      <c r="F53" s="243"/>
      <c r="G53" s="244">
        <v>1</v>
      </c>
      <c r="H53" s="243"/>
      <c r="I53" s="244">
        <v>1</v>
      </c>
      <c r="J53" s="243"/>
      <c r="K53" s="244">
        <v>1</v>
      </c>
      <c r="L53" s="243"/>
      <c r="M53" s="244">
        <v>1</v>
      </c>
      <c r="N53" s="243"/>
      <c r="O53" s="244">
        <v>1</v>
      </c>
    </row>
    <row r="54" spans="1:17" ht="13.5" thickBot="1" x14ac:dyDescent="0.25">
      <c r="A54" s="228"/>
    </row>
    <row r="55" spans="1:17" ht="13.5" thickBot="1" x14ac:dyDescent="0.25">
      <c r="A55" s="305" t="s">
        <v>155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Q55" s="52"/>
    </row>
    <row r="56" spans="1:17" ht="13.5" thickBot="1" x14ac:dyDescent="0.25">
      <c r="A56" s="228"/>
    </row>
    <row r="57" spans="1:17" ht="13.5" thickBot="1" x14ac:dyDescent="0.25">
      <c r="A57" s="242" t="s">
        <v>87</v>
      </c>
      <c r="B57" s="240"/>
      <c r="C57" s="249"/>
      <c r="D57" s="240"/>
      <c r="E57" s="249"/>
      <c r="F57" s="240"/>
      <c r="G57" s="249"/>
      <c r="H57" s="240"/>
      <c r="I57" s="249"/>
      <c r="J57" s="240"/>
      <c r="K57" s="249"/>
      <c r="L57" s="240"/>
      <c r="M57" s="249"/>
      <c r="N57" s="240"/>
      <c r="O57" s="249"/>
    </row>
    <row r="59" spans="1:17" x14ac:dyDescent="0.2">
      <c r="A59" s="256" t="s">
        <v>95</v>
      </c>
    </row>
    <row r="60" spans="1:17" ht="19.5" customHeight="1" x14ac:dyDescent="0.2">
      <c r="A60" s="538" t="s">
        <v>160</v>
      </c>
      <c r="B60" s="538"/>
      <c r="C60" s="538"/>
      <c r="D60" s="538"/>
      <c r="E60" s="538"/>
      <c r="F60" s="538"/>
      <c r="G60" s="538"/>
      <c r="H60" s="539"/>
      <c r="I60" s="539"/>
      <c r="J60" s="539"/>
      <c r="K60" s="539"/>
      <c r="L60" s="539"/>
      <c r="M60" s="539"/>
      <c r="N60" s="539"/>
      <c r="O60" s="539"/>
    </row>
    <row r="61" spans="1:17" ht="11.25" customHeight="1" x14ac:dyDescent="0.2">
      <c r="A61" s="309"/>
      <c r="B61" s="310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  <c r="O61" s="310"/>
    </row>
  </sheetData>
  <sheetProtection formatCells="0" formatColumns="0" formatRows="0"/>
  <mergeCells count="8">
    <mergeCell ref="N8:O8"/>
    <mergeCell ref="A60:O60"/>
    <mergeCell ref="B8:C8"/>
    <mergeCell ref="D8:E8"/>
    <mergeCell ref="F8:G8"/>
    <mergeCell ref="H8:I8"/>
    <mergeCell ref="J8:K8"/>
    <mergeCell ref="L8:M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Año de Exportación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"/>
    </sheetView>
  </sheetViews>
  <sheetFormatPr baseColWidth="10" defaultRowHeight="12.75" x14ac:dyDescent="0.2"/>
  <cols>
    <col min="1" max="1" width="35.85546875" customWidth="1"/>
    <col min="2" max="2" width="17" customWidth="1"/>
    <col min="3" max="9" width="21.5703125" customWidth="1"/>
    <col min="10" max="10" width="19.5703125" customWidth="1"/>
    <col min="13" max="13" width="15.42578125" style="222" bestFit="1" customWidth="1"/>
  </cols>
  <sheetData>
    <row r="1" spans="1:13" x14ac:dyDescent="0.2">
      <c r="A1" s="221" t="s">
        <v>324</v>
      </c>
      <c r="B1" s="221"/>
    </row>
    <row r="2" spans="1:13" x14ac:dyDescent="0.2">
      <c r="A2" s="221" t="s">
        <v>150</v>
      </c>
      <c r="B2" s="221"/>
    </row>
    <row r="3" spans="1:13" x14ac:dyDescent="0.2">
      <c r="A3" s="378" t="str">
        <f>+'1.modelos'!A3</f>
        <v>Guardas, listeles y plaquitas</v>
      </c>
      <c r="B3" s="378"/>
    </row>
    <row r="4" spans="1:13" x14ac:dyDescent="0.2">
      <c r="A4" s="225" t="str">
        <f>+'8. Costos (1)'!A5</f>
        <v>Guarda de cerámica esmaltada decorada, entre 5 y 6 por 20 cm.</v>
      </c>
      <c r="B4" s="225"/>
    </row>
    <row r="5" spans="1:13" x14ac:dyDescent="0.2">
      <c r="A5" s="225"/>
      <c r="B5" s="225"/>
    </row>
    <row r="6" spans="1:13" ht="13.5" thickBot="1" x14ac:dyDescent="0.25">
      <c r="M6" s="224"/>
    </row>
    <row r="7" spans="1:13" ht="13.5" customHeight="1" x14ac:dyDescent="0.2">
      <c r="A7" s="301" t="s">
        <v>48</v>
      </c>
      <c r="B7" s="540" t="s">
        <v>151</v>
      </c>
      <c r="C7" s="302" t="s">
        <v>173</v>
      </c>
      <c r="D7" s="302" t="s">
        <v>174</v>
      </c>
      <c r="E7" s="302" t="s">
        <v>175</v>
      </c>
      <c r="F7" s="302" t="s">
        <v>176</v>
      </c>
      <c r="G7" s="302" t="s">
        <v>168</v>
      </c>
      <c r="H7" s="302" t="s">
        <v>169</v>
      </c>
      <c r="I7" s="302" t="s">
        <v>255</v>
      </c>
      <c r="J7" s="542" t="s">
        <v>99</v>
      </c>
      <c r="M7" s="224"/>
    </row>
    <row r="8" spans="1:13" ht="54.75" customHeight="1" thickBot="1" x14ac:dyDescent="0.25">
      <c r="A8" s="303"/>
      <c r="B8" s="541"/>
      <c r="C8" s="475" t="s">
        <v>257</v>
      </c>
      <c r="D8" s="476" t="s">
        <v>256</v>
      </c>
      <c r="E8" s="476" t="s">
        <v>256</v>
      </c>
      <c r="F8" s="476" t="s">
        <v>256</v>
      </c>
      <c r="G8" s="476" t="s">
        <v>256</v>
      </c>
      <c r="H8" s="476" t="s">
        <v>256</v>
      </c>
      <c r="I8" s="476" t="s">
        <v>256</v>
      </c>
      <c r="J8" s="543"/>
    </row>
    <row r="9" spans="1:13" ht="13.5" thickBot="1" x14ac:dyDescent="0.25">
      <c r="A9" s="228"/>
      <c r="B9" s="228"/>
      <c r="J9" s="222"/>
    </row>
    <row r="10" spans="1:13" x14ac:dyDescent="0.2">
      <c r="A10" s="229" t="s">
        <v>152</v>
      </c>
      <c r="B10" s="229"/>
      <c r="C10" s="232"/>
      <c r="D10" s="232"/>
      <c r="E10" s="232"/>
      <c r="F10" s="232"/>
      <c r="G10" s="232"/>
      <c r="H10" s="232"/>
      <c r="I10" s="232"/>
      <c r="J10" s="232"/>
    </row>
    <row r="11" spans="1:13" x14ac:dyDescent="0.2">
      <c r="A11" s="233"/>
      <c r="B11" s="233"/>
      <c r="C11" s="236"/>
      <c r="D11" s="236"/>
      <c r="E11" s="236"/>
      <c r="F11" s="236"/>
      <c r="G11" s="236"/>
      <c r="H11" s="236"/>
      <c r="I11" s="236"/>
      <c r="J11" s="236"/>
    </row>
    <row r="12" spans="1:13" x14ac:dyDescent="0.2">
      <c r="A12" s="233"/>
      <c r="B12" s="233"/>
      <c r="C12" s="236"/>
      <c r="D12" s="236"/>
      <c r="E12" s="236"/>
      <c r="F12" s="236"/>
      <c r="G12" s="236"/>
      <c r="H12" s="236"/>
      <c r="I12" s="236"/>
      <c r="J12" s="236"/>
    </row>
    <row r="13" spans="1:13" x14ac:dyDescent="0.2">
      <c r="A13" s="233"/>
      <c r="B13" s="233"/>
      <c r="C13" s="236"/>
      <c r="D13" s="236"/>
      <c r="E13" s="236"/>
      <c r="F13" s="236"/>
      <c r="G13" s="236"/>
      <c r="H13" s="236"/>
      <c r="I13" s="236"/>
      <c r="J13" s="236"/>
    </row>
    <row r="14" spans="1:13" x14ac:dyDescent="0.2">
      <c r="A14" s="233"/>
      <c r="B14" s="233"/>
      <c r="C14" s="236"/>
      <c r="D14" s="236"/>
      <c r="E14" s="236"/>
      <c r="F14" s="236"/>
      <c r="G14" s="236"/>
      <c r="H14" s="236"/>
      <c r="I14" s="236"/>
      <c r="J14" s="236"/>
    </row>
    <row r="15" spans="1:13" ht="13.5" thickBot="1" x14ac:dyDescent="0.25">
      <c r="A15" s="237"/>
      <c r="B15" s="237"/>
      <c r="C15" s="239"/>
      <c r="D15" s="239"/>
      <c r="E15" s="239"/>
      <c r="F15" s="239"/>
      <c r="G15" s="239"/>
      <c r="H15" s="239"/>
      <c r="I15" s="239"/>
      <c r="J15" s="239"/>
    </row>
    <row r="16" spans="1:13" ht="13.5" thickBot="1" x14ac:dyDescent="0.25">
      <c r="A16" s="228"/>
      <c r="B16" s="228"/>
      <c r="J16" s="222"/>
    </row>
    <row r="17" spans="1:10" x14ac:dyDescent="0.2">
      <c r="A17" s="229" t="s">
        <v>153</v>
      </c>
      <c r="B17" s="229"/>
      <c r="C17" s="232"/>
      <c r="D17" s="232"/>
      <c r="E17" s="232"/>
      <c r="F17" s="232"/>
      <c r="G17" s="232"/>
      <c r="H17" s="232"/>
      <c r="I17" s="232"/>
      <c r="J17" s="232"/>
    </row>
    <row r="18" spans="1:10" x14ac:dyDescent="0.2">
      <c r="A18" s="233"/>
      <c r="B18" s="233"/>
      <c r="C18" s="236"/>
      <c r="D18" s="236"/>
      <c r="E18" s="236"/>
      <c r="F18" s="236"/>
      <c r="G18" s="236"/>
      <c r="H18" s="236"/>
      <c r="I18" s="236"/>
      <c r="J18" s="236"/>
    </row>
    <row r="19" spans="1:10" x14ac:dyDescent="0.2">
      <c r="A19" s="233"/>
      <c r="B19" s="233"/>
      <c r="C19" s="236"/>
      <c r="D19" s="236"/>
      <c r="E19" s="236"/>
      <c r="F19" s="236"/>
      <c r="G19" s="236"/>
      <c r="H19" s="236"/>
      <c r="I19" s="236"/>
      <c r="J19" s="236"/>
    </row>
    <row r="20" spans="1:10" x14ac:dyDescent="0.2">
      <c r="A20" s="233"/>
      <c r="B20" s="233"/>
      <c r="C20" s="236"/>
      <c r="D20" s="236"/>
      <c r="E20" s="236"/>
      <c r="F20" s="236"/>
      <c r="G20" s="236"/>
      <c r="H20" s="236"/>
      <c r="I20" s="236"/>
      <c r="J20" s="236"/>
    </row>
    <row r="21" spans="1:10" x14ac:dyDescent="0.2">
      <c r="A21" s="233"/>
      <c r="B21" s="233"/>
      <c r="C21" s="236"/>
      <c r="D21" s="236"/>
      <c r="E21" s="236"/>
      <c r="F21" s="236"/>
      <c r="G21" s="236"/>
      <c r="H21" s="236"/>
      <c r="I21" s="236"/>
      <c r="J21" s="236"/>
    </row>
    <row r="22" spans="1:10" ht="13.5" thickBot="1" x14ac:dyDescent="0.25">
      <c r="A22" s="237"/>
      <c r="B22" s="237"/>
      <c r="C22" s="239"/>
      <c r="D22" s="239"/>
      <c r="E22" s="239"/>
      <c r="F22" s="239"/>
      <c r="G22" s="239"/>
      <c r="H22" s="239"/>
      <c r="I22" s="239"/>
      <c r="J22" s="239"/>
    </row>
  </sheetData>
  <mergeCells count="2">
    <mergeCell ref="B7:B8"/>
    <mergeCell ref="J7:J8"/>
  </mergeCells>
  <phoneticPr fontId="16" type="noConversion"/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"/>
    </sheetView>
  </sheetViews>
  <sheetFormatPr baseColWidth="10" defaultRowHeight="12.75" x14ac:dyDescent="0.2"/>
  <cols>
    <col min="1" max="1" width="35.85546875" customWidth="1"/>
    <col min="2" max="2" width="17" customWidth="1"/>
    <col min="3" max="9" width="21.5703125" customWidth="1"/>
    <col min="10" max="10" width="19.5703125" customWidth="1"/>
    <col min="13" max="13" width="15.42578125" style="222" bestFit="1" customWidth="1"/>
  </cols>
  <sheetData>
    <row r="1" spans="1:13" x14ac:dyDescent="0.2">
      <c r="A1" s="221" t="s">
        <v>325</v>
      </c>
      <c r="B1" s="221"/>
    </row>
    <row r="2" spans="1:13" x14ac:dyDescent="0.2">
      <c r="A2" s="221" t="s">
        <v>150</v>
      </c>
      <c r="B2" s="221"/>
    </row>
    <row r="3" spans="1:13" x14ac:dyDescent="0.2">
      <c r="A3" s="378" t="str">
        <f>+'1.modelos'!A3</f>
        <v>Guardas, listeles y plaquitas</v>
      </c>
      <c r="B3" s="378"/>
    </row>
    <row r="4" spans="1:13" x14ac:dyDescent="0.2">
      <c r="A4" s="225" t="s">
        <v>266</v>
      </c>
      <c r="B4" s="225"/>
    </row>
    <row r="5" spans="1:13" x14ac:dyDescent="0.2">
      <c r="A5" s="225"/>
      <c r="B5" s="225"/>
    </row>
    <row r="6" spans="1:13" ht="13.5" thickBot="1" x14ac:dyDescent="0.25">
      <c r="M6" s="224"/>
    </row>
    <row r="7" spans="1:13" ht="13.5" customHeight="1" x14ac:dyDescent="0.2">
      <c r="A7" s="301" t="s">
        <v>48</v>
      </c>
      <c r="B7" s="540" t="s">
        <v>151</v>
      </c>
      <c r="C7" s="302" t="s">
        <v>173</v>
      </c>
      <c r="D7" s="302" t="s">
        <v>174</v>
      </c>
      <c r="E7" s="302" t="s">
        <v>175</v>
      </c>
      <c r="F7" s="302" t="s">
        <v>176</v>
      </c>
      <c r="G7" s="302" t="s">
        <v>168</v>
      </c>
      <c r="H7" s="302" t="s">
        <v>169</v>
      </c>
      <c r="I7" s="302" t="s">
        <v>255</v>
      </c>
      <c r="J7" s="542" t="s">
        <v>99</v>
      </c>
      <c r="M7" s="224"/>
    </row>
    <row r="8" spans="1:13" ht="54.75" customHeight="1" thickBot="1" x14ac:dyDescent="0.25">
      <c r="A8" s="303"/>
      <c r="B8" s="541"/>
      <c r="C8" s="475" t="s">
        <v>257</v>
      </c>
      <c r="D8" s="476" t="s">
        <v>256</v>
      </c>
      <c r="E8" s="476" t="s">
        <v>256</v>
      </c>
      <c r="F8" s="476" t="s">
        <v>256</v>
      </c>
      <c r="G8" s="476" t="s">
        <v>256</v>
      </c>
      <c r="H8" s="476" t="s">
        <v>256</v>
      </c>
      <c r="I8" s="476" t="s">
        <v>256</v>
      </c>
      <c r="J8" s="543"/>
    </row>
    <row r="9" spans="1:13" ht="13.5" thickBot="1" x14ac:dyDescent="0.25">
      <c r="A9" s="228"/>
      <c r="B9" s="228"/>
      <c r="J9" s="222"/>
    </row>
    <row r="10" spans="1:13" x14ac:dyDescent="0.2">
      <c r="A10" s="229" t="s">
        <v>152</v>
      </c>
      <c r="B10" s="229"/>
      <c r="C10" s="232"/>
      <c r="D10" s="232"/>
      <c r="E10" s="232"/>
      <c r="F10" s="232"/>
      <c r="G10" s="232"/>
      <c r="H10" s="232"/>
      <c r="I10" s="232"/>
      <c r="J10" s="232"/>
    </row>
    <row r="11" spans="1:13" x14ac:dyDescent="0.2">
      <c r="A11" s="233"/>
      <c r="B11" s="233"/>
      <c r="C11" s="236"/>
      <c r="D11" s="236"/>
      <c r="E11" s="236"/>
      <c r="F11" s="236"/>
      <c r="G11" s="236"/>
      <c r="H11" s="236"/>
      <c r="I11" s="236"/>
      <c r="J11" s="236"/>
    </row>
    <row r="12" spans="1:13" x14ac:dyDescent="0.2">
      <c r="A12" s="233"/>
      <c r="B12" s="233"/>
      <c r="C12" s="236"/>
      <c r="D12" s="236"/>
      <c r="E12" s="236"/>
      <c r="F12" s="236"/>
      <c r="G12" s="236"/>
      <c r="H12" s="236"/>
      <c r="I12" s="236"/>
      <c r="J12" s="236"/>
    </row>
    <row r="13" spans="1:13" x14ac:dyDescent="0.2">
      <c r="A13" s="233"/>
      <c r="B13" s="233"/>
      <c r="C13" s="236"/>
      <c r="D13" s="236"/>
      <c r="E13" s="236"/>
      <c r="F13" s="236"/>
      <c r="G13" s="236"/>
      <c r="H13" s="236"/>
      <c r="I13" s="236"/>
      <c r="J13" s="236"/>
    </row>
    <row r="14" spans="1:13" x14ac:dyDescent="0.2">
      <c r="A14" s="233"/>
      <c r="B14" s="233"/>
      <c r="C14" s="236"/>
      <c r="D14" s="236"/>
      <c r="E14" s="236"/>
      <c r="F14" s="236"/>
      <c r="G14" s="236"/>
      <c r="H14" s="236"/>
      <c r="I14" s="236"/>
      <c r="J14" s="236"/>
    </row>
    <row r="15" spans="1:13" ht="13.5" thickBot="1" x14ac:dyDescent="0.25">
      <c r="A15" s="237"/>
      <c r="B15" s="237"/>
      <c r="C15" s="239"/>
      <c r="D15" s="239"/>
      <c r="E15" s="239"/>
      <c r="F15" s="239"/>
      <c r="G15" s="239"/>
      <c r="H15" s="239"/>
      <c r="I15" s="239"/>
      <c r="J15" s="239"/>
    </row>
    <row r="16" spans="1:13" ht="13.5" thickBot="1" x14ac:dyDescent="0.25">
      <c r="A16" s="228"/>
      <c r="B16" s="228"/>
      <c r="J16" s="222"/>
    </row>
    <row r="17" spans="1:10" x14ac:dyDescent="0.2">
      <c r="A17" s="229" t="s">
        <v>153</v>
      </c>
      <c r="B17" s="229"/>
      <c r="C17" s="232"/>
      <c r="D17" s="232"/>
      <c r="E17" s="232"/>
      <c r="F17" s="232"/>
      <c r="G17" s="232"/>
      <c r="H17" s="232"/>
      <c r="I17" s="232"/>
      <c r="J17" s="232"/>
    </row>
    <row r="18" spans="1:10" x14ac:dyDescent="0.2">
      <c r="A18" s="233"/>
      <c r="B18" s="233"/>
      <c r="C18" s="236"/>
      <c r="D18" s="236"/>
      <c r="E18" s="236"/>
      <c r="F18" s="236"/>
      <c r="G18" s="236"/>
      <c r="H18" s="236"/>
      <c r="I18" s="236"/>
      <c r="J18" s="236"/>
    </row>
    <row r="19" spans="1:10" x14ac:dyDescent="0.2">
      <c r="A19" s="233"/>
      <c r="B19" s="233"/>
      <c r="C19" s="236"/>
      <c r="D19" s="236"/>
      <c r="E19" s="236"/>
      <c r="F19" s="236"/>
      <c r="G19" s="236"/>
      <c r="H19" s="236"/>
      <c r="I19" s="236"/>
      <c r="J19" s="236"/>
    </row>
    <row r="20" spans="1:10" x14ac:dyDescent="0.2">
      <c r="A20" s="233"/>
      <c r="B20" s="233"/>
      <c r="C20" s="236"/>
      <c r="D20" s="236"/>
      <c r="E20" s="236"/>
      <c r="F20" s="236"/>
      <c r="G20" s="236"/>
      <c r="H20" s="236"/>
      <c r="I20" s="236"/>
      <c r="J20" s="236"/>
    </row>
    <row r="21" spans="1:10" x14ac:dyDescent="0.2">
      <c r="A21" s="233"/>
      <c r="B21" s="233"/>
      <c r="C21" s="236"/>
      <c r="D21" s="236"/>
      <c r="E21" s="236"/>
      <c r="F21" s="236"/>
      <c r="G21" s="236"/>
      <c r="H21" s="236"/>
      <c r="I21" s="236"/>
      <c r="J21" s="236"/>
    </row>
    <row r="22" spans="1:10" ht="13.5" thickBot="1" x14ac:dyDescent="0.25">
      <c r="A22" s="237"/>
      <c r="B22" s="237"/>
      <c r="C22" s="239"/>
      <c r="D22" s="239"/>
      <c r="E22" s="239"/>
      <c r="F22" s="239"/>
      <c r="G22" s="239"/>
      <c r="H22" s="239"/>
      <c r="I22" s="239"/>
      <c r="J22" s="239"/>
    </row>
  </sheetData>
  <mergeCells count="2">
    <mergeCell ref="B7:B8"/>
    <mergeCell ref="J7:J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1" sqref="A1:B1"/>
    </sheetView>
  </sheetViews>
  <sheetFormatPr baseColWidth="10" defaultRowHeight="12.75" x14ac:dyDescent="0.2"/>
  <cols>
    <col min="1" max="1" width="35.85546875" customWidth="1"/>
    <col min="2" max="2" width="17" customWidth="1"/>
    <col min="3" max="9" width="21.5703125" customWidth="1"/>
    <col min="10" max="10" width="19.5703125" customWidth="1"/>
    <col min="13" max="13" width="15.42578125" style="222" bestFit="1" customWidth="1"/>
  </cols>
  <sheetData>
    <row r="1" spans="1:13" x14ac:dyDescent="0.2">
      <c r="A1" s="221" t="s">
        <v>326</v>
      </c>
      <c r="B1" s="221"/>
    </row>
    <row r="2" spans="1:13" x14ac:dyDescent="0.2">
      <c r="A2" s="221" t="s">
        <v>150</v>
      </c>
      <c r="B2" s="221"/>
    </row>
    <row r="3" spans="1:13" x14ac:dyDescent="0.2">
      <c r="A3" s="378" t="str">
        <f>+'1.modelos'!A3</f>
        <v>Guardas, listeles y plaquitas</v>
      </c>
      <c r="B3" s="378"/>
    </row>
    <row r="4" spans="1:13" x14ac:dyDescent="0.2">
      <c r="A4" s="225" t="s">
        <v>252</v>
      </c>
      <c r="B4" s="225"/>
    </row>
    <row r="5" spans="1:13" x14ac:dyDescent="0.2">
      <c r="A5" s="225"/>
      <c r="B5" s="225"/>
    </row>
    <row r="6" spans="1:13" ht="13.5" thickBot="1" x14ac:dyDescent="0.25">
      <c r="M6" s="224"/>
    </row>
    <row r="7" spans="1:13" ht="13.5" customHeight="1" x14ac:dyDescent="0.2">
      <c r="A7" s="301" t="s">
        <v>48</v>
      </c>
      <c r="B7" s="540" t="s">
        <v>151</v>
      </c>
      <c r="C7" s="302" t="s">
        <v>173</v>
      </c>
      <c r="D7" s="302" t="s">
        <v>174</v>
      </c>
      <c r="E7" s="302" t="s">
        <v>175</v>
      </c>
      <c r="F7" s="302" t="s">
        <v>176</v>
      </c>
      <c r="G7" s="302" t="s">
        <v>168</v>
      </c>
      <c r="H7" s="302" t="s">
        <v>169</v>
      </c>
      <c r="I7" s="302" t="s">
        <v>255</v>
      </c>
      <c r="J7" s="542" t="s">
        <v>99</v>
      </c>
      <c r="M7" s="224"/>
    </row>
    <row r="8" spans="1:13" ht="54.75" customHeight="1" thickBot="1" x14ac:dyDescent="0.25">
      <c r="A8" s="303"/>
      <c r="B8" s="541"/>
      <c r="C8" s="475" t="s">
        <v>257</v>
      </c>
      <c r="D8" s="476" t="s">
        <v>256</v>
      </c>
      <c r="E8" s="476" t="s">
        <v>256</v>
      </c>
      <c r="F8" s="476" t="s">
        <v>256</v>
      </c>
      <c r="G8" s="476" t="s">
        <v>256</v>
      </c>
      <c r="H8" s="476" t="s">
        <v>256</v>
      </c>
      <c r="I8" s="476" t="s">
        <v>256</v>
      </c>
      <c r="J8" s="543"/>
    </row>
    <row r="9" spans="1:13" ht="13.5" thickBot="1" x14ac:dyDescent="0.25">
      <c r="A9" s="228"/>
      <c r="B9" s="228"/>
      <c r="J9" s="222"/>
    </row>
    <row r="10" spans="1:13" x14ac:dyDescent="0.2">
      <c r="A10" s="229" t="s">
        <v>152</v>
      </c>
      <c r="B10" s="229"/>
      <c r="C10" s="232"/>
      <c r="D10" s="232"/>
      <c r="E10" s="232"/>
      <c r="F10" s="232"/>
      <c r="G10" s="232"/>
      <c r="H10" s="232"/>
      <c r="I10" s="232"/>
      <c r="J10" s="232"/>
    </row>
    <row r="11" spans="1:13" x14ac:dyDescent="0.2">
      <c r="A11" s="233"/>
      <c r="B11" s="233"/>
      <c r="C11" s="236"/>
      <c r="D11" s="236"/>
      <c r="E11" s="236"/>
      <c r="F11" s="236"/>
      <c r="G11" s="236"/>
      <c r="H11" s="236"/>
      <c r="I11" s="236"/>
      <c r="J11" s="236"/>
    </row>
    <row r="12" spans="1:13" x14ac:dyDescent="0.2">
      <c r="A12" s="233"/>
      <c r="B12" s="233"/>
      <c r="C12" s="236"/>
      <c r="D12" s="236"/>
      <c r="E12" s="236"/>
      <c r="F12" s="236"/>
      <c r="G12" s="236"/>
      <c r="H12" s="236"/>
      <c r="I12" s="236"/>
      <c r="J12" s="236"/>
    </row>
    <row r="13" spans="1:13" x14ac:dyDescent="0.2">
      <c r="A13" s="233"/>
      <c r="B13" s="233"/>
      <c r="C13" s="236"/>
      <c r="D13" s="236"/>
      <c r="E13" s="236"/>
      <c r="F13" s="236"/>
      <c r="G13" s="236"/>
      <c r="H13" s="236"/>
      <c r="I13" s="236"/>
      <c r="J13" s="236"/>
    </row>
    <row r="14" spans="1:13" x14ac:dyDescent="0.2">
      <c r="A14" s="233"/>
      <c r="B14" s="233"/>
      <c r="C14" s="236"/>
      <c r="D14" s="236"/>
      <c r="E14" s="236"/>
      <c r="F14" s="236"/>
      <c r="G14" s="236"/>
      <c r="H14" s="236"/>
      <c r="I14" s="236"/>
      <c r="J14" s="236"/>
    </row>
    <row r="15" spans="1:13" ht="13.5" thickBot="1" x14ac:dyDescent="0.25">
      <c r="A15" s="237"/>
      <c r="B15" s="237"/>
      <c r="C15" s="239"/>
      <c r="D15" s="239"/>
      <c r="E15" s="239"/>
      <c r="F15" s="239"/>
      <c r="G15" s="239"/>
      <c r="H15" s="239"/>
      <c r="I15" s="239"/>
      <c r="J15" s="239"/>
    </row>
    <row r="16" spans="1:13" ht="13.5" thickBot="1" x14ac:dyDescent="0.25">
      <c r="A16" s="228"/>
      <c r="B16" s="228"/>
      <c r="J16" s="222"/>
    </row>
    <row r="17" spans="1:10" x14ac:dyDescent="0.2">
      <c r="A17" s="229" t="s">
        <v>153</v>
      </c>
      <c r="B17" s="229"/>
      <c r="C17" s="232"/>
      <c r="D17" s="232"/>
      <c r="E17" s="232"/>
      <c r="F17" s="232"/>
      <c r="G17" s="232"/>
      <c r="H17" s="232"/>
      <c r="I17" s="232"/>
      <c r="J17" s="232"/>
    </row>
    <row r="18" spans="1:10" x14ac:dyDescent="0.2">
      <c r="A18" s="233"/>
      <c r="B18" s="233"/>
      <c r="C18" s="236"/>
      <c r="D18" s="236"/>
      <c r="E18" s="236"/>
      <c r="F18" s="236"/>
      <c r="G18" s="236"/>
      <c r="H18" s="236"/>
      <c r="I18" s="236"/>
      <c r="J18" s="236"/>
    </row>
    <row r="19" spans="1:10" x14ac:dyDescent="0.2">
      <c r="A19" s="233"/>
      <c r="B19" s="233"/>
      <c r="C19" s="236"/>
      <c r="D19" s="236"/>
      <c r="E19" s="236"/>
      <c r="F19" s="236"/>
      <c r="G19" s="236"/>
      <c r="H19" s="236"/>
      <c r="I19" s="236"/>
      <c r="J19" s="236"/>
    </row>
    <row r="20" spans="1:10" x14ac:dyDescent="0.2">
      <c r="A20" s="233"/>
      <c r="B20" s="233"/>
      <c r="C20" s="236"/>
      <c r="D20" s="236"/>
      <c r="E20" s="236"/>
      <c r="F20" s="236"/>
      <c r="G20" s="236"/>
      <c r="H20" s="236"/>
      <c r="I20" s="236"/>
      <c r="J20" s="236"/>
    </row>
    <row r="21" spans="1:10" x14ac:dyDescent="0.2">
      <c r="A21" s="233"/>
      <c r="B21" s="233"/>
      <c r="C21" s="236"/>
      <c r="D21" s="236"/>
      <c r="E21" s="236"/>
      <c r="F21" s="236"/>
      <c r="G21" s="236"/>
      <c r="H21" s="236"/>
      <c r="I21" s="236"/>
      <c r="J21" s="236"/>
    </row>
    <row r="22" spans="1:10" ht="13.5" thickBot="1" x14ac:dyDescent="0.25">
      <c r="A22" s="237"/>
      <c r="B22" s="237"/>
      <c r="C22" s="239"/>
      <c r="D22" s="239"/>
      <c r="E22" s="239"/>
      <c r="F22" s="239"/>
      <c r="G22" s="239"/>
      <c r="H22" s="239"/>
      <c r="I22" s="239"/>
      <c r="J22" s="239"/>
    </row>
  </sheetData>
  <mergeCells count="2">
    <mergeCell ref="B7:B8"/>
    <mergeCell ref="J7:J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1" sqref="A1:B1"/>
    </sheetView>
  </sheetViews>
  <sheetFormatPr baseColWidth="10" defaultRowHeight="12.75" x14ac:dyDescent="0.2"/>
  <cols>
    <col min="1" max="1" width="35.85546875" customWidth="1"/>
    <col min="2" max="2" width="17" customWidth="1"/>
    <col min="3" max="9" width="21.5703125" customWidth="1"/>
    <col min="10" max="10" width="19.5703125" customWidth="1"/>
    <col min="13" max="13" width="15.42578125" style="222" bestFit="1" customWidth="1"/>
  </cols>
  <sheetData>
    <row r="1" spans="1:13" x14ac:dyDescent="0.2">
      <c r="A1" s="221" t="s">
        <v>327</v>
      </c>
      <c r="B1" s="221"/>
    </row>
    <row r="2" spans="1:13" x14ac:dyDescent="0.2">
      <c r="A2" s="221" t="s">
        <v>150</v>
      </c>
      <c r="B2" s="221"/>
    </row>
    <row r="3" spans="1:13" x14ac:dyDescent="0.2">
      <c r="A3" s="378" t="str">
        <f>+'1.modelos'!A3</f>
        <v>Guardas, listeles y plaquitas</v>
      </c>
      <c r="B3" s="378"/>
    </row>
    <row r="4" spans="1:13" x14ac:dyDescent="0.2">
      <c r="A4" s="225" t="s">
        <v>253</v>
      </c>
      <c r="B4" s="225"/>
    </row>
    <row r="5" spans="1:13" x14ac:dyDescent="0.2">
      <c r="A5" s="225"/>
      <c r="B5" s="225"/>
    </row>
    <row r="6" spans="1:13" ht="13.5" thickBot="1" x14ac:dyDescent="0.25">
      <c r="M6" s="224"/>
    </row>
    <row r="7" spans="1:13" ht="13.5" customHeight="1" x14ac:dyDescent="0.2">
      <c r="A7" s="301" t="s">
        <v>48</v>
      </c>
      <c r="B7" s="540" t="s">
        <v>151</v>
      </c>
      <c r="C7" s="302" t="s">
        <v>173</v>
      </c>
      <c r="D7" s="302" t="s">
        <v>174</v>
      </c>
      <c r="E7" s="302" t="s">
        <v>175</v>
      </c>
      <c r="F7" s="302" t="s">
        <v>176</v>
      </c>
      <c r="G7" s="302" t="s">
        <v>168</v>
      </c>
      <c r="H7" s="302" t="s">
        <v>169</v>
      </c>
      <c r="I7" s="302" t="s">
        <v>255</v>
      </c>
      <c r="J7" s="542" t="s">
        <v>99</v>
      </c>
      <c r="M7" s="224"/>
    </row>
    <row r="8" spans="1:13" ht="54.75" customHeight="1" thickBot="1" x14ac:dyDescent="0.25">
      <c r="A8" s="303"/>
      <c r="B8" s="541"/>
      <c r="C8" s="475" t="s">
        <v>257</v>
      </c>
      <c r="D8" s="476" t="s">
        <v>256</v>
      </c>
      <c r="E8" s="476" t="s">
        <v>256</v>
      </c>
      <c r="F8" s="476" t="s">
        <v>256</v>
      </c>
      <c r="G8" s="476" t="s">
        <v>256</v>
      </c>
      <c r="H8" s="476" t="s">
        <v>256</v>
      </c>
      <c r="I8" s="476" t="s">
        <v>256</v>
      </c>
      <c r="J8" s="543"/>
    </row>
    <row r="9" spans="1:13" ht="13.5" thickBot="1" x14ac:dyDescent="0.25">
      <c r="A9" s="228"/>
      <c r="B9" s="228"/>
      <c r="J9" s="222"/>
    </row>
    <row r="10" spans="1:13" x14ac:dyDescent="0.2">
      <c r="A10" s="229" t="s">
        <v>152</v>
      </c>
      <c r="B10" s="229"/>
      <c r="C10" s="232"/>
      <c r="D10" s="232"/>
      <c r="E10" s="232"/>
      <c r="F10" s="232"/>
      <c r="G10" s="232"/>
      <c r="H10" s="232"/>
      <c r="I10" s="232"/>
      <c r="J10" s="232"/>
    </row>
    <row r="11" spans="1:13" x14ac:dyDescent="0.2">
      <c r="A11" s="233"/>
      <c r="B11" s="233"/>
      <c r="C11" s="236"/>
      <c r="D11" s="236"/>
      <c r="E11" s="236"/>
      <c r="F11" s="236"/>
      <c r="G11" s="236"/>
      <c r="H11" s="236"/>
      <c r="I11" s="236"/>
      <c r="J11" s="236"/>
    </row>
    <row r="12" spans="1:13" x14ac:dyDescent="0.2">
      <c r="A12" s="233"/>
      <c r="B12" s="233"/>
      <c r="C12" s="236"/>
      <c r="D12" s="236"/>
      <c r="E12" s="236"/>
      <c r="F12" s="236"/>
      <c r="G12" s="236"/>
      <c r="H12" s="236"/>
      <c r="I12" s="236"/>
      <c r="J12" s="236"/>
    </row>
    <row r="13" spans="1:13" x14ac:dyDescent="0.2">
      <c r="A13" s="233"/>
      <c r="B13" s="233"/>
      <c r="C13" s="236"/>
      <c r="D13" s="236"/>
      <c r="E13" s="236"/>
      <c r="F13" s="236"/>
      <c r="G13" s="236"/>
      <c r="H13" s="236"/>
      <c r="I13" s="236"/>
      <c r="J13" s="236"/>
    </row>
    <row r="14" spans="1:13" x14ac:dyDescent="0.2">
      <c r="A14" s="233"/>
      <c r="B14" s="233"/>
      <c r="C14" s="236"/>
      <c r="D14" s="236"/>
      <c r="E14" s="236"/>
      <c r="F14" s="236"/>
      <c r="G14" s="236"/>
      <c r="H14" s="236"/>
      <c r="I14" s="236"/>
      <c r="J14" s="236"/>
    </row>
    <row r="15" spans="1:13" ht="13.5" thickBot="1" x14ac:dyDescent="0.25">
      <c r="A15" s="237"/>
      <c r="B15" s="237"/>
      <c r="C15" s="239"/>
      <c r="D15" s="239"/>
      <c r="E15" s="239"/>
      <c r="F15" s="239"/>
      <c r="G15" s="239"/>
      <c r="H15" s="239"/>
      <c r="I15" s="239"/>
      <c r="J15" s="239"/>
    </row>
    <row r="16" spans="1:13" ht="13.5" thickBot="1" x14ac:dyDescent="0.25">
      <c r="A16" s="228"/>
      <c r="B16" s="228"/>
      <c r="J16" s="222"/>
    </row>
    <row r="17" spans="1:10" x14ac:dyDescent="0.2">
      <c r="A17" s="229" t="s">
        <v>153</v>
      </c>
      <c r="B17" s="229"/>
      <c r="C17" s="232"/>
      <c r="D17" s="232"/>
      <c r="E17" s="232"/>
      <c r="F17" s="232"/>
      <c r="G17" s="232"/>
      <c r="H17" s="232"/>
      <c r="I17" s="232"/>
      <c r="J17" s="232"/>
    </row>
    <row r="18" spans="1:10" x14ac:dyDescent="0.2">
      <c r="A18" s="233"/>
      <c r="B18" s="233"/>
      <c r="C18" s="236"/>
      <c r="D18" s="236"/>
      <c r="E18" s="236"/>
      <c r="F18" s="236"/>
      <c r="G18" s="236"/>
      <c r="H18" s="236"/>
      <c r="I18" s="236"/>
      <c r="J18" s="236"/>
    </row>
    <row r="19" spans="1:10" x14ac:dyDescent="0.2">
      <c r="A19" s="233"/>
      <c r="B19" s="233"/>
      <c r="C19" s="236"/>
      <c r="D19" s="236"/>
      <c r="E19" s="236"/>
      <c r="F19" s="236"/>
      <c r="G19" s="236"/>
      <c r="H19" s="236"/>
      <c r="I19" s="236"/>
      <c r="J19" s="236"/>
    </row>
    <row r="20" spans="1:10" x14ac:dyDescent="0.2">
      <c r="A20" s="233"/>
      <c r="B20" s="233"/>
      <c r="C20" s="236"/>
      <c r="D20" s="236"/>
      <c r="E20" s="236"/>
      <c r="F20" s="236"/>
      <c r="G20" s="236"/>
      <c r="H20" s="236"/>
      <c r="I20" s="236"/>
      <c r="J20" s="236"/>
    </row>
    <row r="21" spans="1:10" x14ac:dyDescent="0.2">
      <c r="A21" s="233"/>
      <c r="B21" s="233"/>
      <c r="C21" s="236"/>
      <c r="D21" s="236"/>
      <c r="E21" s="236"/>
      <c r="F21" s="236"/>
      <c r="G21" s="236"/>
      <c r="H21" s="236"/>
      <c r="I21" s="236"/>
      <c r="J21" s="236"/>
    </row>
    <row r="22" spans="1:10" ht="13.5" thickBot="1" x14ac:dyDescent="0.25">
      <c r="A22" s="237"/>
      <c r="B22" s="237"/>
      <c r="C22" s="239"/>
      <c r="D22" s="239"/>
      <c r="E22" s="239"/>
      <c r="F22" s="239"/>
      <c r="G22" s="239"/>
      <c r="H22" s="239"/>
      <c r="I22" s="239"/>
      <c r="J22" s="239"/>
    </row>
  </sheetData>
  <mergeCells count="2">
    <mergeCell ref="B7:B8"/>
    <mergeCell ref="J7:J8"/>
  </mergeCells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AT69"/>
  <sheetViews>
    <sheetView showGridLines="0" topLeftCell="A20" zoomScale="75" workbookViewId="0">
      <selection sqref="A1:B1"/>
    </sheetView>
  </sheetViews>
  <sheetFormatPr baseColWidth="10" defaultRowHeight="12.75" x14ac:dyDescent="0.2"/>
  <cols>
    <col min="1" max="1" width="4.140625" style="52" customWidth="1"/>
    <col min="2" max="2" width="16" style="52" customWidth="1"/>
    <col min="3" max="3" width="17.28515625" style="219" customWidth="1"/>
    <col min="4" max="4" width="19" style="219" customWidth="1"/>
    <col min="5" max="5" width="17.28515625" style="219" customWidth="1"/>
    <col min="6" max="6" width="7.5703125" style="52" customWidth="1"/>
    <col min="7" max="7" width="17.5703125" style="52" customWidth="1"/>
    <col min="8" max="16384" width="11.42578125" style="52"/>
  </cols>
  <sheetData>
    <row r="1" spans="1:7" s="140" customFormat="1" x14ac:dyDescent="0.2">
      <c r="A1" s="307"/>
      <c r="B1" s="375" t="s">
        <v>154</v>
      </c>
      <c r="C1" s="375"/>
      <c r="D1" s="375"/>
      <c r="E1" s="375"/>
      <c r="F1" s="307"/>
    </row>
    <row r="2" spans="1:7" s="140" customFormat="1" x14ac:dyDescent="0.2">
      <c r="A2" s="307"/>
      <c r="B2" s="375" t="s">
        <v>71</v>
      </c>
      <c r="C2" s="375"/>
      <c r="D2" s="375"/>
      <c r="E2" s="375"/>
      <c r="F2" s="307"/>
    </row>
    <row r="3" spans="1:7" s="140" customFormat="1" x14ac:dyDescent="0.2">
      <c r="A3" s="307"/>
      <c r="B3" s="374" t="s">
        <v>251</v>
      </c>
      <c r="C3" s="375"/>
      <c r="D3" s="375"/>
      <c r="E3" s="375"/>
      <c r="F3" s="307"/>
    </row>
    <row r="4" spans="1:7" s="140" customFormat="1" ht="12.75" customHeight="1" x14ac:dyDescent="0.2">
      <c r="B4" s="545" t="str">
        <f>+'8. Costos (1)'!A5</f>
        <v>Guarda de cerámica esmaltada decorada, entre 5 y 6 por 20 cm.</v>
      </c>
      <c r="C4" s="545"/>
      <c r="D4" s="545"/>
      <c r="E4" s="545"/>
      <c r="F4" s="481"/>
    </row>
    <row r="5" spans="1:7" s="140" customFormat="1" x14ac:dyDescent="0.2">
      <c r="A5" s="307"/>
      <c r="B5" s="544" t="s">
        <v>210</v>
      </c>
      <c r="C5" s="544"/>
      <c r="D5" s="544"/>
      <c r="E5" s="544"/>
      <c r="F5" s="307"/>
    </row>
    <row r="6" spans="1:7" ht="13.5" thickBot="1" x14ac:dyDescent="0.25">
      <c r="A6" s="55"/>
      <c r="B6" s="306"/>
      <c r="C6" s="306"/>
      <c r="D6" s="306"/>
      <c r="E6" s="306"/>
      <c r="F6" s="307"/>
      <c r="G6" s="165"/>
    </row>
    <row r="7" spans="1:7" ht="12.75" hidden="1" customHeight="1" thickBot="1" x14ac:dyDescent="0.25">
      <c r="C7" s="193"/>
      <c r="D7" s="193"/>
      <c r="E7" s="193"/>
      <c r="F7" s="165"/>
    </row>
    <row r="8" spans="1:7" ht="26.25" customHeight="1" x14ac:dyDescent="0.2">
      <c r="B8" s="212" t="s">
        <v>4</v>
      </c>
      <c r="C8" s="213" t="s">
        <v>72</v>
      </c>
      <c r="D8" s="136" t="s">
        <v>8</v>
      </c>
      <c r="E8" s="214" t="s">
        <v>73</v>
      </c>
      <c r="F8" s="59"/>
    </row>
    <row r="9" spans="1:7" ht="13.5" thickBot="1" x14ac:dyDescent="0.25">
      <c r="B9" s="197" t="s">
        <v>5</v>
      </c>
      <c r="C9" s="215" t="s">
        <v>74</v>
      </c>
      <c r="D9" s="149" t="s">
        <v>283</v>
      </c>
      <c r="E9" s="198" t="s">
        <v>75</v>
      </c>
      <c r="F9" s="59"/>
    </row>
    <row r="10" spans="1:7" x14ac:dyDescent="0.2">
      <c r="B10" s="150">
        <f>+'3.vol.'!C8</f>
        <v>42370</v>
      </c>
      <c r="C10" s="151"/>
      <c r="D10" s="152"/>
      <c r="E10" s="153"/>
    </row>
    <row r="11" spans="1:7" x14ac:dyDescent="0.2">
      <c r="B11" s="154">
        <f>+'3.vol.'!C9</f>
        <v>42401</v>
      </c>
      <c r="C11" s="155"/>
      <c r="D11" s="132"/>
      <c r="E11" s="133"/>
    </row>
    <row r="12" spans="1:7" x14ac:dyDescent="0.2">
      <c r="B12" s="154">
        <f>+'3.vol.'!C10</f>
        <v>42430</v>
      </c>
      <c r="C12" s="155"/>
      <c r="D12" s="132"/>
      <c r="E12" s="133"/>
    </row>
    <row r="13" spans="1:7" x14ac:dyDescent="0.2">
      <c r="B13" s="154">
        <f>+'3.vol.'!C11</f>
        <v>42461</v>
      </c>
      <c r="C13" s="155"/>
      <c r="D13" s="132"/>
      <c r="E13" s="133"/>
    </row>
    <row r="14" spans="1:7" x14ac:dyDescent="0.2">
      <c r="B14" s="154">
        <f>+'3.vol.'!C12</f>
        <v>42491</v>
      </c>
      <c r="C14" s="132"/>
      <c r="D14" s="132"/>
      <c r="E14" s="133"/>
    </row>
    <row r="15" spans="1:7" x14ac:dyDescent="0.2">
      <c r="B15" s="154">
        <f>+'3.vol.'!C13</f>
        <v>42522</v>
      </c>
      <c r="C15" s="155"/>
      <c r="D15" s="132"/>
      <c r="E15" s="133"/>
    </row>
    <row r="16" spans="1:7" x14ac:dyDescent="0.2">
      <c r="B16" s="154">
        <f>+'3.vol.'!C14</f>
        <v>42552</v>
      </c>
      <c r="C16" s="132"/>
      <c r="D16" s="132"/>
      <c r="E16" s="133"/>
    </row>
    <row r="17" spans="2:5" x14ac:dyDescent="0.2">
      <c r="B17" s="154">
        <f>+'3.vol.'!C15</f>
        <v>42583</v>
      </c>
      <c r="C17" s="132"/>
      <c r="D17" s="132"/>
      <c r="E17" s="133"/>
    </row>
    <row r="18" spans="2:5" x14ac:dyDescent="0.2">
      <c r="B18" s="154">
        <f>+'3.vol.'!C16</f>
        <v>42614</v>
      </c>
      <c r="C18" s="132"/>
      <c r="D18" s="132"/>
      <c r="E18" s="133"/>
    </row>
    <row r="19" spans="2:5" x14ac:dyDescent="0.2">
      <c r="B19" s="154">
        <f>+'3.vol.'!C17</f>
        <v>42644</v>
      </c>
      <c r="C19" s="132"/>
      <c r="D19" s="132"/>
      <c r="E19" s="133"/>
    </row>
    <row r="20" spans="2:5" x14ac:dyDescent="0.2">
      <c r="B20" s="154">
        <f>+'3.vol.'!C18</f>
        <v>42675</v>
      </c>
      <c r="C20" s="132"/>
      <c r="D20" s="132"/>
      <c r="E20" s="133"/>
    </row>
    <row r="21" spans="2:5" ht="13.5" thickBot="1" x14ac:dyDescent="0.25">
      <c r="B21" s="156">
        <f>+'3.vol.'!C19</f>
        <v>42705</v>
      </c>
      <c r="C21" s="157"/>
      <c r="D21" s="157"/>
      <c r="E21" s="158"/>
    </row>
    <row r="22" spans="2:5" x14ac:dyDescent="0.2">
      <c r="B22" s="150">
        <f>+'3.vol.'!C20</f>
        <v>42736</v>
      </c>
      <c r="C22" s="152"/>
      <c r="D22" s="152"/>
      <c r="E22" s="133"/>
    </row>
    <row r="23" spans="2:5" x14ac:dyDescent="0.2">
      <c r="B23" s="154">
        <f>+'3.vol.'!C21</f>
        <v>42767</v>
      </c>
      <c r="C23" s="132"/>
      <c r="D23" s="132"/>
      <c r="E23" s="159"/>
    </row>
    <row r="24" spans="2:5" x14ac:dyDescent="0.2">
      <c r="B24" s="154">
        <f>+'3.vol.'!C22</f>
        <v>42795</v>
      </c>
      <c r="C24" s="132"/>
      <c r="D24" s="132"/>
      <c r="E24" s="133"/>
    </row>
    <row r="25" spans="2:5" x14ac:dyDescent="0.2">
      <c r="B25" s="154">
        <f>+'3.vol.'!C23</f>
        <v>42826</v>
      </c>
      <c r="C25" s="132"/>
      <c r="D25" s="132"/>
      <c r="E25" s="133"/>
    </row>
    <row r="26" spans="2:5" x14ac:dyDescent="0.2">
      <c r="B26" s="154">
        <f>+'3.vol.'!C24</f>
        <v>42856</v>
      </c>
      <c r="C26" s="132"/>
      <c r="D26" s="132"/>
      <c r="E26" s="133"/>
    </row>
    <row r="27" spans="2:5" x14ac:dyDescent="0.2">
      <c r="B27" s="154">
        <f>+'3.vol.'!C25</f>
        <v>42887</v>
      </c>
      <c r="C27" s="132"/>
      <c r="D27" s="132"/>
      <c r="E27" s="133"/>
    </row>
    <row r="28" spans="2:5" x14ac:dyDescent="0.2">
      <c r="B28" s="154">
        <f>+'3.vol.'!C26</f>
        <v>42917</v>
      </c>
      <c r="C28" s="132"/>
      <c r="D28" s="132"/>
      <c r="E28" s="133"/>
    </row>
    <row r="29" spans="2:5" x14ac:dyDescent="0.2">
      <c r="B29" s="154">
        <f>+'3.vol.'!C27</f>
        <v>42948</v>
      </c>
      <c r="C29" s="132"/>
      <c r="D29" s="132"/>
      <c r="E29" s="133"/>
    </row>
    <row r="30" spans="2:5" x14ac:dyDescent="0.2">
      <c r="B30" s="154">
        <f>+'3.vol.'!C28</f>
        <v>42979</v>
      </c>
      <c r="C30" s="132"/>
      <c r="D30" s="132"/>
      <c r="E30" s="133"/>
    </row>
    <row r="31" spans="2:5" x14ac:dyDescent="0.2">
      <c r="B31" s="154">
        <f>+'3.vol.'!C29</f>
        <v>43009</v>
      </c>
      <c r="C31" s="132"/>
      <c r="D31" s="132"/>
      <c r="E31" s="133"/>
    </row>
    <row r="32" spans="2:5" x14ac:dyDescent="0.2">
      <c r="B32" s="154">
        <f>+'3.vol.'!C30</f>
        <v>43040</v>
      </c>
      <c r="C32" s="132"/>
      <c r="D32" s="132"/>
      <c r="E32" s="133"/>
    </row>
    <row r="33" spans="2:5" ht="13.5" thickBot="1" x14ac:dyDescent="0.25">
      <c r="B33" s="156">
        <f>+'3.vol.'!C31</f>
        <v>43070</v>
      </c>
      <c r="C33" s="157"/>
      <c r="D33" s="157"/>
      <c r="E33" s="160"/>
    </row>
    <row r="34" spans="2:5" x14ac:dyDescent="0.2">
      <c r="B34" s="150">
        <f>+'3.vol.'!C32</f>
        <v>43101</v>
      </c>
      <c r="C34" s="152"/>
      <c r="D34" s="161"/>
      <c r="E34" s="151"/>
    </row>
    <row r="35" spans="2:5" x14ac:dyDescent="0.2">
      <c r="B35" s="154">
        <f>+'3.vol.'!C33</f>
        <v>43132</v>
      </c>
      <c r="C35" s="132"/>
      <c r="D35" s="107"/>
      <c r="E35" s="155"/>
    </row>
    <row r="36" spans="2:5" x14ac:dyDescent="0.2">
      <c r="B36" s="154">
        <f>+'3.vol.'!C34</f>
        <v>43160</v>
      </c>
      <c r="C36" s="132"/>
      <c r="D36" s="107"/>
      <c r="E36" s="155"/>
    </row>
    <row r="37" spans="2:5" x14ac:dyDescent="0.2">
      <c r="B37" s="154">
        <f>+'3.vol.'!C35</f>
        <v>43191</v>
      </c>
      <c r="C37" s="132"/>
      <c r="D37" s="107"/>
      <c r="E37" s="155"/>
    </row>
    <row r="38" spans="2:5" x14ac:dyDescent="0.2">
      <c r="B38" s="154">
        <f>+'3.vol.'!C36</f>
        <v>43221</v>
      </c>
      <c r="C38" s="132"/>
      <c r="D38" s="107"/>
      <c r="E38" s="155"/>
    </row>
    <row r="39" spans="2:5" x14ac:dyDescent="0.2">
      <c r="B39" s="154">
        <f>+'3.vol.'!C37</f>
        <v>43252</v>
      </c>
      <c r="C39" s="132"/>
      <c r="D39" s="107"/>
      <c r="E39" s="155"/>
    </row>
    <row r="40" spans="2:5" x14ac:dyDescent="0.2">
      <c r="B40" s="154">
        <f>+'3.vol.'!C38</f>
        <v>43282</v>
      </c>
      <c r="C40" s="132"/>
      <c r="D40" s="107"/>
      <c r="E40" s="155"/>
    </row>
    <row r="41" spans="2:5" x14ac:dyDescent="0.2">
      <c r="B41" s="154">
        <f>+'3.vol.'!C39</f>
        <v>43313</v>
      </c>
      <c r="C41" s="132"/>
      <c r="D41" s="107"/>
      <c r="E41" s="155"/>
    </row>
    <row r="42" spans="2:5" x14ac:dyDescent="0.2">
      <c r="B42" s="154">
        <f>+'3.vol.'!C40</f>
        <v>43344</v>
      </c>
      <c r="C42" s="132"/>
      <c r="D42" s="107"/>
      <c r="E42" s="155"/>
    </row>
    <row r="43" spans="2:5" x14ac:dyDescent="0.2">
      <c r="B43" s="154">
        <f>+'3.vol.'!C41</f>
        <v>43374</v>
      </c>
      <c r="C43" s="132"/>
      <c r="D43" s="107"/>
      <c r="E43" s="155"/>
    </row>
    <row r="44" spans="2:5" x14ac:dyDescent="0.2">
      <c r="B44" s="154">
        <f>+'3.vol.'!C42</f>
        <v>43405</v>
      </c>
      <c r="C44" s="132"/>
      <c r="D44" s="107"/>
      <c r="E44" s="155"/>
    </row>
    <row r="45" spans="2:5" ht="13.5" thickBot="1" x14ac:dyDescent="0.25">
      <c r="B45" s="216">
        <f>+'3.vol.'!C43</f>
        <v>43435</v>
      </c>
      <c r="C45" s="217"/>
      <c r="D45" s="218"/>
      <c r="E45" s="211"/>
    </row>
    <row r="46" spans="2:5" x14ac:dyDescent="0.2">
      <c r="B46" s="393">
        <f>+'3.vol.'!C44</f>
        <v>43466</v>
      </c>
      <c r="C46" s="424"/>
      <c r="D46" s="424"/>
      <c r="E46" s="425"/>
    </row>
    <row r="47" spans="2:5" x14ac:dyDescent="0.2">
      <c r="B47" s="394">
        <f>+'3.vol.'!C45</f>
        <v>43497</v>
      </c>
      <c r="C47" s="426"/>
      <c r="D47" s="426"/>
      <c r="E47" s="427"/>
    </row>
    <row r="48" spans="2:5" x14ac:dyDescent="0.2">
      <c r="B48" s="394">
        <f>+'3.vol.'!C46</f>
        <v>43525</v>
      </c>
      <c r="C48" s="426"/>
      <c r="D48" s="426"/>
      <c r="E48" s="427"/>
    </row>
    <row r="49" spans="2:46" x14ac:dyDescent="0.2">
      <c r="B49" s="394">
        <f>+'3.vol.'!C47</f>
        <v>43556</v>
      </c>
      <c r="C49" s="426"/>
      <c r="D49" s="426"/>
      <c r="E49" s="427"/>
    </row>
    <row r="50" spans="2:46" x14ac:dyDescent="0.2">
      <c r="B50" s="394">
        <f>+'3.vol.'!C48</f>
        <v>43586</v>
      </c>
      <c r="C50" s="426"/>
      <c r="D50" s="426"/>
      <c r="E50" s="427"/>
    </row>
    <row r="51" spans="2:46" ht="13.5" thickBot="1" x14ac:dyDescent="0.25">
      <c r="B51" s="398">
        <f>+'3.vol.'!C49</f>
        <v>43617</v>
      </c>
      <c r="C51" s="428"/>
      <c r="D51" s="428"/>
      <c r="E51" s="429"/>
    </row>
    <row r="52" spans="2:46" hidden="1" x14ac:dyDescent="0.2">
      <c r="B52" s="396">
        <f>+'3.vol.'!C50</f>
        <v>43647</v>
      </c>
      <c r="C52" s="422"/>
      <c r="D52" s="422"/>
      <c r="E52" s="423"/>
    </row>
    <row r="53" spans="2:46" hidden="1" x14ac:dyDescent="0.2">
      <c r="B53" s="372">
        <f>+'3.vol.'!C51</f>
        <v>43678</v>
      </c>
      <c r="C53" s="132"/>
      <c r="D53" s="132"/>
      <c r="E53" s="155"/>
    </row>
    <row r="54" spans="2:46" hidden="1" x14ac:dyDescent="0.2">
      <c r="B54" s="372">
        <f>+'3.vol.'!C52</f>
        <v>43709</v>
      </c>
      <c r="C54" s="132"/>
      <c r="D54" s="132"/>
      <c r="E54" s="155"/>
    </row>
    <row r="55" spans="2:46" hidden="1" x14ac:dyDescent="0.2">
      <c r="B55" s="372">
        <f>+'3.vol.'!C53</f>
        <v>43739</v>
      </c>
      <c r="C55" s="132"/>
      <c r="D55" s="132"/>
      <c r="E55" s="155"/>
    </row>
    <row r="56" spans="2:46" hidden="1" x14ac:dyDescent="0.2">
      <c r="B56" s="372">
        <f>+'3.vol.'!C54</f>
        <v>43770</v>
      </c>
      <c r="C56" s="132"/>
      <c r="D56" s="132"/>
      <c r="E56" s="155"/>
    </row>
    <row r="57" spans="2:46" ht="13.5" hidden="1" thickBot="1" x14ac:dyDescent="0.25">
      <c r="B57" s="373">
        <f>+'3.vol.'!C55</f>
        <v>43800</v>
      </c>
      <c r="C57" s="157"/>
      <c r="D57" s="157"/>
      <c r="E57" s="163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</row>
    <row r="58" spans="2:46" ht="13.5" thickBot="1" x14ac:dyDescent="0.25">
      <c r="B58" s="170"/>
      <c r="C58" s="165"/>
      <c r="D58" s="165"/>
      <c r="E58" s="166"/>
    </row>
    <row r="59" spans="2:46" x14ac:dyDescent="0.2">
      <c r="B59" s="167">
        <f>+'4.RES PUB'!A58</f>
        <v>2013</v>
      </c>
      <c r="C59" s="152"/>
      <c r="D59" s="152"/>
      <c r="E59" s="152"/>
      <c r="F59" s="165"/>
    </row>
    <row r="60" spans="2:46" x14ac:dyDescent="0.2">
      <c r="B60" s="168">
        <f>+'4.RES PUB'!A59</f>
        <v>2014</v>
      </c>
      <c r="C60" s="132"/>
      <c r="D60" s="132"/>
      <c r="E60" s="132"/>
      <c r="F60" s="165"/>
    </row>
    <row r="61" spans="2:46" ht="13.5" thickBot="1" x14ac:dyDescent="0.25">
      <c r="B61" s="169">
        <f>+'4.RES PUB'!A60</f>
        <v>2015</v>
      </c>
      <c r="C61" s="157"/>
      <c r="D61" s="157"/>
      <c r="E61" s="157"/>
    </row>
    <row r="62" spans="2:46" x14ac:dyDescent="0.2">
      <c r="B62" s="167">
        <f>+'4.RES PUB'!A61</f>
        <v>2016</v>
      </c>
      <c r="C62" s="152"/>
      <c r="D62" s="152"/>
      <c r="E62" s="152"/>
      <c r="F62" s="165"/>
    </row>
    <row r="63" spans="2:46" x14ac:dyDescent="0.2">
      <c r="B63" s="168">
        <f>+'4.RES PUB'!A62</f>
        <v>2017</v>
      </c>
      <c r="C63" s="132"/>
      <c r="D63" s="132"/>
      <c r="E63" s="132"/>
      <c r="F63" s="165"/>
    </row>
    <row r="64" spans="2:46" ht="13.5" thickBot="1" x14ac:dyDescent="0.25">
      <c r="B64" s="169">
        <f>+'4.RES PUB'!A63</f>
        <v>2018</v>
      </c>
      <c r="C64" s="157"/>
      <c r="D64" s="157"/>
      <c r="E64" s="157"/>
    </row>
    <row r="65" spans="2:5" ht="13.5" thickBot="1" x14ac:dyDescent="0.25">
      <c r="B65" s="170"/>
      <c r="C65" s="165"/>
      <c r="D65" s="165"/>
      <c r="E65" s="165"/>
    </row>
    <row r="66" spans="2:5" x14ac:dyDescent="0.2">
      <c r="B66" s="393" t="str">
        <f>+'4.RES PUB'!A64</f>
        <v>ene-jun 18</v>
      </c>
      <c r="C66" s="152"/>
      <c r="D66" s="152"/>
      <c r="E66" s="152"/>
    </row>
    <row r="67" spans="2:5" ht="13.5" thickBot="1" x14ac:dyDescent="0.25">
      <c r="B67" s="398" t="str">
        <f>+'4.RES PUB'!A65</f>
        <v>ene-jun 19</v>
      </c>
      <c r="C67" s="157"/>
      <c r="D67" s="157"/>
      <c r="E67" s="157"/>
    </row>
    <row r="68" spans="2:5" x14ac:dyDescent="0.2">
      <c r="C68" s="52"/>
      <c r="D68" s="52"/>
    </row>
    <row r="69" spans="2:5" x14ac:dyDescent="0.2">
      <c r="B69" s="220"/>
      <c r="C69" s="52"/>
      <c r="D69" s="52"/>
    </row>
  </sheetData>
  <sheetProtection formatCells="0" formatColumns="0" formatRows="0"/>
  <mergeCells count="2">
    <mergeCell ref="B5:E5"/>
    <mergeCell ref="B4:E4"/>
  </mergeCells>
  <printOptions horizontalCentered="1" verticalCentered="1" gridLinesSet="0"/>
  <pageMargins left="0" right="0" top="0" bottom="0" header="0.51181102362204722" footer="0"/>
  <pageSetup paperSize="9" orientation="portrait" r:id="rId1"/>
  <headerFooter alignWithMargins="0">
    <oddHeader>&amp;R2019 - ´Año de la Exportación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60"/>
  <sheetViews>
    <sheetView topLeftCell="B16" workbookViewId="0">
      <selection sqref="A1:B1"/>
    </sheetView>
  </sheetViews>
  <sheetFormatPr baseColWidth="10" defaultRowHeight="12.75" x14ac:dyDescent="0.2"/>
  <cols>
    <col min="1" max="1" width="21.28515625" style="57" customWidth="1"/>
    <col min="2" max="2" width="24" style="57" customWidth="1"/>
    <col min="3" max="3" width="29.7109375" style="57" customWidth="1"/>
    <col min="4" max="16384" width="11.42578125" style="57"/>
  </cols>
  <sheetData>
    <row r="1" spans="1:3" x14ac:dyDescent="0.2">
      <c r="A1" s="374" t="s">
        <v>230</v>
      </c>
      <c r="B1" s="374"/>
      <c r="C1" s="374"/>
    </row>
    <row r="2" spans="1:3" x14ac:dyDescent="0.2">
      <c r="A2" s="374" t="s">
        <v>101</v>
      </c>
      <c r="B2" s="374"/>
      <c r="C2" s="374"/>
    </row>
    <row r="3" spans="1:3" x14ac:dyDescent="0.2">
      <c r="A3" s="504" t="str">
        <f>+'1.modelos'!A3</f>
        <v>Guardas, listeles y plaquitas</v>
      </c>
      <c r="B3" s="504"/>
      <c r="C3" s="504"/>
    </row>
    <row r="4" spans="1:3" x14ac:dyDescent="0.2">
      <c r="A4" s="504" t="s">
        <v>229</v>
      </c>
      <c r="B4" s="504"/>
      <c r="C4" s="504"/>
    </row>
    <row r="5" spans="1:3" x14ac:dyDescent="0.2">
      <c r="A5" s="505" t="s">
        <v>316</v>
      </c>
      <c r="B5" s="505"/>
      <c r="C5" s="505"/>
    </row>
    <row r="6" spans="1:3" ht="13.5" thickBot="1" x14ac:dyDescent="0.25">
      <c r="A6" s="54"/>
      <c r="B6" s="54"/>
      <c r="C6" s="54"/>
    </row>
    <row r="7" spans="1:3" x14ac:dyDescent="0.2">
      <c r="A7" s="386" t="s">
        <v>7</v>
      </c>
      <c r="B7" s="387" t="s">
        <v>102</v>
      </c>
      <c r="C7" s="387" t="s">
        <v>103</v>
      </c>
    </row>
    <row r="8" spans="1:3" ht="13.5" thickBot="1" x14ac:dyDescent="0.25">
      <c r="A8" s="400"/>
      <c r="B8" s="401"/>
      <c r="C8" s="401" t="s">
        <v>104</v>
      </c>
    </row>
    <row r="9" spans="1:3" x14ac:dyDescent="0.2">
      <c r="A9" s="406">
        <f>+'1.modelos'!C9</f>
        <v>2013</v>
      </c>
      <c r="B9" s="407"/>
      <c r="C9" s="407"/>
    </row>
    <row r="10" spans="1:3" x14ac:dyDescent="0.2">
      <c r="A10" s="402">
        <f>+'1.modelos'!D9</f>
        <v>2014</v>
      </c>
      <c r="B10" s="408"/>
      <c r="C10" s="408"/>
    </row>
    <row r="11" spans="1:3" x14ac:dyDescent="0.2">
      <c r="A11" s="402">
        <f>+'1.modelos'!E9</f>
        <v>2015</v>
      </c>
      <c r="B11" s="408"/>
      <c r="C11" s="408"/>
    </row>
    <row r="12" spans="1:3" x14ac:dyDescent="0.2">
      <c r="A12" s="62">
        <f>'3.vol.'!C62</f>
        <v>2016</v>
      </c>
      <c r="B12" s="404"/>
      <c r="C12" s="404"/>
    </row>
    <row r="13" spans="1:3" x14ac:dyDescent="0.2">
      <c r="A13" s="402">
        <f>'3.vol.'!C63</f>
        <v>2017</v>
      </c>
      <c r="B13" s="404"/>
      <c r="C13" s="404"/>
    </row>
    <row r="14" spans="1:3" x14ac:dyDescent="0.2">
      <c r="A14" s="402">
        <f>'3.vol.'!C64</f>
        <v>2018</v>
      </c>
      <c r="B14" s="404"/>
      <c r="C14" s="404"/>
    </row>
    <row r="15" spans="1:3" x14ac:dyDescent="0.2">
      <c r="A15" s="402" t="str">
        <f>'3.vol.'!C65</f>
        <v>ene-jun 18</v>
      </c>
      <c r="B15" s="404"/>
      <c r="C15" s="404"/>
    </row>
    <row r="16" spans="1:3" ht="13.5" thickBot="1" x14ac:dyDescent="0.25">
      <c r="A16" s="403" t="str">
        <f>'3.vol.'!C66</f>
        <v>ene-jun 19</v>
      </c>
      <c r="B16" s="405"/>
      <c r="C16" s="405"/>
    </row>
    <row r="17" spans="1:3" ht="5.25" customHeight="1" x14ac:dyDescent="0.2">
      <c r="A17" s="54"/>
      <c r="B17" s="54"/>
      <c r="C17" s="54"/>
    </row>
    <row r="18" spans="1:3" ht="13.5" thickBot="1" x14ac:dyDescent="0.25">
      <c r="A18" s="389" t="s">
        <v>105</v>
      </c>
      <c r="B18" s="54"/>
      <c r="C18" s="54"/>
    </row>
    <row r="19" spans="1:3" ht="41.25" customHeight="1" thickBot="1" x14ac:dyDescent="0.25">
      <c r="A19" s="390"/>
      <c r="B19" s="391"/>
      <c r="C19" s="392"/>
    </row>
    <row r="20" spans="1:3" x14ac:dyDescent="0.2">
      <c r="A20" s="54"/>
      <c r="B20" s="54"/>
      <c r="C20" s="54"/>
    </row>
    <row r="21" spans="1:3" x14ac:dyDescent="0.2">
      <c r="A21" s="374" t="s">
        <v>231</v>
      </c>
      <c r="B21" s="374"/>
      <c r="C21" s="374"/>
    </row>
    <row r="22" spans="1:3" x14ac:dyDescent="0.2">
      <c r="A22" s="374" t="s">
        <v>101</v>
      </c>
      <c r="B22" s="374"/>
      <c r="C22" s="374"/>
    </row>
    <row r="23" spans="1:3" x14ac:dyDescent="0.2">
      <c r="A23" s="504" t="str">
        <f>+A3</f>
        <v>Guardas, listeles y plaquitas</v>
      </c>
      <c r="B23" s="504"/>
      <c r="C23" s="504"/>
    </row>
    <row r="24" spans="1:3" x14ac:dyDescent="0.2">
      <c r="A24" s="504" t="s">
        <v>233</v>
      </c>
      <c r="B24" s="504"/>
      <c r="C24" s="504"/>
    </row>
    <row r="25" spans="1:3" x14ac:dyDescent="0.2">
      <c r="A25" s="505" t="s">
        <v>316</v>
      </c>
      <c r="B25" s="505"/>
      <c r="C25" s="505"/>
    </row>
    <row r="26" spans="1:3" ht="13.5" thickBot="1" x14ac:dyDescent="0.25">
      <c r="A26" s="54"/>
      <c r="B26" s="54"/>
      <c r="C26" s="54"/>
    </row>
    <row r="27" spans="1:3" x14ac:dyDescent="0.2">
      <c r="A27" s="386" t="s">
        <v>7</v>
      </c>
      <c r="B27" s="387" t="s">
        <v>102</v>
      </c>
      <c r="C27" s="387" t="s">
        <v>103</v>
      </c>
    </row>
    <row r="28" spans="1:3" ht="13.5" thickBot="1" x14ac:dyDescent="0.25">
      <c r="A28" s="400"/>
      <c r="B28" s="401"/>
      <c r="C28" s="401" t="s">
        <v>104</v>
      </c>
    </row>
    <row r="29" spans="1:3" x14ac:dyDescent="0.2">
      <c r="A29" s="406">
        <v>2013</v>
      </c>
      <c r="B29" s="407"/>
      <c r="C29" s="407"/>
    </row>
    <row r="30" spans="1:3" x14ac:dyDescent="0.2">
      <c r="A30" s="402">
        <v>2014</v>
      </c>
      <c r="B30" s="408"/>
      <c r="C30" s="408"/>
    </row>
    <row r="31" spans="1:3" x14ac:dyDescent="0.2">
      <c r="A31" s="402">
        <v>2015</v>
      </c>
      <c r="B31" s="408"/>
      <c r="C31" s="408"/>
    </row>
    <row r="32" spans="1:3" x14ac:dyDescent="0.2">
      <c r="A32" s="62">
        <v>2016</v>
      </c>
      <c r="B32" s="404"/>
      <c r="C32" s="404"/>
    </row>
    <row r="33" spans="1:3" x14ac:dyDescent="0.2">
      <c r="A33" s="402">
        <v>2017</v>
      </c>
      <c r="B33" s="404"/>
      <c r="C33" s="404"/>
    </row>
    <row r="34" spans="1:3" x14ac:dyDescent="0.2">
      <c r="A34" s="402">
        <v>2018</v>
      </c>
      <c r="B34" s="404"/>
      <c r="C34" s="404"/>
    </row>
    <row r="35" spans="1:3" x14ac:dyDescent="0.2">
      <c r="A35" s="402" t="s">
        <v>208</v>
      </c>
      <c r="B35" s="404"/>
      <c r="C35" s="404"/>
    </row>
    <row r="36" spans="1:3" ht="13.5" thickBot="1" x14ac:dyDescent="0.25">
      <c r="A36" s="403" t="s">
        <v>209</v>
      </c>
      <c r="B36" s="405"/>
      <c r="C36" s="405"/>
    </row>
    <row r="37" spans="1:3" x14ac:dyDescent="0.2">
      <c r="A37" s="54"/>
      <c r="B37" s="54"/>
      <c r="C37" s="54"/>
    </row>
    <row r="38" spans="1:3" ht="13.5" thickBot="1" x14ac:dyDescent="0.25">
      <c r="A38" s="389" t="s">
        <v>105</v>
      </c>
      <c r="B38" s="54"/>
      <c r="C38" s="54"/>
    </row>
    <row r="39" spans="1:3" ht="45.75" customHeight="1" thickBot="1" x14ac:dyDescent="0.25">
      <c r="A39" s="390"/>
      <c r="B39" s="391"/>
      <c r="C39" s="392"/>
    </row>
    <row r="40" spans="1:3" x14ac:dyDescent="0.2">
      <c r="A40" s="54"/>
      <c r="B40" s="54"/>
      <c r="C40" s="54"/>
    </row>
    <row r="41" spans="1:3" x14ac:dyDescent="0.2">
      <c r="A41" s="54"/>
      <c r="B41" s="54"/>
      <c r="C41" s="54"/>
    </row>
    <row r="42" spans="1:3" x14ac:dyDescent="0.2">
      <c r="A42" s="374" t="s">
        <v>232</v>
      </c>
      <c r="B42" s="374"/>
      <c r="C42" s="374"/>
    </row>
    <row r="43" spans="1:3" x14ac:dyDescent="0.2">
      <c r="A43" s="374" t="s">
        <v>101</v>
      </c>
      <c r="B43" s="374"/>
      <c r="C43" s="374"/>
    </row>
    <row r="44" spans="1:3" x14ac:dyDescent="0.2">
      <c r="A44" s="504" t="str">
        <f>+A23</f>
        <v>Guardas, listeles y plaquitas</v>
      </c>
      <c r="B44" s="504"/>
      <c r="C44" s="504"/>
    </row>
    <row r="45" spans="1:3" x14ac:dyDescent="0.2">
      <c r="A45" s="504" t="s">
        <v>302</v>
      </c>
      <c r="B45" s="504"/>
      <c r="C45" s="504"/>
    </row>
    <row r="46" spans="1:3" x14ac:dyDescent="0.2">
      <c r="A46" s="505" t="s">
        <v>316</v>
      </c>
      <c r="B46" s="505"/>
      <c r="C46" s="505"/>
    </row>
    <row r="47" spans="1:3" ht="13.5" thickBot="1" x14ac:dyDescent="0.25">
      <c r="A47" s="54"/>
      <c r="B47" s="54"/>
      <c r="C47" s="54"/>
    </row>
    <row r="48" spans="1:3" x14ac:dyDescent="0.2">
      <c r="A48" s="386" t="s">
        <v>7</v>
      </c>
      <c r="B48" s="387" t="s">
        <v>102</v>
      </c>
      <c r="C48" s="387" t="s">
        <v>103</v>
      </c>
    </row>
    <row r="49" spans="1:3" ht="13.5" thickBot="1" x14ac:dyDescent="0.25">
      <c r="A49" s="400"/>
      <c r="B49" s="401"/>
      <c r="C49" s="401" t="s">
        <v>104</v>
      </c>
    </row>
    <row r="50" spans="1:3" x14ac:dyDescent="0.2">
      <c r="A50" s="406">
        <v>2013</v>
      </c>
      <c r="B50" s="407"/>
      <c r="C50" s="407"/>
    </row>
    <row r="51" spans="1:3" x14ac:dyDescent="0.2">
      <c r="A51" s="402">
        <v>2014</v>
      </c>
      <c r="B51" s="408"/>
      <c r="C51" s="408"/>
    </row>
    <row r="52" spans="1:3" x14ac:dyDescent="0.2">
      <c r="A52" s="402">
        <v>2015</v>
      </c>
      <c r="B52" s="408"/>
      <c r="C52" s="408"/>
    </row>
    <row r="53" spans="1:3" x14ac:dyDescent="0.2">
      <c r="A53" s="62">
        <v>2016</v>
      </c>
      <c r="B53" s="404"/>
      <c r="C53" s="404"/>
    </row>
    <row r="54" spans="1:3" x14ac:dyDescent="0.2">
      <c r="A54" s="402">
        <v>2017</v>
      </c>
      <c r="B54" s="404"/>
      <c r="C54" s="404"/>
    </row>
    <row r="55" spans="1:3" x14ac:dyDescent="0.2">
      <c r="A55" s="402">
        <v>2018</v>
      </c>
      <c r="B55" s="404"/>
      <c r="C55" s="404"/>
    </row>
    <row r="56" spans="1:3" x14ac:dyDescent="0.2">
      <c r="A56" s="402" t="s">
        <v>208</v>
      </c>
      <c r="B56" s="404"/>
      <c r="C56" s="404"/>
    </row>
    <row r="57" spans="1:3" ht="13.5" thickBot="1" x14ac:dyDescent="0.25">
      <c r="A57" s="403" t="s">
        <v>209</v>
      </c>
      <c r="B57" s="405"/>
      <c r="C57" s="405"/>
    </row>
    <row r="58" spans="1:3" x14ac:dyDescent="0.2">
      <c r="A58" s="54"/>
      <c r="B58" s="54"/>
      <c r="C58" s="54"/>
    </row>
    <row r="59" spans="1:3" ht="13.5" thickBot="1" x14ac:dyDescent="0.25">
      <c r="A59" s="389" t="s">
        <v>105</v>
      </c>
      <c r="B59" s="54"/>
      <c r="C59" s="54"/>
    </row>
    <row r="60" spans="1:3" ht="47.25" customHeight="1" thickBot="1" x14ac:dyDescent="0.25">
      <c r="A60" s="390"/>
      <c r="B60" s="391"/>
      <c r="C60" s="392"/>
    </row>
  </sheetData>
  <mergeCells count="9">
    <mergeCell ref="A44:C44"/>
    <mergeCell ref="A45:C45"/>
    <mergeCell ref="A46:C46"/>
    <mergeCell ref="A3:C3"/>
    <mergeCell ref="A5:C5"/>
    <mergeCell ref="A4:C4"/>
    <mergeCell ref="A25:C25"/>
    <mergeCell ref="A24:C24"/>
    <mergeCell ref="A23:C23"/>
  </mergeCells>
  <phoneticPr fontId="0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89" orientation="portrait" r:id="rId1"/>
  <headerFooter alignWithMargins="0">
    <oddHeader>&amp;R2019 - Año de la Exportación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AT69"/>
  <sheetViews>
    <sheetView showGridLines="0" zoomScale="75" workbookViewId="0">
      <selection sqref="A1:B1"/>
    </sheetView>
  </sheetViews>
  <sheetFormatPr baseColWidth="10" defaultRowHeight="12.75" x14ac:dyDescent="0.2"/>
  <cols>
    <col min="1" max="1" width="4.140625" style="52" customWidth="1"/>
    <col min="2" max="2" width="16" style="52" customWidth="1"/>
    <col min="3" max="3" width="17.28515625" style="219" customWidth="1"/>
    <col min="4" max="4" width="19.140625" style="219" customWidth="1"/>
    <col min="5" max="5" width="17.28515625" style="219" customWidth="1"/>
    <col min="6" max="6" width="7.5703125" style="52" customWidth="1"/>
    <col min="7" max="7" width="17.5703125" style="52" customWidth="1"/>
    <col min="8" max="16384" width="11.42578125" style="52"/>
  </cols>
  <sheetData>
    <row r="1" spans="1:7" s="140" customFormat="1" x14ac:dyDescent="0.2">
      <c r="A1" s="307"/>
      <c r="B1" s="375" t="s">
        <v>258</v>
      </c>
      <c r="C1" s="375"/>
      <c r="D1" s="375"/>
      <c r="E1" s="375"/>
      <c r="F1" s="307"/>
    </row>
    <row r="2" spans="1:7" s="140" customFormat="1" x14ac:dyDescent="0.2">
      <c r="A2" s="307"/>
      <c r="B2" s="375" t="s">
        <v>71</v>
      </c>
      <c r="C2" s="375"/>
      <c r="D2" s="375"/>
      <c r="E2" s="375"/>
      <c r="F2" s="307"/>
    </row>
    <row r="3" spans="1:7" s="140" customFormat="1" x14ac:dyDescent="0.2">
      <c r="A3" s="307"/>
      <c r="B3" s="374" t="s">
        <v>251</v>
      </c>
      <c r="C3" s="375"/>
      <c r="D3" s="375"/>
      <c r="E3" s="375"/>
      <c r="F3" s="307"/>
    </row>
    <row r="4" spans="1:7" s="140" customFormat="1" ht="27.75" customHeight="1" x14ac:dyDescent="0.2">
      <c r="B4" s="545" t="str">
        <f>+'8. Costos (2)'!A5</f>
        <v>Plaquita de mármol esmaltada con componentes de rango entre 1,5 y 2,5 cm.</v>
      </c>
      <c r="C4" s="545"/>
      <c r="D4" s="545"/>
      <c r="E4" s="545"/>
      <c r="F4" s="481"/>
      <c r="G4" s="473"/>
    </row>
    <row r="5" spans="1:7" s="140" customFormat="1" x14ac:dyDescent="0.2">
      <c r="A5" s="307"/>
      <c r="B5" s="544" t="s">
        <v>210</v>
      </c>
      <c r="C5" s="544"/>
      <c r="D5" s="544"/>
      <c r="E5" s="544"/>
      <c r="F5" s="307"/>
    </row>
    <row r="6" spans="1:7" ht="13.5" thickBot="1" x14ac:dyDescent="0.25">
      <c r="A6" s="55"/>
      <c r="B6" s="306"/>
      <c r="C6" s="306"/>
      <c r="D6" s="306"/>
      <c r="E6" s="306"/>
      <c r="F6" s="307"/>
      <c r="G6" s="165"/>
    </row>
    <row r="7" spans="1:7" ht="12.75" hidden="1" customHeight="1" thickBot="1" x14ac:dyDescent="0.25">
      <c r="C7" s="193"/>
      <c r="D7" s="193"/>
      <c r="E7" s="193"/>
      <c r="F7" s="165"/>
    </row>
    <row r="8" spans="1:7" ht="26.25" customHeight="1" x14ac:dyDescent="0.2">
      <c r="B8" s="212" t="s">
        <v>4</v>
      </c>
      <c r="C8" s="213" t="s">
        <v>72</v>
      </c>
      <c r="D8" s="136" t="s">
        <v>8</v>
      </c>
      <c r="E8" s="214" t="s">
        <v>73</v>
      </c>
      <c r="F8" s="59"/>
    </row>
    <row r="9" spans="1:7" ht="13.5" thickBot="1" x14ac:dyDescent="0.25">
      <c r="B9" s="197" t="s">
        <v>5</v>
      </c>
      <c r="C9" s="215" t="s">
        <v>74</v>
      </c>
      <c r="D9" s="149" t="s">
        <v>283</v>
      </c>
      <c r="E9" s="198" t="s">
        <v>75</v>
      </c>
      <c r="F9" s="59"/>
    </row>
    <row r="10" spans="1:7" x14ac:dyDescent="0.2">
      <c r="B10" s="150">
        <f>+'3.vol.'!C8</f>
        <v>42370</v>
      </c>
      <c r="C10" s="151"/>
      <c r="D10" s="152"/>
      <c r="E10" s="153"/>
    </row>
    <row r="11" spans="1:7" x14ac:dyDescent="0.2">
      <c r="B11" s="154">
        <f>+'3.vol.'!C9</f>
        <v>42401</v>
      </c>
      <c r="C11" s="155"/>
      <c r="D11" s="132"/>
      <c r="E11" s="133"/>
    </row>
    <row r="12" spans="1:7" x14ac:dyDescent="0.2">
      <c r="B12" s="154">
        <f>+'3.vol.'!C10</f>
        <v>42430</v>
      </c>
      <c r="C12" s="155"/>
      <c r="D12" s="132"/>
      <c r="E12" s="133"/>
    </row>
    <row r="13" spans="1:7" x14ac:dyDescent="0.2">
      <c r="B13" s="154">
        <f>+'3.vol.'!C11</f>
        <v>42461</v>
      </c>
      <c r="C13" s="155"/>
      <c r="D13" s="132"/>
      <c r="E13" s="133"/>
    </row>
    <row r="14" spans="1:7" x14ac:dyDescent="0.2">
      <c r="B14" s="154">
        <f>+'3.vol.'!C12</f>
        <v>42491</v>
      </c>
      <c r="C14" s="132"/>
      <c r="D14" s="132"/>
      <c r="E14" s="133"/>
    </row>
    <row r="15" spans="1:7" x14ac:dyDescent="0.2">
      <c r="B15" s="154">
        <f>+'3.vol.'!C13</f>
        <v>42522</v>
      </c>
      <c r="C15" s="155"/>
      <c r="D15" s="132"/>
      <c r="E15" s="133"/>
    </row>
    <row r="16" spans="1:7" x14ac:dyDescent="0.2">
      <c r="B16" s="154">
        <f>+'3.vol.'!C14</f>
        <v>42552</v>
      </c>
      <c r="C16" s="132"/>
      <c r="D16" s="132"/>
      <c r="E16" s="133"/>
    </row>
    <row r="17" spans="2:5" x14ac:dyDescent="0.2">
      <c r="B17" s="154">
        <f>+'3.vol.'!C15</f>
        <v>42583</v>
      </c>
      <c r="C17" s="132"/>
      <c r="D17" s="132"/>
      <c r="E17" s="133"/>
    </row>
    <row r="18" spans="2:5" x14ac:dyDescent="0.2">
      <c r="B18" s="154">
        <f>+'3.vol.'!C16</f>
        <v>42614</v>
      </c>
      <c r="C18" s="132"/>
      <c r="D18" s="132"/>
      <c r="E18" s="133"/>
    </row>
    <row r="19" spans="2:5" x14ac:dyDescent="0.2">
      <c r="B19" s="154">
        <f>+'3.vol.'!C17</f>
        <v>42644</v>
      </c>
      <c r="C19" s="132"/>
      <c r="D19" s="132"/>
      <c r="E19" s="133"/>
    </row>
    <row r="20" spans="2:5" x14ac:dyDescent="0.2">
      <c r="B20" s="154">
        <f>+'3.vol.'!C18</f>
        <v>42675</v>
      </c>
      <c r="C20" s="132"/>
      <c r="D20" s="132"/>
      <c r="E20" s="133"/>
    </row>
    <row r="21" spans="2:5" ht="13.5" thickBot="1" x14ac:dyDescent="0.25">
      <c r="B21" s="156">
        <f>+'3.vol.'!C19</f>
        <v>42705</v>
      </c>
      <c r="C21" s="157"/>
      <c r="D21" s="157"/>
      <c r="E21" s="158"/>
    </row>
    <row r="22" spans="2:5" x14ac:dyDescent="0.2">
      <c r="B22" s="150">
        <f>+'3.vol.'!C20</f>
        <v>42736</v>
      </c>
      <c r="C22" s="152"/>
      <c r="D22" s="152"/>
      <c r="E22" s="133"/>
    </row>
    <row r="23" spans="2:5" x14ac:dyDescent="0.2">
      <c r="B23" s="154">
        <f>+'3.vol.'!C21</f>
        <v>42767</v>
      </c>
      <c r="C23" s="132"/>
      <c r="D23" s="132"/>
      <c r="E23" s="159"/>
    </row>
    <row r="24" spans="2:5" x14ac:dyDescent="0.2">
      <c r="B24" s="154">
        <f>+'3.vol.'!C22</f>
        <v>42795</v>
      </c>
      <c r="C24" s="132"/>
      <c r="D24" s="132"/>
      <c r="E24" s="133"/>
    </row>
    <row r="25" spans="2:5" x14ac:dyDescent="0.2">
      <c r="B25" s="154">
        <f>+'3.vol.'!C23</f>
        <v>42826</v>
      </c>
      <c r="C25" s="132"/>
      <c r="D25" s="132"/>
      <c r="E25" s="133"/>
    </row>
    <row r="26" spans="2:5" x14ac:dyDescent="0.2">
      <c r="B26" s="154">
        <f>+'3.vol.'!C24</f>
        <v>42856</v>
      </c>
      <c r="C26" s="132"/>
      <c r="D26" s="132"/>
      <c r="E26" s="133"/>
    </row>
    <row r="27" spans="2:5" x14ac:dyDescent="0.2">
      <c r="B27" s="154">
        <f>+'3.vol.'!C25</f>
        <v>42887</v>
      </c>
      <c r="C27" s="132"/>
      <c r="D27" s="132"/>
      <c r="E27" s="133"/>
    </row>
    <row r="28" spans="2:5" x14ac:dyDescent="0.2">
      <c r="B28" s="154">
        <f>+'3.vol.'!C26</f>
        <v>42917</v>
      </c>
      <c r="C28" s="132"/>
      <c r="D28" s="132"/>
      <c r="E28" s="133"/>
    </row>
    <row r="29" spans="2:5" x14ac:dyDescent="0.2">
      <c r="B29" s="154">
        <f>+'3.vol.'!C27</f>
        <v>42948</v>
      </c>
      <c r="C29" s="132"/>
      <c r="D29" s="132"/>
      <c r="E29" s="133"/>
    </row>
    <row r="30" spans="2:5" x14ac:dyDescent="0.2">
      <c r="B30" s="154">
        <f>+'3.vol.'!C28</f>
        <v>42979</v>
      </c>
      <c r="C30" s="132"/>
      <c r="D30" s="132"/>
      <c r="E30" s="133"/>
    </row>
    <row r="31" spans="2:5" x14ac:dyDescent="0.2">
      <c r="B31" s="154">
        <f>+'3.vol.'!C29</f>
        <v>43009</v>
      </c>
      <c r="C31" s="132"/>
      <c r="D31" s="132"/>
      <c r="E31" s="133"/>
    </row>
    <row r="32" spans="2:5" x14ac:dyDescent="0.2">
      <c r="B32" s="154">
        <f>+'3.vol.'!C30</f>
        <v>43040</v>
      </c>
      <c r="C32" s="132"/>
      <c r="D32" s="132"/>
      <c r="E32" s="133"/>
    </row>
    <row r="33" spans="2:5" ht="13.5" thickBot="1" x14ac:dyDescent="0.25">
      <c r="B33" s="156">
        <f>+'3.vol.'!C31</f>
        <v>43070</v>
      </c>
      <c r="C33" s="157"/>
      <c r="D33" s="157"/>
      <c r="E33" s="160"/>
    </row>
    <row r="34" spans="2:5" x14ac:dyDescent="0.2">
      <c r="B34" s="150">
        <f>+'3.vol.'!C32</f>
        <v>43101</v>
      </c>
      <c r="C34" s="152"/>
      <c r="D34" s="161"/>
      <c r="E34" s="151"/>
    </row>
    <row r="35" spans="2:5" x14ac:dyDescent="0.2">
      <c r="B35" s="154">
        <f>+'3.vol.'!C33</f>
        <v>43132</v>
      </c>
      <c r="C35" s="132"/>
      <c r="D35" s="107"/>
      <c r="E35" s="155"/>
    </row>
    <row r="36" spans="2:5" x14ac:dyDescent="0.2">
      <c r="B36" s="154">
        <f>+'3.vol.'!C34</f>
        <v>43160</v>
      </c>
      <c r="C36" s="132"/>
      <c r="D36" s="107"/>
      <c r="E36" s="155"/>
    </row>
    <row r="37" spans="2:5" x14ac:dyDescent="0.2">
      <c r="B37" s="154">
        <f>+'3.vol.'!C35</f>
        <v>43191</v>
      </c>
      <c r="C37" s="132"/>
      <c r="D37" s="107"/>
      <c r="E37" s="155"/>
    </row>
    <row r="38" spans="2:5" x14ac:dyDescent="0.2">
      <c r="B38" s="154">
        <f>+'3.vol.'!C36</f>
        <v>43221</v>
      </c>
      <c r="C38" s="132"/>
      <c r="D38" s="107"/>
      <c r="E38" s="155"/>
    </row>
    <row r="39" spans="2:5" x14ac:dyDescent="0.2">
      <c r="B39" s="154">
        <f>+'3.vol.'!C37</f>
        <v>43252</v>
      </c>
      <c r="C39" s="132"/>
      <c r="D39" s="107"/>
      <c r="E39" s="155"/>
    </row>
    <row r="40" spans="2:5" x14ac:dyDescent="0.2">
      <c r="B40" s="154">
        <f>+'3.vol.'!C38</f>
        <v>43282</v>
      </c>
      <c r="C40" s="132"/>
      <c r="D40" s="107"/>
      <c r="E40" s="155"/>
    </row>
    <row r="41" spans="2:5" x14ac:dyDescent="0.2">
      <c r="B41" s="154">
        <f>+'3.vol.'!C39</f>
        <v>43313</v>
      </c>
      <c r="C41" s="132"/>
      <c r="D41" s="107"/>
      <c r="E41" s="155"/>
    </row>
    <row r="42" spans="2:5" x14ac:dyDescent="0.2">
      <c r="B42" s="154">
        <f>+'3.vol.'!C40</f>
        <v>43344</v>
      </c>
      <c r="C42" s="132"/>
      <c r="D42" s="107"/>
      <c r="E42" s="155"/>
    </row>
    <row r="43" spans="2:5" x14ac:dyDescent="0.2">
      <c r="B43" s="154">
        <f>+'3.vol.'!C41</f>
        <v>43374</v>
      </c>
      <c r="C43" s="132"/>
      <c r="D43" s="107"/>
      <c r="E43" s="155"/>
    </row>
    <row r="44" spans="2:5" x14ac:dyDescent="0.2">
      <c r="B44" s="154">
        <f>+'3.vol.'!C42</f>
        <v>43405</v>
      </c>
      <c r="C44" s="132"/>
      <c r="D44" s="107"/>
      <c r="E44" s="155"/>
    </row>
    <row r="45" spans="2:5" ht="13.5" thickBot="1" x14ac:dyDescent="0.25">
      <c r="B45" s="216">
        <f>+'3.vol.'!C43</f>
        <v>43435</v>
      </c>
      <c r="C45" s="217"/>
      <c r="D45" s="218"/>
      <c r="E45" s="211"/>
    </row>
    <row r="46" spans="2:5" x14ac:dyDescent="0.2">
      <c r="B46" s="393">
        <f>+'3.vol.'!C44</f>
        <v>43466</v>
      </c>
      <c r="C46" s="424"/>
      <c r="D46" s="424"/>
      <c r="E46" s="425"/>
    </row>
    <row r="47" spans="2:5" x14ac:dyDescent="0.2">
      <c r="B47" s="394">
        <f>+'3.vol.'!C45</f>
        <v>43497</v>
      </c>
      <c r="C47" s="426"/>
      <c r="D47" s="426"/>
      <c r="E47" s="427"/>
    </row>
    <row r="48" spans="2:5" x14ac:dyDescent="0.2">
      <c r="B48" s="394">
        <f>+'3.vol.'!C46</f>
        <v>43525</v>
      </c>
      <c r="C48" s="426"/>
      <c r="D48" s="426"/>
      <c r="E48" s="427"/>
    </row>
    <row r="49" spans="2:46" x14ac:dyDescent="0.2">
      <c r="B49" s="394">
        <f>+'3.vol.'!C47</f>
        <v>43556</v>
      </c>
      <c r="C49" s="426"/>
      <c r="D49" s="426"/>
      <c r="E49" s="427"/>
    </row>
    <row r="50" spans="2:46" x14ac:dyDescent="0.2">
      <c r="B50" s="394">
        <f>+'3.vol.'!C48</f>
        <v>43586</v>
      </c>
      <c r="C50" s="426"/>
      <c r="D50" s="426"/>
      <c r="E50" s="427"/>
    </row>
    <row r="51" spans="2:46" ht="13.5" thickBot="1" x14ac:dyDescent="0.25">
      <c r="B51" s="398">
        <f>+'3.vol.'!C49</f>
        <v>43617</v>
      </c>
      <c r="C51" s="428"/>
      <c r="D51" s="428"/>
      <c r="E51" s="429"/>
    </row>
    <row r="52" spans="2:46" hidden="1" x14ac:dyDescent="0.2">
      <c r="B52" s="396">
        <f>+'3.vol.'!C50</f>
        <v>43647</v>
      </c>
      <c r="C52" s="422"/>
      <c r="D52" s="422"/>
      <c r="E52" s="423"/>
    </row>
    <row r="53" spans="2:46" hidden="1" x14ac:dyDescent="0.2">
      <c r="B53" s="372">
        <f>+'3.vol.'!C51</f>
        <v>43678</v>
      </c>
      <c r="C53" s="132"/>
      <c r="D53" s="132"/>
      <c r="E53" s="155"/>
    </row>
    <row r="54" spans="2:46" hidden="1" x14ac:dyDescent="0.2">
      <c r="B54" s="372">
        <f>+'3.vol.'!C52</f>
        <v>43709</v>
      </c>
      <c r="C54" s="132"/>
      <c r="D54" s="132"/>
      <c r="E54" s="155"/>
    </row>
    <row r="55" spans="2:46" hidden="1" x14ac:dyDescent="0.2">
      <c r="B55" s="372">
        <f>+'3.vol.'!C53</f>
        <v>43739</v>
      </c>
      <c r="C55" s="132"/>
      <c r="D55" s="132"/>
      <c r="E55" s="155"/>
    </row>
    <row r="56" spans="2:46" hidden="1" x14ac:dyDescent="0.2">
      <c r="B56" s="372">
        <f>+'3.vol.'!C54</f>
        <v>43770</v>
      </c>
      <c r="C56" s="132"/>
      <c r="D56" s="132"/>
      <c r="E56" s="155"/>
    </row>
    <row r="57" spans="2:46" ht="13.5" hidden="1" thickBot="1" x14ac:dyDescent="0.25">
      <c r="B57" s="373">
        <f>+'3.vol.'!C55</f>
        <v>43800</v>
      </c>
      <c r="C57" s="157"/>
      <c r="D57" s="157"/>
      <c r="E57" s="163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</row>
    <row r="58" spans="2:46" ht="13.5" thickBot="1" x14ac:dyDescent="0.25">
      <c r="B58" s="170"/>
      <c r="C58" s="165"/>
      <c r="D58" s="165"/>
      <c r="E58" s="166"/>
    </row>
    <row r="59" spans="2:46" x14ac:dyDescent="0.2">
      <c r="B59" s="167">
        <f>+'4.RES PUB'!A58</f>
        <v>2013</v>
      </c>
      <c r="C59" s="152"/>
      <c r="D59" s="152"/>
      <c r="E59" s="152"/>
      <c r="F59" s="165"/>
    </row>
    <row r="60" spans="2:46" x14ac:dyDescent="0.2">
      <c r="B60" s="168">
        <f>+'4.RES PUB'!A59</f>
        <v>2014</v>
      </c>
      <c r="C60" s="132"/>
      <c r="D60" s="132"/>
      <c r="E60" s="132"/>
      <c r="F60" s="165"/>
    </row>
    <row r="61" spans="2:46" ht="13.5" thickBot="1" x14ac:dyDescent="0.25">
      <c r="B61" s="169">
        <f>+'4.RES PUB'!A60</f>
        <v>2015</v>
      </c>
      <c r="C61" s="157"/>
      <c r="D61" s="157"/>
      <c r="E61" s="157"/>
    </row>
    <row r="62" spans="2:46" x14ac:dyDescent="0.2">
      <c r="B62" s="167">
        <f>+'4.RES PUB'!A61</f>
        <v>2016</v>
      </c>
      <c r="C62" s="152"/>
      <c r="D62" s="152"/>
      <c r="E62" s="152"/>
      <c r="F62" s="165"/>
    </row>
    <row r="63" spans="2:46" x14ac:dyDescent="0.2">
      <c r="B63" s="168">
        <f>+'4.RES PUB'!A62</f>
        <v>2017</v>
      </c>
      <c r="C63" s="132"/>
      <c r="D63" s="132"/>
      <c r="E63" s="132"/>
      <c r="F63" s="165"/>
    </row>
    <row r="64" spans="2:46" ht="13.5" thickBot="1" x14ac:dyDescent="0.25">
      <c r="B64" s="169">
        <f>+'4.RES PUB'!A63</f>
        <v>2018</v>
      </c>
      <c r="C64" s="157"/>
      <c r="D64" s="157"/>
      <c r="E64" s="157"/>
    </row>
    <row r="65" spans="2:5" ht="13.5" thickBot="1" x14ac:dyDescent="0.25">
      <c r="B65" s="170"/>
      <c r="C65" s="165"/>
      <c r="D65" s="165"/>
      <c r="E65" s="165"/>
    </row>
    <row r="66" spans="2:5" x14ac:dyDescent="0.2">
      <c r="B66" s="393" t="str">
        <f>+'4.RES PUB'!A64</f>
        <v>ene-jun 18</v>
      </c>
      <c r="C66" s="152"/>
      <c r="D66" s="152"/>
      <c r="E66" s="152"/>
    </row>
    <row r="67" spans="2:5" ht="13.5" thickBot="1" x14ac:dyDescent="0.25">
      <c r="B67" s="398" t="str">
        <f>+'4.RES PUB'!A65</f>
        <v>ene-jun 19</v>
      </c>
      <c r="C67" s="157"/>
      <c r="D67" s="157"/>
      <c r="E67" s="157"/>
    </row>
    <row r="68" spans="2:5" x14ac:dyDescent="0.2">
      <c r="C68" s="52"/>
      <c r="D68" s="52"/>
    </row>
    <row r="69" spans="2:5" x14ac:dyDescent="0.2">
      <c r="B69" s="220"/>
      <c r="C69" s="52"/>
      <c r="D69" s="52"/>
    </row>
  </sheetData>
  <sheetProtection formatCells="0" formatColumns="0" formatRows="0"/>
  <mergeCells count="2">
    <mergeCell ref="B5:E5"/>
    <mergeCell ref="B4:E4"/>
  </mergeCells>
  <printOptions horizontalCentered="1" verticalCentered="1" gridLinesSet="0"/>
  <pageMargins left="0" right="0" top="0" bottom="0" header="0.51181102362204722" footer="0"/>
  <pageSetup paperSize="9" orientation="portrait" r:id="rId1"/>
  <headerFooter alignWithMargins="0">
    <oddHeader>&amp;R2019 - ´Año de la Exportación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T69"/>
  <sheetViews>
    <sheetView showGridLines="0" zoomScale="75" workbookViewId="0">
      <selection sqref="A1:B1"/>
    </sheetView>
  </sheetViews>
  <sheetFormatPr baseColWidth="10" defaultRowHeight="12.75" x14ac:dyDescent="0.2"/>
  <cols>
    <col min="1" max="1" width="4.140625" style="52" customWidth="1"/>
    <col min="2" max="2" width="16" style="52" customWidth="1"/>
    <col min="3" max="3" width="17.28515625" style="219" customWidth="1"/>
    <col min="4" max="4" width="19" style="219" customWidth="1"/>
    <col min="5" max="5" width="17.28515625" style="219" customWidth="1"/>
    <col min="6" max="6" width="7.5703125" style="52" customWidth="1"/>
    <col min="7" max="7" width="17.5703125" style="52" customWidth="1"/>
    <col min="8" max="16384" width="11.42578125" style="52"/>
  </cols>
  <sheetData>
    <row r="1" spans="1:7" s="140" customFormat="1" x14ac:dyDescent="0.2">
      <c r="A1" s="307"/>
      <c r="B1" s="375" t="s">
        <v>259</v>
      </c>
      <c r="C1" s="375"/>
      <c r="D1" s="375"/>
      <c r="E1" s="375"/>
      <c r="F1" s="307"/>
    </row>
    <row r="2" spans="1:7" s="140" customFormat="1" x14ac:dyDescent="0.2">
      <c r="A2" s="307"/>
      <c r="B2" s="375" t="s">
        <v>71</v>
      </c>
      <c r="C2" s="375"/>
      <c r="D2" s="375"/>
      <c r="E2" s="375"/>
      <c r="F2" s="307"/>
    </row>
    <row r="3" spans="1:7" s="140" customFormat="1" x14ac:dyDescent="0.2">
      <c r="A3" s="307"/>
      <c r="B3" s="374" t="s">
        <v>251</v>
      </c>
      <c r="C3" s="375"/>
      <c r="D3" s="375"/>
      <c r="E3" s="375"/>
      <c r="F3" s="307"/>
    </row>
    <row r="4" spans="1:7" s="140" customFormat="1" ht="27" customHeight="1" x14ac:dyDescent="0.2">
      <c r="B4" s="546" t="str">
        <f>+'8. Costos (3)'!A5</f>
        <v>Plaquitas de vidrio coloreadas en masa con componentes de rango entre 1,5 cm y 2,5cm</v>
      </c>
      <c r="C4" s="546"/>
      <c r="D4" s="546"/>
      <c r="E4" s="546"/>
      <c r="F4" s="479"/>
    </row>
    <row r="5" spans="1:7" s="140" customFormat="1" x14ac:dyDescent="0.2">
      <c r="A5" s="307"/>
      <c r="B5" s="544" t="s">
        <v>210</v>
      </c>
      <c r="C5" s="544"/>
      <c r="D5" s="544"/>
      <c r="E5" s="544"/>
      <c r="F5" s="307"/>
    </row>
    <row r="6" spans="1:7" ht="13.5" customHeight="1" thickBot="1" x14ac:dyDescent="0.25">
      <c r="A6" s="55"/>
      <c r="B6" s="306"/>
      <c r="C6" s="306"/>
      <c r="D6" s="306"/>
      <c r="E6" s="306"/>
      <c r="F6" s="307"/>
      <c r="G6" s="165"/>
    </row>
    <row r="7" spans="1:7" ht="12.75" hidden="1" customHeight="1" thickBot="1" x14ac:dyDescent="0.25">
      <c r="A7" s="55"/>
      <c r="B7" s="55"/>
      <c r="C7" s="434"/>
      <c r="D7" s="434"/>
      <c r="E7" s="434"/>
      <c r="F7" s="191"/>
    </row>
    <row r="8" spans="1:7" ht="26.25" customHeight="1" x14ac:dyDescent="0.2">
      <c r="B8" s="212" t="s">
        <v>4</v>
      </c>
      <c r="C8" s="213" t="s">
        <v>72</v>
      </c>
      <c r="D8" s="136" t="s">
        <v>8</v>
      </c>
      <c r="E8" s="214" t="s">
        <v>73</v>
      </c>
      <c r="F8" s="59"/>
    </row>
    <row r="9" spans="1:7" ht="13.5" thickBot="1" x14ac:dyDescent="0.25">
      <c r="B9" s="197" t="s">
        <v>5</v>
      </c>
      <c r="C9" s="215" t="s">
        <v>74</v>
      </c>
      <c r="D9" s="149" t="s">
        <v>283</v>
      </c>
      <c r="E9" s="198" t="s">
        <v>75</v>
      </c>
      <c r="F9" s="59"/>
    </row>
    <row r="10" spans="1:7" x14ac:dyDescent="0.2">
      <c r="B10" s="150">
        <f>+'3.vol.'!C8</f>
        <v>42370</v>
      </c>
      <c r="C10" s="151"/>
      <c r="D10" s="152"/>
      <c r="E10" s="153"/>
    </row>
    <row r="11" spans="1:7" x14ac:dyDescent="0.2">
      <c r="B11" s="154">
        <f>+'3.vol.'!C9</f>
        <v>42401</v>
      </c>
      <c r="C11" s="155"/>
      <c r="D11" s="132"/>
      <c r="E11" s="133"/>
    </row>
    <row r="12" spans="1:7" x14ac:dyDescent="0.2">
      <c r="B12" s="154">
        <f>+'3.vol.'!C10</f>
        <v>42430</v>
      </c>
      <c r="C12" s="155"/>
      <c r="D12" s="132"/>
      <c r="E12" s="133"/>
    </row>
    <row r="13" spans="1:7" x14ac:dyDescent="0.2">
      <c r="B13" s="154">
        <f>+'3.vol.'!C11</f>
        <v>42461</v>
      </c>
      <c r="C13" s="155"/>
      <c r="D13" s="132"/>
      <c r="E13" s="133"/>
    </row>
    <row r="14" spans="1:7" x14ac:dyDescent="0.2">
      <c r="B14" s="154">
        <f>+'3.vol.'!C12</f>
        <v>42491</v>
      </c>
      <c r="C14" s="132"/>
      <c r="D14" s="132"/>
      <c r="E14" s="133"/>
    </row>
    <row r="15" spans="1:7" x14ac:dyDescent="0.2">
      <c r="B15" s="154">
        <f>+'3.vol.'!C13</f>
        <v>42522</v>
      </c>
      <c r="C15" s="155"/>
      <c r="D15" s="132"/>
      <c r="E15" s="133"/>
    </row>
    <row r="16" spans="1:7" x14ac:dyDescent="0.2">
      <c r="B16" s="154">
        <f>+'3.vol.'!C14</f>
        <v>42552</v>
      </c>
      <c r="C16" s="132"/>
      <c r="D16" s="132"/>
      <c r="E16" s="133"/>
    </row>
    <row r="17" spans="2:5" x14ac:dyDescent="0.2">
      <c r="B17" s="154">
        <f>+'3.vol.'!C15</f>
        <v>42583</v>
      </c>
      <c r="C17" s="132"/>
      <c r="D17" s="132"/>
      <c r="E17" s="133"/>
    </row>
    <row r="18" spans="2:5" x14ac:dyDescent="0.2">
      <c r="B18" s="154">
        <f>+'3.vol.'!C16</f>
        <v>42614</v>
      </c>
      <c r="C18" s="132"/>
      <c r="D18" s="132"/>
      <c r="E18" s="133"/>
    </row>
    <row r="19" spans="2:5" x14ac:dyDescent="0.2">
      <c r="B19" s="154">
        <f>+'3.vol.'!C17</f>
        <v>42644</v>
      </c>
      <c r="C19" s="132"/>
      <c r="D19" s="132"/>
      <c r="E19" s="133"/>
    </row>
    <row r="20" spans="2:5" x14ac:dyDescent="0.2">
      <c r="B20" s="154">
        <f>+'3.vol.'!C18</f>
        <v>42675</v>
      </c>
      <c r="C20" s="132"/>
      <c r="D20" s="132"/>
      <c r="E20" s="133"/>
    </row>
    <row r="21" spans="2:5" ht="13.5" thickBot="1" x14ac:dyDescent="0.25">
      <c r="B21" s="156">
        <f>+'3.vol.'!C19</f>
        <v>42705</v>
      </c>
      <c r="C21" s="157"/>
      <c r="D21" s="157"/>
      <c r="E21" s="158"/>
    </row>
    <row r="22" spans="2:5" x14ac:dyDescent="0.2">
      <c r="B22" s="150">
        <f>+'3.vol.'!C20</f>
        <v>42736</v>
      </c>
      <c r="C22" s="152"/>
      <c r="D22" s="152"/>
      <c r="E22" s="133"/>
    </row>
    <row r="23" spans="2:5" x14ac:dyDescent="0.2">
      <c r="B23" s="154">
        <f>+'3.vol.'!C21</f>
        <v>42767</v>
      </c>
      <c r="C23" s="132"/>
      <c r="D23" s="132"/>
      <c r="E23" s="159"/>
    </row>
    <row r="24" spans="2:5" x14ac:dyDescent="0.2">
      <c r="B24" s="154">
        <f>+'3.vol.'!C22</f>
        <v>42795</v>
      </c>
      <c r="C24" s="132"/>
      <c r="D24" s="132"/>
      <c r="E24" s="133"/>
    </row>
    <row r="25" spans="2:5" x14ac:dyDescent="0.2">
      <c r="B25" s="154">
        <f>+'3.vol.'!C23</f>
        <v>42826</v>
      </c>
      <c r="C25" s="132"/>
      <c r="D25" s="132"/>
      <c r="E25" s="133"/>
    </row>
    <row r="26" spans="2:5" x14ac:dyDescent="0.2">
      <c r="B26" s="154">
        <f>+'3.vol.'!C24</f>
        <v>42856</v>
      </c>
      <c r="C26" s="132"/>
      <c r="D26" s="132"/>
      <c r="E26" s="133"/>
    </row>
    <row r="27" spans="2:5" x14ac:dyDescent="0.2">
      <c r="B27" s="154">
        <f>+'3.vol.'!C25</f>
        <v>42887</v>
      </c>
      <c r="C27" s="132"/>
      <c r="D27" s="132"/>
      <c r="E27" s="133"/>
    </row>
    <row r="28" spans="2:5" x14ac:dyDescent="0.2">
      <c r="B28" s="154">
        <f>+'3.vol.'!C26</f>
        <v>42917</v>
      </c>
      <c r="C28" s="132"/>
      <c r="D28" s="132"/>
      <c r="E28" s="133"/>
    </row>
    <row r="29" spans="2:5" x14ac:dyDescent="0.2">
      <c r="B29" s="154">
        <f>+'3.vol.'!C27</f>
        <v>42948</v>
      </c>
      <c r="C29" s="132"/>
      <c r="D29" s="132"/>
      <c r="E29" s="133"/>
    </row>
    <row r="30" spans="2:5" x14ac:dyDescent="0.2">
      <c r="B30" s="154">
        <f>+'3.vol.'!C28</f>
        <v>42979</v>
      </c>
      <c r="C30" s="132"/>
      <c r="D30" s="132"/>
      <c r="E30" s="133"/>
    </row>
    <row r="31" spans="2:5" x14ac:dyDescent="0.2">
      <c r="B31" s="154">
        <f>+'3.vol.'!C29</f>
        <v>43009</v>
      </c>
      <c r="C31" s="132"/>
      <c r="D31" s="132"/>
      <c r="E31" s="133"/>
    </row>
    <row r="32" spans="2:5" x14ac:dyDescent="0.2">
      <c r="B32" s="154">
        <f>+'3.vol.'!C30</f>
        <v>43040</v>
      </c>
      <c r="C32" s="132"/>
      <c r="D32" s="132"/>
      <c r="E32" s="133"/>
    </row>
    <row r="33" spans="2:5" ht="13.5" thickBot="1" x14ac:dyDescent="0.25">
      <c r="B33" s="156">
        <f>+'3.vol.'!C31</f>
        <v>43070</v>
      </c>
      <c r="C33" s="157"/>
      <c r="D33" s="157"/>
      <c r="E33" s="160"/>
    </row>
    <row r="34" spans="2:5" x14ac:dyDescent="0.2">
      <c r="B34" s="150">
        <f>+'3.vol.'!C32</f>
        <v>43101</v>
      </c>
      <c r="C34" s="152"/>
      <c r="D34" s="161"/>
      <c r="E34" s="151"/>
    </row>
    <row r="35" spans="2:5" x14ac:dyDescent="0.2">
      <c r="B35" s="154">
        <f>+'3.vol.'!C33</f>
        <v>43132</v>
      </c>
      <c r="C35" s="132"/>
      <c r="D35" s="107"/>
      <c r="E35" s="155"/>
    </row>
    <row r="36" spans="2:5" x14ac:dyDescent="0.2">
      <c r="B36" s="154">
        <f>+'3.vol.'!C34</f>
        <v>43160</v>
      </c>
      <c r="C36" s="132"/>
      <c r="D36" s="107"/>
      <c r="E36" s="155"/>
    </row>
    <row r="37" spans="2:5" x14ac:dyDescent="0.2">
      <c r="B37" s="154">
        <f>+'3.vol.'!C35</f>
        <v>43191</v>
      </c>
      <c r="C37" s="132"/>
      <c r="D37" s="107"/>
      <c r="E37" s="155"/>
    </row>
    <row r="38" spans="2:5" x14ac:dyDescent="0.2">
      <c r="B38" s="154">
        <f>+'3.vol.'!C36</f>
        <v>43221</v>
      </c>
      <c r="C38" s="132"/>
      <c r="D38" s="107"/>
      <c r="E38" s="155"/>
    </row>
    <row r="39" spans="2:5" x14ac:dyDescent="0.2">
      <c r="B39" s="154">
        <f>+'3.vol.'!C37</f>
        <v>43252</v>
      </c>
      <c r="C39" s="132"/>
      <c r="D39" s="107"/>
      <c r="E39" s="155"/>
    </row>
    <row r="40" spans="2:5" x14ac:dyDescent="0.2">
      <c r="B40" s="154">
        <f>+'3.vol.'!C38</f>
        <v>43282</v>
      </c>
      <c r="C40" s="132"/>
      <c r="D40" s="107"/>
      <c r="E40" s="155"/>
    </row>
    <row r="41" spans="2:5" x14ac:dyDescent="0.2">
      <c r="B41" s="154">
        <f>+'3.vol.'!C39</f>
        <v>43313</v>
      </c>
      <c r="C41" s="132"/>
      <c r="D41" s="107"/>
      <c r="E41" s="155"/>
    </row>
    <row r="42" spans="2:5" x14ac:dyDescent="0.2">
      <c r="B42" s="154">
        <f>+'3.vol.'!C40</f>
        <v>43344</v>
      </c>
      <c r="C42" s="132"/>
      <c r="D42" s="107"/>
      <c r="E42" s="155"/>
    </row>
    <row r="43" spans="2:5" x14ac:dyDescent="0.2">
      <c r="B43" s="154">
        <f>+'3.vol.'!C41</f>
        <v>43374</v>
      </c>
      <c r="C43" s="132"/>
      <c r="D43" s="107"/>
      <c r="E43" s="155"/>
    </row>
    <row r="44" spans="2:5" x14ac:dyDescent="0.2">
      <c r="B44" s="154">
        <f>+'3.vol.'!C42</f>
        <v>43405</v>
      </c>
      <c r="C44" s="132"/>
      <c r="D44" s="107"/>
      <c r="E44" s="155"/>
    </row>
    <row r="45" spans="2:5" ht="13.5" thickBot="1" x14ac:dyDescent="0.25">
      <c r="B45" s="216">
        <f>+'3.vol.'!C43</f>
        <v>43435</v>
      </c>
      <c r="C45" s="217"/>
      <c r="D45" s="218"/>
      <c r="E45" s="211"/>
    </row>
    <row r="46" spans="2:5" x14ac:dyDescent="0.2">
      <c r="B46" s="393">
        <f>+'3.vol.'!C44</f>
        <v>43466</v>
      </c>
      <c r="C46" s="424"/>
      <c r="D46" s="424"/>
      <c r="E46" s="425"/>
    </row>
    <row r="47" spans="2:5" x14ac:dyDescent="0.2">
      <c r="B47" s="394">
        <f>+'3.vol.'!C45</f>
        <v>43497</v>
      </c>
      <c r="C47" s="426"/>
      <c r="D47" s="426"/>
      <c r="E47" s="427"/>
    </row>
    <row r="48" spans="2:5" x14ac:dyDescent="0.2">
      <c r="B48" s="394">
        <f>+'3.vol.'!C46</f>
        <v>43525</v>
      </c>
      <c r="C48" s="426"/>
      <c r="D48" s="426"/>
      <c r="E48" s="427"/>
    </row>
    <row r="49" spans="2:46" x14ac:dyDescent="0.2">
      <c r="B49" s="394">
        <f>+'3.vol.'!C47</f>
        <v>43556</v>
      </c>
      <c r="C49" s="426"/>
      <c r="D49" s="426"/>
      <c r="E49" s="427"/>
    </row>
    <row r="50" spans="2:46" x14ac:dyDescent="0.2">
      <c r="B50" s="394">
        <f>+'3.vol.'!C48</f>
        <v>43586</v>
      </c>
      <c r="C50" s="426"/>
      <c r="D50" s="426"/>
      <c r="E50" s="427"/>
    </row>
    <row r="51" spans="2:46" ht="13.5" thickBot="1" x14ac:dyDescent="0.25">
      <c r="B51" s="398">
        <f>+'3.vol.'!C49</f>
        <v>43617</v>
      </c>
      <c r="C51" s="428"/>
      <c r="D51" s="428"/>
      <c r="E51" s="429"/>
    </row>
    <row r="52" spans="2:46" hidden="1" x14ac:dyDescent="0.2">
      <c r="B52" s="396">
        <f>+'3.vol.'!C50</f>
        <v>43647</v>
      </c>
      <c r="C52" s="422"/>
      <c r="D52" s="422"/>
      <c r="E52" s="423"/>
    </row>
    <row r="53" spans="2:46" hidden="1" x14ac:dyDescent="0.2">
      <c r="B53" s="372">
        <f>+'3.vol.'!C51</f>
        <v>43678</v>
      </c>
      <c r="C53" s="132"/>
      <c r="D53" s="132"/>
      <c r="E53" s="155"/>
    </row>
    <row r="54" spans="2:46" hidden="1" x14ac:dyDescent="0.2">
      <c r="B54" s="372">
        <f>+'3.vol.'!C52</f>
        <v>43709</v>
      </c>
      <c r="C54" s="132"/>
      <c r="D54" s="132"/>
      <c r="E54" s="155"/>
    </row>
    <row r="55" spans="2:46" hidden="1" x14ac:dyDescent="0.2">
      <c r="B55" s="372">
        <f>+'3.vol.'!C53</f>
        <v>43739</v>
      </c>
      <c r="C55" s="132"/>
      <c r="D55" s="132"/>
      <c r="E55" s="155"/>
    </row>
    <row r="56" spans="2:46" hidden="1" x14ac:dyDescent="0.2">
      <c r="B56" s="372">
        <f>+'3.vol.'!C54</f>
        <v>43770</v>
      </c>
      <c r="C56" s="132"/>
      <c r="D56" s="132"/>
      <c r="E56" s="155"/>
    </row>
    <row r="57" spans="2:46" ht="13.5" hidden="1" thickBot="1" x14ac:dyDescent="0.25">
      <c r="B57" s="373">
        <f>+'3.vol.'!C55</f>
        <v>43800</v>
      </c>
      <c r="C57" s="157"/>
      <c r="D57" s="157"/>
      <c r="E57" s="163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</row>
    <row r="58" spans="2:46" ht="13.5" thickBot="1" x14ac:dyDescent="0.25">
      <c r="B58" s="170"/>
      <c r="C58" s="165"/>
      <c r="D58" s="165"/>
      <c r="E58" s="166"/>
    </row>
    <row r="59" spans="2:46" x14ac:dyDescent="0.2">
      <c r="B59" s="167">
        <f>+'4.RES PUB'!A58</f>
        <v>2013</v>
      </c>
      <c r="C59" s="152"/>
      <c r="D59" s="152"/>
      <c r="E59" s="152"/>
      <c r="F59" s="165"/>
    </row>
    <row r="60" spans="2:46" x14ac:dyDescent="0.2">
      <c r="B60" s="168">
        <f>+'4.RES PUB'!A59</f>
        <v>2014</v>
      </c>
      <c r="C60" s="132"/>
      <c r="D60" s="132"/>
      <c r="E60" s="132"/>
      <c r="F60" s="165"/>
    </row>
    <row r="61" spans="2:46" ht="13.5" thickBot="1" x14ac:dyDescent="0.25">
      <c r="B61" s="169">
        <f>+'4.RES PUB'!A60</f>
        <v>2015</v>
      </c>
      <c r="C61" s="157"/>
      <c r="D61" s="157"/>
      <c r="E61" s="157"/>
    </row>
    <row r="62" spans="2:46" x14ac:dyDescent="0.2">
      <c r="B62" s="167">
        <f>+'4.RES PUB'!A61</f>
        <v>2016</v>
      </c>
      <c r="C62" s="152"/>
      <c r="D62" s="152"/>
      <c r="E62" s="152"/>
      <c r="F62" s="165"/>
    </row>
    <row r="63" spans="2:46" x14ac:dyDescent="0.2">
      <c r="B63" s="168">
        <f>+'4.RES PUB'!A62</f>
        <v>2017</v>
      </c>
      <c r="C63" s="132"/>
      <c r="D63" s="132"/>
      <c r="E63" s="132"/>
      <c r="F63" s="165"/>
    </row>
    <row r="64" spans="2:46" ht="13.5" thickBot="1" x14ac:dyDescent="0.25">
      <c r="B64" s="169">
        <f>+'4.RES PUB'!A63</f>
        <v>2018</v>
      </c>
      <c r="C64" s="157"/>
      <c r="D64" s="157"/>
      <c r="E64" s="157"/>
    </row>
    <row r="65" spans="2:5" ht="13.5" thickBot="1" x14ac:dyDescent="0.25">
      <c r="B65" s="170"/>
      <c r="C65" s="165"/>
      <c r="D65" s="165"/>
      <c r="E65" s="165"/>
    </row>
    <row r="66" spans="2:5" x14ac:dyDescent="0.2">
      <c r="B66" s="393" t="str">
        <f>+'4.RES PUB'!A64</f>
        <v>ene-jun 18</v>
      </c>
      <c r="C66" s="152"/>
      <c r="D66" s="152"/>
      <c r="E66" s="152"/>
    </row>
    <row r="67" spans="2:5" ht="13.5" thickBot="1" x14ac:dyDescent="0.25">
      <c r="B67" s="398" t="str">
        <f>+'4.RES PUB'!A65</f>
        <v>ene-jun 19</v>
      </c>
      <c r="C67" s="157"/>
      <c r="D67" s="157"/>
      <c r="E67" s="157"/>
    </row>
    <row r="68" spans="2:5" x14ac:dyDescent="0.2">
      <c r="C68" s="52"/>
      <c r="D68" s="52"/>
    </row>
    <row r="69" spans="2:5" x14ac:dyDescent="0.2">
      <c r="B69" s="220"/>
      <c r="C69" s="52"/>
      <c r="D69" s="52"/>
    </row>
  </sheetData>
  <sheetProtection formatCells="0" formatColumns="0" formatRows="0"/>
  <mergeCells count="2">
    <mergeCell ref="B5:E5"/>
    <mergeCell ref="B4:E4"/>
  </mergeCells>
  <phoneticPr fontId="0" type="noConversion"/>
  <printOptions horizontalCentered="1" verticalCentered="1" gridLinesSet="0"/>
  <pageMargins left="0" right="0" top="0" bottom="0" header="0.51181102362204722" footer="0"/>
  <pageSetup paperSize="9" orientation="portrait" r:id="rId1"/>
  <headerFooter alignWithMargins="0">
    <oddHeader>&amp;R2019 - ´Año de la Exportación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AT69"/>
  <sheetViews>
    <sheetView showGridLines="0" zoomScale="75" workbookViewId="0">
      <selection sqref="A1:B1"/>
    </sheetView>
  </sheetViews>
  <sheetFormatPr baseColWidth="10" defaultRowHeight="12.75" x14ac:dyDescent="0.2"/>
  <cols>
    <col min="1" max="1" width="4.140625" style="52" customWidth="1"/>
    <col min="2" max="2" width="16" style="52" customWidth="1"/>
    <col min="3" max="3" width="19.42578125" style="219" customWidth="1"/>
    <col min="4" max="4" width="20.85546875" style="219" customWidth="1"/>
    <col min="5" max="5" width="17.28515625" style="219" customWidth="1"/>
    <col min="6" max="6" width="7.5703125" style="52" customWidth="1"/>
    <col min="7" max="7" width="17.5703125" style="52" customWidth="1"/>
    <col min="8" max="16384" width="11.42578125" style="52"/>
  </cols>
  <sheetData>
    <row r="1" spans="1:7" s="140" customFormat="1" x14ac:dyDescent="0.2">
      <c r="A1" s="307"/>
      <c r="B1" s="375" t="s">
        <v>260</v>
      </c>
      <c r="C1" s="375"/>
      <c r="D1" s="375"/>
      <c r="E1" s="375"/>
      <c r="F1" s="307"/>
    </row>
    <row r="2" spans="1:7" s="140" customFormat="1" x14ac:dyDescent="0.2">
      <c r="A2" s="307"/>
      <c r="B2" s="375" t="s">
        <v>71</v>
      </c>
      <c r="C2" s="375"/>
      <c r="D2" s="375"/>
      <c r="E2" s="375"/>
      <c r="F2" s="307"/>
    </row>
    <row r="3" spans="1:7" s="140" customFormat="1" x14ac:dyDescent="0.2">
      <c r="A3" s="307"/>
      <c r="B3" s="374" t="s">
        <v>251</v>
      </c>
      <c r="C3" s="375"/>
      <c r="D3" s="375"/>
      <c r="E3" s="375"/>
      <c r="F3" s="307"/>
    </row>
    <row r="4" spans="1:7" s="140" customFormat="1" ht="27.75" customHeight="1" x14ac:dyDescent="0.2">
      <c r="B4" s="547" t="str">
        <f>+'8. Costos (4)'!A5</f>
        <v>Plaquita de vidrio esmaltada con componentes de rango entre 1,5 y 2,5 cm.</v>
      </c>
      <c r="C4" s="547"/>
      <c r="D4" s="547"/>
      <c r="E4" s="547"/>
      <c r="F4" s="480"/>
    </row>
    <row r="5" spans="1:7" s="140" customFormat="1" x14ac:dyDescent="0.2">
      <c r="A5" s="307"/>
      <c r="B5" s="544" t="s">
        <v>210</v>
      </c>
      <c r="C5" s="544"/>
      <c r="D5" s="544"/>
      <c r="E5" s="544"/>
      <c r="F5" s="307"/>
    </row>
    <row r="6" spans="1:7" ht="13.5" thickBot="1" x14ac:dyDescent="0.25">
      <c r="A6" s="55"/>
      <c r="B6" s="306"/>
      <c r="C6" s="306"/>
      <c r="D6" s="306"/>
      <c r="E6" s="306"/>
      <c r="F6" s="307"/>
      <c r="G6" s="165"/>
    </row>
    <row r="7" spans="1:7" ht="12.75" hidden="1" customHeight="1" thickBot="1" x14ac:dyDescent="0.25">
      <c r="C7" s="193"/>
      <c r="D7" s="193"/>
      <c r="E7" s="193"/>
      <c r="F7" s="165"/>
    </row>
    <row r="8" spans="1:7" ht="26.25" customHeight="1" x14ac:dyDescent="0.2">
      <c r="B8" s="212" t="s">
        <v>4</v>
      </c>
      <c r="C8" s="213" t="s">
        <v>72</v>
      </c>
      <c r="D8" s="136" t="s">
        <v>8</v>
      </c>
      <c r="E8" s="214" t="s">
        <v>73</v>
      </c>
      <c r="F8" s="59"/>
    </row>
    <row r="9" spans="1:7" ht="13.5" thickBot="1" x14ac:dyDescent="0.25">
      <c r="B9" s="197" t="s">
        <v>5</v>
      </c>
      <c r="C9" s="215" t="s">
        <v>74</v>
      </c>
      <c r="D9" s="149" t="s">
        <v>283</v>
      </c>
      <c r="E9" s="198" t="s">
        <v>75</v>
      </c>
      <c r="F9" s="59"/>
    </row>
    <row r="10" spans="1:7" x14ac:dyDescent="0.2">
      <c r="B10" s="150">
        <f>+'3.vol.'!C8</f>
        <v>42370</v>
      </c>
      <c r="C10" s="151"/>
      <c r="D10" s="152"/>
      <c r="E10" s="153"/>
    </row>
    <row r="11" spans="1:7" x14ac:dyDescent="0.2">
      <c r="B11" s="154">
        <f>+'3.vol.'!C9</f>
        <v>42401</v>
      </c>
      <c r="C11" s="155"/>
      <c r="D11" s="132"/>
      <c r="E11" s="133"/>
    </row>
    <row r="12" spans="1:7" x14ac:dyDescent="0.2">
      <c r="B12" s="154">
        <f>+'3.vol.'!C10</f>
        <v>42430</v>
      </c>
      <c r="C12" s="155"/>
      <c r="D12" s="132"/>
      <c r="E12" s="133"/>
    </row>
    <row r="13" spans="1:7" x14ac:dyDescent="0.2">
      <c r="B13" s="154">
        <f>+'3.vol.'!C11</f>
        <v>42461</v>
      </c>
      <c r="C13" s="155"/>
      <c r="D13" s="132"/>
      <c r="E13" s="133"/>
    </row>
    <row r="14" spans="1:7" x14ac:dyDescent="0.2">
      <c r="B14" s="154">
        <f>+'3.vol.'!C12</f>
        <v>42491</v>
      </c>
      <c r="C14" s="132"/>
      <c r="D14" s="132"/>
      <c r="E14" s="133"/>
    </row>
    <row r="15" spans="1:7" x14ac:dyDescent="0.2">
      <c r="B15" s="154">
        <f>+'3.vol.'!C13</f>
        <v>42522</v>
      </c>
      <c r="C15" s="155"/>
      <c r="D15" s="132"/>
      <c r="E15" s="133"/>
    </row>
    <row r="16" spans="1:7" x14ac:dyDescent="0.2">
      <c r="B16" s="154">
        <f>+'3.vol.'!C14</f>
        <v>42552</v>
      </c>
      <c r="C16" s="132"/>
      <c r="D16" s="132"/>
      <c r="E16" s="133"/>
    </row>
    <row r="17" spans="2:5" x14ac:dyDescent="0.2">
      <c r="B17" s="154">
        <f>+'3.vol.'!C15</f>
        <v>42583</v>
      </c>
      <c r="C17" s="132"/>
      <c r="D17" s="132"/>
      <c r="E17" s="133"/>
    </row>
    <row r="18" spans="2:5" x14ac:dyDescent="0.2">
      <c r="B18" s="154">
        <f>+'3.vol.'!C16</f>
        <v>42614</v>
      </c>
      <c r="C18" s="132"/>
      <c r="D18" s="132"/>
      <c r="E18" s="133"/>
    </row>
    <row r="19" spans="2:5" x14ac:dyDescent="0.2">
      <c r="B19" s="154">
        <f>+'3.vol.'!C17</f>
        <v>42644</v>
      </c>
      <c r="C19" s="132"/>
      <c r="D19" s="132"/>
      <c r="E19" s="133"/>
    </row>
    <row r="20" spans="2:5" x14ac:dyDescent="0.2">
      <c r="B20" s="154">
        <f>+'3.vol.'!C18</f>
        <v>42675</v>
      </c>
      <c r="C20" s="132"/>
      <c r="D20" s="132"/>
      <c r="E20" s="133"/>
    </row>
    <row r="21" spans="2:5" ht="13.5" thickBot="1" x14ac:dyDescent="0.25">
      <c r="B21" s="156">
        <f>+'3.vol.'!C19</f>
        <v>42705</v>
      </c>
      <c r="C21" s="157"/>
      <c r="D21" s="157"/>
      <c r="E21" s="158"/>
    </row>
    <row r="22" spans="2:5" x14ac:dyDescent="0.2">
      <c r="B22" s="150">
        <f>+'3.vol.'!C20</f>
        <v>42736</v>
      </c>
      <c r="C22" s="152"/>
      <c r="D22" s="152"/>
      <c r="E22" s="133"/>
    </row>
    <row r="23" spans="2:5" x14ac:dyDescent="0.2">
      <c r="B23" s="154">
        <f>+'3.vol.'!C21</f>
        <v>42767</v>
      </c>
      <c r="C23" s="132"/>
      <c r="D23" s="132"/>
      <c r="E23" s="159"/>
    </row>
    <row r="24" spans="2:5" x14ac:dyDescent="0.2">
      <c r="B24" s="154">
        <f>+'3.vol.'!C22</f>
        <v>42795</v>
      </c>
      <c r="C24" s="132"/>
      <c r="D24" s="132"/>
      <c r="E24" s="133"/>
    </row>
    <row r="25" spans="2:5" x14ac:dyDescent="0.2">
      <c r="B25" s="154">
        <f>+'3.vol.'!C23</f>
        <v>42826</v>
      </c>
      <c r="C25" s="132"/>
      <c r="D25" s="132"/>
      <c r="E25" s="133"/>
    </row>
    <row r="26" spans="2:5" x14ac:dyDescent="0.2">
      <c r="B26" s="154">
        <f>+'3.vol.'!C24</f>
        <v>42856</v>
      </c>
      <c r="C26" s="132"/>
      <c r="D26" s="132"/>
      <c r="E26" s="133"/>
    </row>
    <row r="27" spans="2:5" x14ac:dyDescent="0.2">
      <c r="B27" s="154">
        <f>+'3.vol.'!C25</f>
        <v>42887</v>
      </c>
      <c r="C27" s="132"/>
      <c r="D27" s="132"/>
      <c r="E27" s="133"/>
    </row>
    <row r="28" spans="2:5" x14ac:dyDescent="0.2">
      <c r="B28" s="154">
        <f>+'3.vol.'!C26</f>
        <v>42917</v>
      </c>
      <c r="C28" s="132"/>
      <c r="D28" s="132"/>
      <c r="E28" s="133"/>
    </row>
    <row r="29" spans="2:5" x14ac:dyDescent="0.2">
      <c r="B29" s="154">
        <f>+'3.vol.'!C27</f>
        <v>42948</v>
      </c>
      <c r="C29" s="132"/>
      <c r="D29" s="132"/>
      <c r="E29" s="133"/>
    </row>
    <row r="30" spans="2:5" x14ac:dyDescent="0.2">
      <c r="B30" s="154">
        <f>+'3.vol.'!C28</f>
        <v>42979</v>
      </c>
      <c r="C30" s="132"/>
      <c r="D30" s="132"/>
      <c r="E30" s="133"/>
    </row>
    <row r="31" spans="2:5" x14ac:dyDescent="0.2">
      <c r="B31" s="154">
        <f>+'3.vol.'!C29</f>
        <v>43009</v>
      </c>
      <c r="C31" s="132"/>
      <c r="D31" s="132"/>
      <c r="E31" s="133"/>
    </row>
    <row r="32" spans="2:5" x14ac:dyDescent="0.2">
      <c r="B32" s="154">
        <f>+'3.vol.'!C30</f>
        <v>43040</v>
      </c>
      <c r="C32" s="132"/>
      <c r="D32" s="132"/>
      <c r="E32" s="133"/>
    </row>
    <row r="33" spans="2:5" ht="13.5" thickBot="1" x14ac:dyDescent="0.25">
      <c r="B33" s="156">
        <f>+'3.vol.'!C31</f>
        <v>43070</v>
      </c>
      <c r="C33" s="157"/>
      <c r="D33" s="157"/>
      <c r="E33" s="160"/>
    </row>
    <row r="34" spans="2:5" x14ac:dyDescent="0.2">
      <c r="B34" s="150">
        <f>+'3.vol.'!C32</f>
        <v>43101</v>
      </c>
      <c r="C34" s="152"/>
      <c r="D34" s="161"/>
      <c r="E34" s="151"/>
    </row>
    <row r="35" spans="2:5" x14ac:dyDescent="0.2">
      <c r="B35" s="154">
        <f>+'3.vol.'!C33</f>
        <v>43132</v>
      </c>
      <c r="C35" s="132"/>
      <c r="D35" s="107"/>
      <c r="E35" s="155"/>
    </row>
    <row r="36" spans="2:5" x14ac:dyDescent="0.2">
      <c r="B36" s="154">
        <f>+'3.vol.'!C34</f>
        <v>43160</v>
      </c>
      <c r="C36" s="132"/>
      <c r="D36" s="107"/>
      <c r="E36" s="155"/>
    </row>
    <row r="37" spans="2:5" x14ac:dyDescent="0.2">
      <c r="B37" s="154">
        <f>+'3.vol.'!C35</f>
        <v>43191</v>
      </c>
      <c r="C37" s="132"/>
      <c r="D37" s="107"/>
      <c r="E37" s="155"/>
    </row>
    <row r="38" spans="2:5" x14ac:dyDescent="0.2">
      <c r="B38" s="154">
        <f>+'3.vol.'!C36</f>
        <v>43221</v>
      </c>
      <c r="C38" s="132"/>
      <c r="D38" s="107"/>
      <c r="E38" s="155"/>
    </row>
    <row r="39" spans="2:5" x14ac:dyDescent="0.2">
      <c r="B39" s="154">
        <f>+'3.vol.'!C37</f>
        <v>43252</v>
      </c>
      <c r="C39" s="132"/>
      <c r="D39" s="107"/>
      <c r="E39" s="155"/>
    </row>
    <row r="40" spans="2:5" x14ac:dyDescent="0.2">
      <c r="B40" s="154">
        <f>+'3.vol.'!C38</f>
        <v>43282</v>
      </c>
      <c r="C40" s="132"/>
      <c r="D40" s="107"/>
      <c r="E40" s="155"/>
    </row>
    <row r="41" spans="2:5" x14ac:dyDescent="0.2">
      <c r="B41" s="154">
        <f>+'3.vol.'!C39</f>
        <v>43313</v>
      </c>
      <c r="C41" s="132"/>
      <c r="D41" s="107"/>
      <c r="E41" s="155"/>
    </row>
    <row r="42" spans="2:5" x14ac:dyDescent="0.2">
      <c r="B42" s="154">
        <f>+'3.vol.'!C40</f>
        <v>43344</v>
      </c>
      <c r="C42" s="132"/>
      <c r="D42" s="107"/>
      <c r="E42" s="155"/>
    </row>
    <row r="43" spans="2:5" x14ac:dyDescent="0.2">
      <c r="B43" s="154">
        <f>+'3.vol.'!C41</f>
        <v>43374</v>
      </c>
      <c r="C43" s="132"/>
      <c r="D43" s="107"/>
      <c r="E43" s="155"/>
    </row>
    <row r="44" spans="2:5" x14ac:dyDescent="0.2">
      <c r="B44" s="154">
        <f>+'3.vol.'!C42</f>
        <v>43405</v>
      </c>
      <c r="C44" s="132"/>
      <c r="D44" s="107"/>
      <c r="E44" s="155"/>
    </row>
    <row r="45" spans="2:5" ht="13.5" thickBot="1" x14ac:dyDescent="0.25">
      <c r="B45" s="216">
        <f>+'3.vol.'!C43</f>
        <v>43435</v>
      </c>
      <c r="C45" s="217"/>
      <c r="D45" s="218"/>
      <c r="E45" s="211"/>
    </row>
    <row r="46" spans="2:5" x14ac:dyDescent="0.2">
      <c r="B46" s="393">
        <f>+'3.vol.'!C44</f>
        <v>43466</v>
      </c>
      <c r="C46" s="424"/>
      <c r="D46" s="424"/>
      <c r="E46" s="425"/>
    </row>
    <row r="47" spans="2:5" x14ac:dyDescent="0.2">
      <c r="B47" s="394">
        <f>+'3.vol.'!C45</f>
        <v>43497</v>
      </c>
      <c r="C47" s="426"/>
      <c r="D47" s="426"/>
      <c r="E47" s="427"/>
    </row>
    <row r="48" spans="2:5" x14ac:dyDescent="0.2">
      <c r="B48" s="394">
        <f>+'3.vol.'!C46</f>
        <v>43525</v>
      </c>
      <c r="C48" s="426"/>
      <c r="D48" s="426"/>
      <c r="E48" s="427"/>
    </row>
    <row r="49" spans="2:46" x14ac:dyDescent="0.2">
      <c r="B49" s="394">
        <f>+'3.vol.'!C47</f>
        <v>43556</v>
      </c>
      <c r="C49" s="426"/>
      <c r="D49" s="426"/>
      <c r="E49" s="427"/>
    </row>
    <row r="50" spans="2:46" x14ac:dyDescent="0.2">
      <c r="B50" s="394">
        <f>+'3.vol.'!C48</f>
        <v>43586</v>
      </c>
      <c r="C50" s="426"/>
      <c r="D50" s="426"/>
      <c r="E50" s="427"/>
    </row>
    <row r="51" spans="2:46" ht="13.5" thickBot="1" x14ac:dyDescent="0.25">
      <c r="B51" s="398">
        <f>+'3.vol.'!C49</f>
        <v>43617</v>
      </c>
      <c r="C51" s="428"/>
      <c r="D51" s="428"/>
      <c r="E51" s="429"/>
    </row>
    <row r="52" spans="2:46" hidden="1" x14ac:dyDescent="0.2">
      <c r="B52" s="396">
        <f>+'3.vol.'!C50</f>
        <v>43647</v>
      </c>
      <c r="C52" s="422"/>
      <c r="D52" s="422"/>
      <c r="E52" s="423"/>
    </row>
    <row r="53" spans="2:46" hidden="1" x14ac:dyDescent="0.2">
      <c r="B53" s="372">
        <f>+'3.vol.'!C51</f>
        <v>43678</v>
      </c>
      <c r="C53" s="132"/>
      <c r="D53" s="132"/>
      <c r="E53" s="155"/>
    </row>
    <row r="54" spans="2:46" hidden="1" x14ac:dyDescent="0.2">
      <c r="B54" s="372">
        <f>+'3.vol.'!C52</f>
        <v>43709</v>
      </c>
      <c r="C54" s="132"/>
      <c r="D54" s="132"/>
      <c r="E54" s="155"/>
    </row>
    <row r="55" spans="2:46" hidden="1" x14ac:dyDescent="0.2">
      <c r="B55" s="372">
        <f>+'3.vol.'!C53</f>
        <v>43739</v>
      </c>
      <c r="C55" s="132"/>
      <c r="D55" s="132"/>
      <c r="E55" s="155"/>
    </row>
    <row r="56" spans="2:46" hidden="1" x14ac:dyDescent="0.2">
      <c r="B56" s="372">
        <f>+'3.vol.'!C54</f>
        <v>43770</v>
      </c>
      <c r="C56" s="132"/>
      <c r="D56" s="132"/>
      <c r="E56" s="155"/>
    </row>
    <row r="57" spans="2:46" ht="13.5" hidden="1" thickBot="1" x14ac:dyDescent="0.25">
      <c r="B57" s="373">
        <f>+'3.vol.'!C55</f>
        <v>43800</v>
      </c>
      <c r="C57" s="157"/>
      <c r="D57" s="157"/>
      <c r="E57" s="163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</row>
    <row r="58" spans="2:46" ht="13.5" thickBot="1" x14ac:dyDescent="0.25">
      <c r="B58" s="170"/>
      <c r="C58" s="165"/>
      <c r="D58" s="165"/>
      <c r="E58" s="166"/>
    </row>
    <row r="59" spans="2:46" x14ac:dyDescent="0.2">
      <c r="B59" s="167">
        <f>+'4.RES PUB'!A58</f>
        <v>2013</v>
      </c>
      <c r="C59" s="152"/>
      <c r="D59" s="152"/>
      <c r="E59" s="152"/>
      <c r="F59" s="165"/>
    </row>
    <row r="60" spans="2:46" x14ac:dyDescent="0.2">
      <c r="B60" s="168">
        <f>+'4.RES PUB'!A59</f>
        <v>2014</v>
      </c>
      <c r="C60" s="132"/>
      <c r="D60" s="132"/>
      <c r="E60" s="132"/>
      <c r="F60" s="165"/>
    </row>
    <row r="61" spans="2:46" ht="13.5" thickBot="1" x14ac:dyDescent="0.25">
      <c r="B61" s="169">
        <f>+'4.RES PUB'!A60</f>
        <v>2015</v>
      </c>
      <c r="C61" s="157"/>
      <c r="D61" s="157"/>
      <c r="E61" s="157"/>
    </row>
    <row r="62" spans="2:46" x14ac:dyDescent="0.2">
      <c r="B62" s="167">
        <f>+'4.RES PUB'!A61</f>
        <v>2016</v>
      </c>
      <c r="C62" s="152"/>
      <c r="D62" s="152"/>
      <c r="E62" s="152"/>
      <c r="F62" s="165"/>
    </row>
    <row r="63" spans="2:46" x14ac:dyDescent="0.2">
      <c r="B63" s="168">
        <f>+'4.RES PUB'!A62</f>
        <v>2017</v>
      </c>
      <c r="C63" s="132"/>
      <c r="D63" s="132"/>
      <c r="E63" s="132"/>
      <c r="F63" s="165"/>
    </row>
    <row r="64" spans="2:46" ht="13.5" thickBot="1" x14ac:dyDescent="0.25">
      <c r="B64" s="169">
        <f>+'4.RES PUB'!A63</f>
        <v>2018</v>
      </c>
      <c r="C64" s="157"/>
      <c r="D64" s="157"/>
      <c r="E64" s="157"/>
    </row>
    <row r="65" spans="2:5" ht="13.5" thickBot="1" x14ac:dyDescent="0.25">
      <c r="B65" s="170"/>
      <c r="C65" s="165"/>
      <c r="D65" s="165"/>
      <c r="E65" s="165"/>
    </row>
    <row r="66" spans="2:5" x14ac:dyDescent="0.2">
      <c r="B66" s="393" t="str">
        <f>+'4.RES PUB'!A64</f>
        <v>ene-jun 18</v>
      </c>
      <c r="C66" s="152"/>
      <c r="D66" s="152"/>
      <c r="E66" s="152"/>
    </row>
    <row r="67" spans="2:5" ht="13.5" thickBot="1" x14ac:dyDescent="0.25">
      <c r="B67" s="398" t="str">
        <f>+'4.RES PUB'!A65</f>
        <v>ene-jun 19</v>
      </c>
      <c r="C67" s="157"/>
      <c r="D67" s="157"/>
      <c r="E67" s="157"/>
    </row>
    <row r="68" spans="2:5" x14ac:dyDescent="0.2">
      <c r="C68" s="52"/>
      <c r="D68" s="52"/>
    </row>
    <row r="69" spans="2:5" x14ac:dyDescent="0.2">
      <c r="B69" s="220"/>
      <c r="C69" s="52"/>
      <c r="D69" s="52"/>
    </row>
  </sheetData>
  <sheetProtection formatCells="0" formatColumns="0" formatRows="0"/>
  <mergeCells count="2">
    <mergeCell ref="B5:E5"/>
    <mergeCell ref="B4:E4"/>
  </mergeCells>
  <printOptions horizontalCentered="1" verticalCentered="1" gridLinesSet="0"/>
  <pageMargins left="0" right="0" top="0" bottom="0" header="0.51181102362204722" footer="0"/>
  <pageSetup paperSize="9" orientation="portrait" r:id="rId1"/>
  <headerFooter alignWithMargins="0">
    <oddHeader>&amp;R2019 - ´Año de la Exportación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68"/>
  <sheetViews>
    <sheetView showGridLines="0" zoomScale="75" workbookViewId="0">
      <selection sqref="A1:F1"/>
    </sheetView>
  </sheetViews>
  <sheetFormatPr baseColWidth="10" defaultRowHeight="12.75" x14ac:dyDescent="0.2"/>
  <cols>
    <col min="1" max="1" width="14.5703125" style="52" customWidth="1"/>
    <col min="2" max="2" width="31.5703125" style="52" customWidth="1"/>
    <col min="3" max="3" width="22.85546875" style="52" customWidth="1"/>
    <col min="4" max="4" width="19.42578125" style="52" customWidth="1"/>
    <col min="5" max="5" width="20" style="52" customWidth="1"/>
    <col min="6" max="6" width="14.140625" style="52" customWidth="1"/>
    <col min="7" max="9" width="2.85546875" style="52" customWidth="1"/>
    <col min="10" max="16384" width="11.42578125" style="52"/>
  </cols>
  <sheetData>
    <row r="1" spans="1:8" x14ac:dyDescent="0.2">
      <c r="A1" s="514" t="s">
        <v>284</v>
      </c>
      <c r="B1" s="514"/>
      <c r="C1" s="514"/>
      <c r="D1" s="514"/>
      <c r="E1" s="514"/>
      <c r="F1" s="514"/>
      <c r="G1" s="210"/>
      <c r="H1" s="210"/>
    </row>
    <row r="2" spans="1:8" x14ac:dyDescent="0.2">
      <c r="A2" s="119" t="s">
        <v>76</v>
      </c>
      <c r="B2" s="120"/>
      <c r="C2" s="120"/>
      <c r="D2" s="120"/>
      <c r="E2" s="120"/>
      <c r="F2" s="120"/>
    </row>
    <row r="3" spans="1:8" x14ac:dyDescent="0.2">
      <c r="A3" s="414" t="str">
        <f>+'1.modelos'!A3</f>
        <v>Guardas, listeles y plaquitas</v>
      </c>
      <c r="B3" s="376"/>
      <c r="C3" s="376"/>
      <c r="D3" s="376"/>
      <c r="E3" s="376"/>
      <c r="F3" s="376"/>
      <c r="G3" s="55"/>
    </row>
    <row r="4" spans="1:8" x14ac:dyDescent="0.2">
      <c r="A4" s="414" t="s">
        <v>229</v>
      </c>
      <c r="B4" s="376"/>
      <c r="C4" s="376"/>
      <c r="D4" s="376"/>
      <c r="E4" s="376"/>
      <c r="F4" s="376"/>
      <c r="G4" s="55"/>
    </row>
    <row r="5" spans="1:8" x14ac:dyDescent="0.2">
      <c r="A5" s="119" t="s">
        <v>77</v>
      </c>
      <c r="B5" s="120"/>
      <c r="C5" s="120"/>
      <c r="D5" s="120"/>
      <c r="E5" s="120"/>
      <c r="F5" s="120"/>
    </row>
    <row r="6" spans="1:8" ht="13.5" thickBot="1" x14ac:dyDescent="0.25">
      <c r="A6" s="119" t="s">
        <v>78</v>
      </c>
      <c r="B6" s="120"/>
      <c r="C6" s="120"/>
      <c r="D6" s="120"/>
      <c r="E6" s="120"/>
      <c r="F6" s="120"/>
    </row>
    <row r="7" spans="1:8" ht="12.75" customHeight="1" x14ac:dyDescent="0.2">
      <c r="A7" s="136" t="s">
        <v>4</v>
      </c>
      <c r="B7" s="136" t="s">
        <v>79</v>
      </c>
      <c r="C7" s="136" t="s">
        <v>80</v>
      </c>
      <c r="D7" s="136" t="s">
        <v>14</v>
      </c>
      <c r="E7" s="136" t="s">
        <v>94</v>
      </c>
      <c r="F7"/>
    </row>
    <row r="8" spans="1:8" ht="13.5" thickBot="1" x14ac:dyDescent="0.25">
      <c r="A8" s="149" t="s">
        <v>5</v>
      </c>
      <c r="B8" s="149" t="s">
        <v>81</v>
      </c>
      <c r="C8" s="149" t="s">
        <v>317</v>
      </c>
      <c r="D8" s="149" t="s">
        <v>83</v>
      </c>
      <c r="E8" s="149" t="s">
        <v>83</v>
      </c>
      <c r="F8"/>
    </row>
    <row r="9" spans="1:8" x14ac:dyDescent="0.2">
      <c r="A9" s="150">
        <f>+'10.precios (3)'!B10</f>
        <v>42370</v>
      </c>
      <c r="B9" s="151"/>
      <c r="C9" s="152"/>
      <c r="D9" s="153"/>
      <c r="E9" s="152"/>
      <c r="F9"/>
    </row>
    <row r="10" spans="1:8" x14ac:dyDescent="0.2">
      <c r="A10" s="154">
        <f>+'10.precios (3)'!B11</f>
        <v>42401</v>
      </c>
      <c r="B10" s="155"/>
      <c r="C10" s="132"/>
      <c r="D10" s="133"/>
      <c r="E10" s="132"/>
      <c r="F10"/>
    </row>
    <row r="11" spans="1:8" x14ac:dyDescent="0.2">
      <c r="A11" s="154">
        <f>+'10.precios (3)'!B12</f>
        <v>42430</v>
      </c>
      <c r="B11" s="155"/>
      <c r="C11" s="132"/>
      <c r="D11" s="133"/>
      <c r="E11" s="132"/>
      <c r="F11"/>
    </row>
    <row r="12" spans="1:8" x14ac:dyDescent="0.2">
      <c r="A12" s="154">
        <f>+'10.precios (3)'!B13</f>
        <v>42461</v>
      </c>
      <c r="B12" s="155"/>
      <c r="C12" s="132"/>
      <c r="D12" s="133"/>
      <c r="E12" s="132"/>
      <c r="F12"/>
    </row>
    <row r="13" spans="1:8" x14ac:dyDescent="0.2">
      <c r="A13" s="154">
        <f>+'10.precios (3)'!B14</f>
        <v>42491</v>
      </c>
      <c r="B13" s="132"/>
      <c r="C13" s="132"/>
      <c r="D13" s="133"/>
      <c r="E13" s="132"/>
      <c r="F13"/>
    </row>
    <row r="14" spans="1:8" x14ac:dyDescent="0.2">
      <c r="A14" s="154">
        <f>+'10.precios (3)'!B15</f>
        <v>42522</v>
      </c>
      <c r="B14" s="155"/>
      <c r="C14" s="132"/>
      <c r="D14" s="133"/>
      <c r="E14" s="132"/>
      <c r="F14"/>
    </row>
    <row r="15" spans="1:8" x14ac:dyDescent="0.2">
      <c r="A15" s="154">
        <f>+'10.precios (3)'!B16</f>
        <v>42552</v>
      </c>
      <c r="B15" s="132"/>
      <c r="C15" s="132"/>
      <c r="D15" s="133"/>
      <c r="E15" s="132"/>
      <c r="F15"/>
    </row>
    <row r="16" spans="1:8" x14ac:dyDescent="0.2">
      <c r="A16" s="154">
        <f>+'10.precios (3)'!B17</f>
        <v>42583</v>
      </c>
      <c r="B16" s="132"/>
      <c r="C16" s="132"/>
      <c r="D16" s="133"/>
      <c r="E16" s="132"/>
      <c r="F16"/>
    </row>
    <row r="17" spans="1:6" x14ac:dyDescent="0.2">
      <c r="A17" s="154">
        <f>+'10.precios (3)'!B18</f>
        <v>42614</v>
      </c>
      <c r="B17" s="132"/>
      <c r="C17" s="132"/>
      <c r="D17" s="133"/>
      <c r="E17" s="132"/>
      <c r="F17"/>
    </row>
    <row r="18" spans="1:6" x14ac:dyDescent="0.2">
      <c r="A18" s="154">
        <f>+'10.precios (3)'!B19</f>
        <v>42644</v>
      </c>
      <c r="B18" s="132"/>
      <c r="C18" s="132"/>
      <c r="D18" s="133"/>
      <c r="E18" s="132"/>
      <c r="F18"/>
    </row>
    <row r="19" spans="1:6" x14ac:dyDescent="0.2">
      <c r="A19" s="154">
        <f>+'10.precios (3)'!B20</f>
        <v>42675</v>
      </c>
      <c r="B19" s="132"/>
      <c r="C19" s="132"/>
      <c r="D19" s="133"/>
      <c r="E19" s="132"/>
      <c r="F19"/>
    </row>
    <row r="20" spans="1:6" ht="13.5" thickBot="1" x14ac:dyDescent="0.25">
      <c r="A20" s="156">
        <f>+'10.precios (3)'!B21</f>
        <v>42705</v>
      </c>
      <c r="B20" s="157"/>
      <c r="C20" s="157"/>
      <c r="D20" s="158"/>
      <c r="E20" s="157"/>
      <c r="F20"/>
    </row>
    <row r="21" spans="1:6" x14ac:dyDescent="0.2">
      <c r="A21" s="150">
        <f>+'10.precios (3)'!B22</f>
        <v>42736</v>
      </c>
      <c r="B21" s="152"/>
      <c r="C21" s="152"/>
      <c r="D21" s="133"/>
      <c r="E21" s="152"/>
      <c r="F21"/>
    </row>
    <row r="22" spans="1:6" x14ac:dyDescent="0.2">
      <c r="A22" s="154">
        <f>+'10.precios (3)'!B23</f>
        <v>42767</v>
      </c>
      <c r="B22" s="132"/>
      <c r="C22" s="132"/>
      <c r="D22" s="159"/>
      <c r="E22" s="132"/>
      <c r="F22"/>
    </row>
    <row r="23" spans="1:6" x14ac:dyDescent="0.2">
      <c r="A23" s="154">
        <f>+'10.precios (3)'!B24</f>
        <v>42795</v>
      </c>
      <c r="B23" s="132"/>
      <c r="C23" s="132"/>
      <c r="D23" s="133"/>
      <c r="E23" s="132"/>
      <c r="F23"/>
    </row>
    <row r="24" spans="1:6" x14ac:dyDescent="0.2">
      <c r="A24" s="154">
        <f>+'10.precios (3)'!B25</f>
        <v>42826</v>
      </c>
      <c r="B24" s="132"/>
      <c r="C24" s="132"/>
      <c r="D24" s="133"/>
      <c r="E24" s="132"/>
      <c r="F24"/>
    </row>
    <row r="25" spans="1:6" x14ac:dyDescent="0.2">
      <c r="A25" s="154">
        <f>+'10.precios (3)'!B26</f>
        <v>42856</v>
      </c>
      <c r="B25" s="132"/>
      <c r="C25" s="132"/>
      <c r="D25" s="133"/>
      <c r="E25" s="132"/>
      <c r="F25"/>
    </row>
    <row r="26" spans="1:6" x14ac:dyDescent="0.2">
      <c r="A26" s="154">
        <f>+'10.precios (3)'!B27</f>
        <v>42887</v>
      </c>
      <c r="B26" s="132"/>
      <c r="C26" s="132"/>
      <c r="D26" s="133"/>
      <c r="E26" s="132"/>
      <c r="F26"/>
    </row>
    <row r="27" spans="1:6" x14ac:dyDescent="0.2">
      <c r="A27" s="154">
        <f>+'10.precios (3)'!B28</f>
        <v>42917</v>
      </c>
      <c r="B27" s="132"/>
      <c r="C27" s="132"/>
      <c r="D27" s="133"/>
      <c r="E27" s="132"/>
      <c r="F27"/>
    </row>
    <row r="28" spans="1:6" x14ac:dyDescent="0.2">
      <c r="A28" s="154">
        <f>+'10.precios (3)'!B29</f>
        <v>42948</v>
      </c>
      <c r="B28" s="132"/>
      <c r="C28" s="132"/>
      <c r="D28" s="133"/>
      <c r="E28" s="132"/>
      <c r="F28"/>
    </row>
    <row r="29" spans="1:6" x14ac:dyDescent="0.2">
      <c r="A29" s="154">
        <f>+'10.precios (3)'!B30</f>
        <v>42979</v>
      </c>
      <c r="B29" s="132"/>
      <c r="C29" s="132"/>
      <c r="D29" s="133"/>
      <c r="E29" s="132"/>
      <c r="F29"/>
    </row>
    <row r="30" spans="1:6" x14ac:dyDescent="0.2">
      <c r="A30" s="154">
        <f>+'10.precios (3)'!B31</f>
        <v>43009</v>
      </c>
      <c r="B30" s="132"/>
      <c r="C30" s="132"/>
      <c r="D30" s="133"/>
      <c r="E30" s="132"/>
      <c r="F30"/>
    </row>
    <row r="31" spans="1:6" x14ac:dyDescent="0.2">
      <c r="A31" s="154">
        <f>+'10.precios (3)'!B32</f>
        <v>43040</v>
      </c>
      <c r="B31" s="132"/>
      <c r="C31" s="132"/>
      <c r="D31" s="133"/>
      <c r="E31" s="132"/>
      <c r="F31"/>
    </row>
    <row r="32" spans="1:6" ht="13.5" thickBot="1" x14ac:dyDescent="0.25">
      <c r="A32" s="156">
        <f>+'10.precios (3)'!B33</f>
        <v>43070</v>
      </c>
      <c r="B32" s="157"/>
      <c r="C32" s="157"/>
      <c r="D32" s="160"/>
      <c r="E32" s="157"/>
      <c r="F32"/>
    </row>
    <row r="33" spans="1:6" x14ac:dyDescent="0.2">
      <c r="A33" s="150">
        <f>+'10.precios (3)'!B34</f>
        <v>43101</v>
      </c>
      <c r="B33" s="152"/>
      <c r="C33" s="161"/>
      <c r="D33" s="151"/>
      <c r="E33" s="152"/>
      <c r="F33"/>
    </row>
    <row r="34" spans="1:6" x14ac:dyDescent="0.2">
      <c r="A34" s="154">
        <f>+'10.precios (3)'!B35</f>
        <v>43132</v>
      </c>
      <c r="B34" s="132"/>
      <c r="C34" s="107"/>
      <c r="D34" s="155"/>
      <c r="E34" s="132"/>
      <c r="F34"/>
    </row>
    <row r="35" spans="1:6" x14ac:dyDescent="0.2">
      <c r="A35" s="154">
        <f>+'10.precios (3)'!B36</f>
        <v>43160</v>
      </c>
      <c r="B35" s="132"/>
      <c r="C35" s="107"/>
      <c r="D35" s="155"/>
      <c r="E35" s="132"/>
      <c r="F35"/>
    </row>
    <row r="36" spans="1:6" x14ac:dyDescent="0.2">
      <c r="A36" s="154">
        <f>+'10.precios (3)'!B37</f>
        <v>43191</v>
      </c>
      <c r="B36" s="132"/>
      <c r="C36" s="107"/>
      <c r="D36" s="155"/>
      <c r="E36" s="132"/>
      <c r="F36"/>
    </row>
    <row r="37" spans="1:6" x14ac:dyDescent="0.2">
      <c r="A37" s="154">
        <f>+'10.precios (3)'!B38</f>
        <v>43221</v>
      </c>
      <c r="B37" s="132"/>
      <c r="C37" s="107"/>
      <c r="D37" s="155"/>
      <c r="E37" s="132"/>
      <c r="F37"/>
    </row>
    <row r="38" spans="1:6" x14ac:dyDescent="0.2">
      <c r="A38" s="154">
        <f>+'10.precios (3)'!B39</f>
        <v>43252</v>
      </c>
      <c r="B38" s="132"/>
      <c r="C38" s="107"/>
      <c r="D38" s="155"/>
      <c r="E38" s="132"/>
      <c r="F38"/>
    </row>
    <row r="39" spans="1:6" x14ac:dyDescent="0.2">
      <c r="A39" s="154">
        <f>+'10.precios (3)'!B40</f>
        <v>43282</v>
      </c>
      <c r="B39" s="132"/>
      <c r="C39" s="107"/>
      <c r="D39" s="155"/>
      <c r="E39" s="132"/>
      <c r="F39"/>
    </row>
    <row r="40" spans="1:6" x14ac:dyDescent="0.2">
      <c r="A40" s="154">
        <f>+'10.precios (3)'!B41</f>
        <v>43313</v>
      </c>
      <c r="B40" s="132"/>
      <c r="C40" s="107"/>
      <c r="D40" s="155"/>
      <c r="E40" s="132"/>
      <c r="F40"/>
    </row>
    <row r="41" spans="1:6" x14ac:dyDescent="0.2">
      <c r="A41" s="154">
        <f>+'10.precios (3)'!B42</f>
        <v>43344</v>
      </c>
      <c r="B41" s="132"/>
      <c r="C41" s="107"/>
      <c r="D41" s="155"/>
      <c r="E41" s="132"/>
      <c r="F41"/>
    </row>
    <row r="42" spans="1:6" x14ac:dyDescent="0.2">
      <c r="A42" s="154">
        <f>+'10.precios (3)'!B43</f>
        <v>43374</v>
      </c>
      <c r="B42" s="132"/>
      <c r="C42" s="107"/>
      <c r="D42" s="155"/>
      <c r="E42" s="132"/>
      <c r="F42"/>
    </row>
    <row r="43" spans="1:6" x14ac:dyDescent="0.2">
      <c r="A43" s="154">
        <f>+'10.precios (3)'!B44</f>
        <v>43405</v>
      </c>
      <c r="B43" s="132"/>
      <c r="C43" s="107"/>
      <c r="D43" s="155"/>
      <c r="E43" s="132"/>
      <c r="F43"/>
    </row>
    <row r="44" spans="1:6" ht="13.5" thickBot="1" x14ac:dyDescent="0.25">
      <c r="A44" s="156">
        <f>+'10.precios (3)'!B45</f>
        <v>43435</v>
      </c>
      <c r="B44" s="157"/>
      <c r="C44" s="162"/>
      <c r="D44" s="163"/>
      <c r="E44" s="157"/>
      <c r="F44"/>
    </row>
    <row r="45" spans="1:6" x14ac:dyDescent="0.2">
      <c r="A45" s="393">
        <f>+'10.precios (3)'!B46</f>
        <v>43466</v>
      </c>
      <c r="B45" s="424"/>
      <c r="C45" s="431"/>
      <c r="D45" s="425"/>
      <c r="E45" s="424"/>
      <c r="F45"/>
    </row>
    <row r="46" spans="1:6" x14ac:dyDescent="0.2">
      <c r="A46" s="394">
        <f>+'10.precios (3)'!B47</f>
        <v>43497</v>
      </c>
      <c r="B46" s="426"/>
      <c r="C46" s="432"/>
      <c r="D46" s="427"/>
      <c r="E46" s="426"/>
      <c r="F46"/>
    </row>
    <row r="47" spans="1:6" x14ac:dyDescent="0.2">
      <c r="A47" s="394">
        <f>+'10.precios (3)'!B48</f>
        <v>43525</v>
      </c>
      <c r="B47" s="426"/>
      <c r="C47" s="432"/>
      <c r="D47" s="427"/>
      <c r="E47" s="426"/>
      <c r="F47"/>
    </row>
    <row r="48" spans="1:6" x14ac:dyDescent="0.2">
      <c r="A48" s="394">
        <f>+'10.precios (3)'!B49</f>
        <v>43556</v>
      </c>
      <c r="B48" s="426"/>
      <c r="C48" s="432"/>
      <c r="D48" s="427"/>
      <c r="E48" s="426"/>
      <c r="F48"/>
    </row>
    <row r="49" spans="1:6" x14ac:dyDescent="0.2">
      <c r="A49" s="394">
        <f>+'10.precios (3)'!B50</f>
        <v>43586</v>
      </c>
      <c r="B49" s="426"/>
      <c r="C49" s="432"/>
      <c r="D49" s="427"/>
      <c r="E49" s="426"/>
      <c r="F49"/>
    </row>
    <row r="50" spans="1:6" ht="13.5" thickBot="1" x14ac:dyDescent="0.25">
      <c r="A50" s="398">
        <f>+'10.precios (3)'!B51</f>
        <v>43617</v>
      </c>
      <c r="B50" s="428"/>
      <c r="C50" s="433"/>
      <c r="D50" s="429"/>
      <c r="E50" s="428"/>
      <c r="F50"/>
    </row>
    <row r="51" spans="1:6" hidden="1" x14ac:dyDescent="0.2">
      <c r="A51" s="396">
        <f>+'10.precios (3)'!B52</f>
        <v>43647</v>
      </c>
      <c r="B51" s="422"/>
      <c r="C51" s="430"/>
      <c r="D51" s="423"/>
      <c r="E51" s="422"/>
      <c r="F51"/>
    </row>
    <row r="52" spans="1:6" hidden="1" x14ac:dyDescent="0.2">
      <c r="A52" s="372">
        <f>+'10.precios (3)'!B53</f>
        <v>43678</v>
      </c>
      <c r="B52" s="132"/>
      <c r="C52" s="107"/>
      <c r="D52" s="155"/>
      <c r="E52" s="132"/>
      <c r="F52"/>
    </row>
    <row r="53" spans="1:6" hidden="1" x14ac:dyDescent="0.2">
      <c r="A53" s="372">
        <f>+'10.precios (3)'!B54</f>
        <v>43709</v>
      </c>
      <c r="B53" s="132"/>
      <c r="C53" s="107"/>
      <c r="D53" s="155"/>
      <c r="E53" s="132"/>
      <c r="F53"/>
    </row>
    <row r="54" spans="1:6" hidden="1" x14ac:dyDescent="0.2">
      <c r="A54" s="372">
        <f>+'10.precios (3)'!B55</f>
        <v>43739</v>
      </c>
      <c r="B54" s="132"/>
      <c r="C54" s="107"/>
      <c r="D54" s="155"/>
      <c r="E54" s="132"/>
      <c r="F54"/>
    </row>
    <row r="55" spans="1:6" hidden="1" x14ac:dyDescent="0.2">
      <c r="A55" s="372">
        <f>+'10.precios (3)'!B56</f>
        <v>43770</v>
      </c>
      <c r="B55" s="132"/>
      <c r="C55" s="107"/>
      <c r="D55" s="155"/>
      <c r="E55" s="132"/>
      <c r="F55"/>
    </row>
    <row r="56" spans="1:6" ht="13.5" hidden="1" thickBot="1" x14ac:dyDescent="0.25">
      <c r="A56" s="373">
        <f>+'10.precios (3)'!B57</f>
        <v>43800</v>
      </c>
      <c r="B56" s="157"/>
      <c r="C56" s="162"/>
      <c r="D56" s="163"/>
      <c r="E56" s="157"/>
      <c r="F56"/>
    </row>
    <row r="57" spans="1:6" ht="13.5" thickBot="1" x14ac:dyDescent="0.25">
      <c r="A57" s="170"/>
      <c r="B57" s="165"/>
      <c r="C57" s="165"/>
      <c r="D57" s="166"/>
      <c r="E57" s="165"/>
      <c r="F57"/>
    </row>
    <row r="58" spans="1:6" x14ac:dyDescent="0.2">
      <c r="A58" s="167">
        <f>+'10.precios (3)'!B59</f>
        <v>2013</v>
      </c>
      <c r="B58" s="152"/>
      <c r="C58" s="152"/>
      <c r="D58" s="152"/>
      <c r="E58" s="152"/>
      <c r="F58"/>
    </row>
    <row r="59" spans="1:6" x14ac:dyDescent="0.2">
      <c r="A59" s="168">
        <f>+'10.precios (3)'!B60</f>
        <v>2014</v>
      </c>
      <c r="B59" s="132"/>
      <c r="C59" s="132"/>
      <c r="D59" s="132"/>
      <c r="E59" s="132"/>
      <c r="F59"/>
    </row>
    <row r="60" spans="1:6" ht="13.5" thickBot="1" x14ac:dyDescent="0.25">
      <c r="A60" s="169">
        <f>+'10.precios (3)'!B61</f>
        <v>2015</v>
      </c>
      <c r="B60" s="157"/>
      <c r="C60" s="157"/>
      <c r="D60" s="157"/>
      <c r="E60" s="157"/>
      <c r="F60"/>
    </row>
    <row r="61" spans="1:6" x14ac:dyDescent="0.2">
      <c r="A61" s="167">
        <f>+'10.precios (3)'!B62</f>
        <v>2016</v>
      </c>
      <c r="B61" s="152"/>
      <c r="C61" s="152"/>
      <c r="D61" s="152"/>
      <c r="E61" s="152"/>
      <c r="F61"/>
    </row>
    <row r="62" spans="1:6" x14ac:dyDescent="0.2">
      <c r="A62" s="168">
        <f>+'10.precios (3)'!B63</f>
        <v>2017</v>
      </c>
      <c r="B62" s="132"/>
      <c r="C62" s="132"/>
      <c r="D62" s="132"/>
      <c r="E62" s="132"/>
      <c r="F62"/>
    </row>
    <row r="63" spans="1:6" ht="13.5" thickBot="1" x14ac:dyDescent="0.25">
      <c r="A63" s="169">
        <f>+'10.precios (3)'!B64</f>
        <v>2018</v>
      </c>
      <c r="B63" s="157"/>
      <c r="C63" s="157"/>
      <c r="D63" s="157"/>
      <c r="E63" s="157"/>
      <c r="F63"/>
    </row>
    <row r="64" spans="1:6" ht="13.5" thickBot="1" x14ac:dyDescent="0.25">
      <c r="A64" s="170"/>
      <c r="B64" s="165"/>
      <c r="C64" s="165"/>
      <c r="D64" s="165"/>
      <c r="E64" s="165"/>
      <c r="F64"/>
    </row>
    <row r="65" spans="1:6" x14ac:dyDescent="0.2">
      <c r="A65" s="393" t="str">
        <f>+'10.precios (3)'!B66</f>
        <v>ene-jun 18</v>
      </c>
      <c r="B65" s="152"/>
      <c r="C65" s="152"/>
      <c r="D65" s="152"/>
      <c r="E65" s="152"/>
      <c r="F65"/>
    </row>
    <row r="66" spans="1:6" ht="13.5" thickBot="1" x14ac:dyDescent="0.25">
      <c r="A66" s="398" t="str">
        <f>+'10.precios (3)'!B67</f>
        <v>ene-jun 19</v>
      </c>
      <c r="B66" s="157"/>
      <c r="C66" s="157"/>
      <c r="D66" s="157"/>
      <c r="E66" s="157"/>
      <c r="F66"/>
    </row>
    <row r="67" spans="1:6" x14ac:dyDescent="0.2">
      <c r="A67" s="52" t="s">
        <v>162</v>
      </c>
      <c r="B67" s="165"/>
      <c r="C67" s="165"/>
      <c r="D67" s="165"/>
      <c r="E67" s="165"/>
      <c r="F67" s="165"/>
    </row>
    <row r="68" spans="1:6" x14ac:dyDescent="0.2">
      <c r="A68" s="220"/>
      <c r="B68" s="165"/>
      <c r="C68" s="165"/>
      <c r="D68" s="165"/>
      <c r="E68" s="165"/>
      <c r="F68" s="165"/>
    </row>
  </sheetData>
  <sheetProtection formatCells="0" formatColumns="0" formatRows="0"/>
  <mergeCells count="1">
    <mergeCell ref="A1:F1"/>
  </mergeCells>
  <phoneticPr fontId="0" type="noConversion"/>
  <printOptions horizontalCentered="1" verticalCentered="1"/>
  <pageMargins left="0" right="0" top="0" bottom="0" header="0.51181102362204722" footer="0"/>
  <pageSetup paperSize="9" scale="85" orientation="portrait" r:id="rId1"/>
  <headerFooter alignWithMargins="0">
    <oddHeader>&amp;R2019 - ´Año de la Exportación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68"/>
  <sheetViews>
    <sheetView showGridLines="0" zoomScale="75" workbookViewId="0">
      <selection sqref="A1:F1"/>
    </sheetView>
  </sheetViews>
  <sheetFormatPr baseColWidth="10" defaultRowHeight="12.75" x14ac:dyDescent="0.2"/>
  <cols>
    <col min="1" max="1" width="14.5703125" style="52" customWidth="1"/>
    <col min="2" max="2" width="31.5703125" style="52" customWidth="1"/>
    <col min="3" max="3" width="22.85546875" style="52" customWidth="1"/>
    <col min="4" max="4" width="19.42578125" style="52" customWidth="1"/>
    <col min="5" max="5" width="20" style="52" customWidth="1"/>
    <col min="6" max="6" width="14.140625" style="52" customWidth="1"/>
    <col min="7" max="9" width="2.85546875" style="52" customWidth="1"/>
    <col min="10" max="16384" width="11.42578125" style="52"/>
  </cols>
  <sheetData>
    <row r="1" spans="1:8" x14ac:dyDescent="0.2">
      <c r="A1" s="514" t="s">
        <v>285</v>
      </c>
      <c r="B1" s="514"/>
      <c r="C1" s="514"/>
      <c r="D1" s="514"/>
      <c r="E1" s="514"/>
      <c r="F1" s="514"/>
      <c r="G1" s="210"/>
      <c r="H1" s="210"/>
    </row>
    <row r="2" spans="1:8" x14ac:dyDescent="0.2">
      <c r="A2" s="119" t="s">
        <v>76</v>
      </c>
      <c r="B2" s="120"/>
      <c r="C2" s="120"/>
      <c r="D2" s="120"/>
      <c r="E2" s="120"/>
      <c r="F2" s="120"/>
    </row>
    <row r="3" spans="1:8" x14ac:dyDescent="0.2">
      <c r="A3" s="414" t="str">
        <f>+'1.modelos'!A3</f>
        <v>Guardas, listeles y plaquitas</v>
      </c>
      <c r="B3" s="376"/>
      <c r="C3" s="376"/>
      <c r="D3" s="376"/>
      <c r="E3" s="376"/>
      <c r="F3" s="376"/>
      <c r="G3" s="55"/>
    </row>
    <row r="4" spans="1:8" x14ac:dyDescent="0.2">
      <c r="A4" s="414" t="s">
        <v>233</v>
      </c>
      <c r="B4" s="376"/>
      <c r="C4" s="376"/>
      <c r="D4" s="376"/>
      <c r="E4" s="376"/>
      <c r="F4" s="376"/>
      <c r="G4" s="55"/>
    </row>
    <row r="5" spans="1:8" x14ac:dyDescent="0.2">
      <c r="A5" s="119" t="s">
        <v>77</v>
      </c>
      <c r="B5" s="120"/>
      <c r="C5" s="120"/>
      <c r="D5" s="120"/>
      <c r="E5" s="120"/>
      <c r="F5" s="120"/>
    </row>
    <row r="6" spans="1:8" ht="13.5" thickBot="1" x14ac:dyDescent="0.25">
      <c r="A6" s="119" t="s">
        <v>78</v>
      </c>
      <c r="B6" s="120"/>
      <c r="C6" s="120"/>
      <c r="D6" s="120"/>
      <c r="E6" s="120"/>
      <c r="F6" s="120"/>
    </row>
    <row r="7" spans="1:8" ht="12.75" customHeight="1" x14ac:dyDescent="0.2">
      <c r="A7" s="136" t="s">
        <v>4</v>
      </c>
      <c r="B7" s="136" t="s">
        <v>79</v>
      </c>
      <c r="C7" s="136" t="s">
        <v>80</v>
      </c>
      <c r="D7" s="136" t="s">
        <v>14</v>
      </c>
      <c r="E7" s="136" t="s">
        <v>94</v>
      </c>
      <c r="F7"/>
    </row>
    <row r="8" spans="1:8" ht="13.5" thickBot="1" x14ac:dyDescent="0.25">
      <c r="A8" s="149" t="s">
        <v>5</v>
      </c>
      <c r="B8" s="149" t="s">
        <v>81</v>
      </c>
      <c r="C8" s="149" t="s">
        <v>317</v>
      </c>
      <c r="D8" s="149" t="s">
        <v>83</v>
      </c>
      <c r="E8" s="149" t="s">
        <v>83</v>
      </c>
      <c r="F8"/>
    </row>
    <row r="9" spans="1:8" x14ac:dyDescent="0.2">
      <c r="A9" s="150">
        <f>+'10.precios (3)'!B10</f>
        <v>42370</v>
      </c>
      <c r="B9" s="151"/>
      <c r="C9" s="152"/>
      <c r="D9" s="153"/>
      <c r="E9" s="152"/>
      <c r="F9"/>
    </row>
    <row r="10" spans="1:8" x14ac:dyDescent="0.2">
      <c r="A10" s="154">
        <f>+'10.precios (3)'!B11</f>
        <v>42401</v>
      </c>
      <c r="B10" s="155"/>
      <c r="C10" s="132"/>
      <c r="D10" s="133"/>
      <c r="E10" s="132"/>
      <c r="F10"/>
    </row>
    <row r="11" spans="1:8" x14ac:dyDescent="0.2">
      <c r="A11" s="154">
        <f>+'10.precios (3)'!B12</f>
        <v>42430</v>
      </c>
      <c r="B11" s="155"/>
      <c r="C11" s="132"/>
      <c r="D11" s="133"/>
      <c r="E11" s="132"/>
      <c r="F11"/>
    </row>
    <row r="12" spans="1:8" x14ac:dyDescent="0.2">
      <c r="A12" s="154">
        <f>+'10.precios (3)'!B13</f>
        <v>42461</v>
      </c>
      <c r="B12" s="155"/>
      <c r="C12" s="132"/>
      <c r="D12" s="133"/>
      <c r="E12" s="132"/>
      <c r="F12"/>
    </row>
    <row r="13" spans="1:8" x14ac:dyDescent="0.2">
      <c r="A13" s="154">
        <f>+'10.precios (3)'!B14</f>
        <v>42491</v>
      </c>
      <c r="B13" s="132"/>
      <c r="C13" s="132"/>
      <c r="D13" s="133"/>
      <c r="E13" s="132"/>
      <c r="F13"/>
    </row>
    <row r="14" spans="1:8" x14ac:dyDescent="0.2">
      <c r="A14" s="154">
        <f>+'10.precios (3)'!B15</f>
        <v>42522</v>
      </c>
      <c r="B14" s="155"/>
      <c r="C14" s="132"/>
      <c r="D14" s="133"/>
      <c r="E14" s="132"/>
      <c r="F14"/>
    </row>
    <row r="15" spans="1:8" x14ac:dyDescent="0.2">
      <c r="A15" s="154">
        <f>+'10.precios (3)'!B16</f>
        <v>42552</v>
      </c>
      <c r="B15" s="132"/>
      <c r="C15" s="132"/>
      <c r="D15" s="133"/>
      <c r="E15" s="132"/>
      <c r="F15"/>
    </row>
    <row r="16" spans="1:8" x14ac:dyDescent="0.2">
      <c r="A16" s="154">
        <f>+'10.precios (3)'!B17</f>
        <v>42583</v>
      </c>
      <c r="B16" s="132"/>
      <c r="C16" s="132"/>
      <c r="D16" s="133"/>
      <c r="E16" s="132"/>
      <c r="F16"/>
    </row>
    <row r="17" spans="1:6" x14ac:dyDescent="0.2">
      <c r="A17" s="154">
        <f>+'10.precios (3)'!B18</f>
        <v>42614</v>
      </c>
      <c r="B17" s="132"/>
      <c r="C17" s="132"/>
      <c r="D17" s="133"/>
      <c r="E17" s="132"/>
      <c r="F17"/>
    </row>
    <row r="18" spans="1:6" x14ac:dyDescent="0.2">
      <c r="A18" s="154">
        <f>+'10.precios (3)'!B19</f>
        <v>42644</v>
      </c>
      <c r="B18" s="132"/>
      <c r="C18" s="132"/>
      <c r="D18" s="133"/>
      <c r="E18" s="132"/>
      <c r="F18"/>
    </row>
    <row r="19" spans="1:6" x14ac:dyDescent="0.2">
      <c r="A19" s="154">
        <f>+'10.precios (3)'!B20</f>
        <v>42675</v>
      </c>
      <c r="B19" s="132"/>
      <c r="C19" s="132"/>
      <c r="D19" s="133"/>
      <c r="E19" s="132"/>
      <c r="F19"/>
    </row>
    <row r="20" spans="1:6" ht="13.5" thickBot="1" x14ac:dyDescent="0.25">
      <c r="A20" s="156">
        <f>+'10.precios (3)'!B21</f>
        <v>42705</v>
      </c>
      <c r="B20" s="157"/>
      <c r="C20" s="157"/>
      <c r="D20" s="158"/>
      <c r="E20" s="157"/>
      <c r="F20"/>
    </row>
    <row r="21" spans="1:6" x14ac:dyDescent="0.2">
      <c r="A21" s="150">
        <f>+'10.precios (3)'!B22</f>
        <v>42736</v>
      </c>
      <c r="B21" s="152"/>
      <c r="C21" s="152"/>
      <c r="D21" s="133"/>
      <c r="E21" s="152"/>
      <c r="F21"/>
    </row>
    <row r="22" spans="1:6" x14ac:dyDescent="0.2">
      <c r="A22" s="154">
        <f>+'10.precios (3)'!B23</f>
        <v>42767</v>
      </c>
      <c r="B22" s="132"/>
      <c r="C22" s="132"/>
      <c r="D22" s="159"/>
      <c r="E22" s="132"/>
      <c r="F22"/>
    </row>
    <row r="23" spans="1:6" x14ac:dyDescent="0.2">
      <c r="A23" s="154">
        <f>+'10.precios (3)'!B24</f>
        <v>42795</v>
      </c>
      <c r="B23" s="132"/>
      <c r="C23" s="132"/>
      <c r="D23" s="133"/>
      <c r="E23" s="132"/>
      <c r="F23"/>
    </row>
    <row r="24" spans="1:6" x14ac:dyDescent="0.2">
      <c r="A24" s="154">
        <f>+'10.precios (3)'!B25</f>
        <v>42826</v>
      </c>
      <c r="B24" s="132"/>
      <c r="C24" s="132"/>
      <c r="D24" s="133"/>
      <c r="E24" s="132"/>
      <c r="F24"/>
    </row>
    <row r="25" spans="1:6" x14ac:dyDescent="0.2">
      <c r="A25" s="154">
        <f>+'10.precios (3)'!B26</f>
        <v>42856</v>
      </c>
      <c r="B25" s="132"/>
      <c r="C25" s="132"/>
      <c r="D25" s="133"/>
      <c r="E25" s="132"/>
      <c r="F25"/>
    </row>
    <row r="26" spans="1:6" x14ac:dyDescent="0.2">
      <c r="A26" s="154">
        <f>+'10.precios (3)'!B27</f>
        <v>42887</v>
      </c>
      <c r="B26" s="132"/>
      <c r="C26" s="132"/>
      <c r="D26" s="133"/>
      <c r="E26" s="132"/>
      <c r="F26"/>
    </row>
    <row r="27" spans="1:6" x14ac:dyDescent="0.2">
      <c r="A27" s="154">
        <f>+'10.precios (3)'!B28</f>
        <v>42917</v>
      </c>
      <c r="B27" s="132"/>
      <c r="C27" s="132"/>
      <c r="D27" s="133"/>
      <c r="E27" s="132"/>
      <c r="F27"/>
    </row>
    <row r="28" spans="1:6" x14ac:dyDescent="0.2">
      <c r="A28" s="154">
        <f>+'10.precios (3)'!B29</f>
        <v>42948</v>
      </c>
      <c r="B28" s="132"/>
      <c r="C28" s="132"/>
      <c r="D28" s="133"/>
      <c r="E28" s="132"/>
      <c r="F28"/>
    </row>
    <row r="29" spans="1:6" x14ac:dyDescent="0.2">
      <c r="A29" s="154">
        <f>+'10.precios (3)'!B30</f>
        <v>42979</v>
      </c>
      <c r="B29" s="132"/>
      <c r="C29" s="132"/>
      <c r="D29" s="133"/>
      <c r="E29" s="132"/>
      <c r="F29"/>
    </row>
    <row r="30" spans="1:6" x14ac:dyDescent="0.2">
      <c r="A30" s="154">
        <f>+'10.precios (3)'!B31</f>
        <v>43009</v>
      </c>
      <c r="B30" s="132"/>
      <c r="C30" s="132"/>
      <c r="D30" s="133"/>
      <c r="E30" s="132"/>
      <c r="F30"/>
    </row>
    <row r="31" spans="1:6" x14ac:dyDescent="0.2">
      <c r="A31" s="154">
        <f>+'10.precios (3)'!B32</f>
        <v>43040</v>
      </c>
      <c r="B31" s="132"/>
      <c r="C31" s="132"/>
      <c r="D31" s="133"/>
      <c r="E31" s="132"/>
      <c r="F31"/>
    </row>
    <row r="32" spans="1:6" ht="13.5" thickBot="1" x14ac:dyDescent="0.25">
      <c r="A32" s="156">
        <f>+'10.precios (3)'!B33</f>
        <v>43070</v>
      </c>
      <c r="B32" s="157"/>
      <c r="C32" s="157"/>
      <c r="D32" s="160"/>
      <c r="E32" s="157"/>
      <c r="F32"/>
    </row>
    <row r="33" spans="1:6" x14ac:dyDescent="0.2">
      <c r="A33" s="150">
        <f>+'10.precios (3)'!B34</f>
        <v>43101</v>
      </c>
      <c r="B33" s="152"/>
      <c r="C33" s="161"/>
      <c r="D33" s="151"/>
      <c r="E33" s="152"/>
      <c r="F33"/>
    </row>
    <row r="34" spans="1:6" x14ac:dyDescent="0.2">
      <c r="A34" s="154">
        <f>+'10.precios (3)'!B35</f>
        <v>43132</v>
      </c>
      <c r="B34" s="132"/>
      <c r="C34" s="107"/>
      <c r="D34" s="155"/>
      <c r="E34" s="132"/>
      <c r="F34"/>
    </row>
    <row r="35" spans="1:6" x14ac:dyDescent="0.2">
      <c r="A35" s="154">
        <f>+'10.precios (3)'!B36</f>
        <v>43160</v>
      </c>
      <c r="B35" s="132"/>
      <c r="C35" s="107"/>
      <c r="D35" s="155"/>
      <c r="E35" s="132"/>
      <c r="F35"/>
    </row>
    <row r="36" spans="1:6" x14ac:dyDescent="0.2">
      <c r="A36" s="154">
        <f>+'10.precios (3)'!B37</f>
        <v>43191</v>
      </c>
      <c r="B36" s="132"/>
      <c r="C36" s="107"/>
      <c r="D36" s="155"/>
      <c r="E36" s="132"/>
      <c r="F36"/>
    </row>
    <row r="37" spans="1:6" x14ac:dyDescent="0.2">
      <c r="A37" s="154">
        <f>+'10.precios (3)'!B38</f>
        <v>43221</v>
      </c>
      <c r="B37" s="132"/>
      <c r="C37" s="107"/>
      <c r="D37" s="155"/>
      <c r="E37" s="132"/>
      <c r="F37"/>
    </row>
    <row r="38" spans="1:6" x14ac:dyDescent="0.2">
      <c r="A38" s="154">
        <f>+'10.precios (3)'!B39</f>
        <v>43252</v>
      </c>
      <c r="B38" s="132"/>
      <c r="C38" s="107"/>
      <c r="D38" s="155"/>
      <c r="E38" s="132"/>
      <c r="F38"/>
    </row>
    <row r="39" spans="1:6" x14ac:dyDescent="0.2">
      <c r="A39" s="154">
        <f>+'10.precios (3)'!B40</f>
        <v>43282</v>
      </c>
      <c r="B39" s="132"/>
      <c r="C39" s="107"/>
      <c r="D39" s="155"/>
      <c r="E39" s="132"/>
      <c r="F39"/>
    </row>
    <row r="40" spans="1:6" x14ac:dyDescent="0.2">
      <c r="A40" s="154">
        <f>+'10.precios (3)'!B41</f>
        <v>43313</v>
      </c>
      <c r="B40" s="132"/>
      <c r="C40" s="107"/>
      <c r="D40" s="155"/>
      <c r="E40" s="132"/>
      <c r="F40"/>
    </row>
    <row r="41" spans="1:6" x14ac:dyDescent="0.2">
      <c r="A41" s="154">
        <f>+'10.precios (3)'!B42</f>
        <v>43344</v>
      </c>
      <c r="B41" s="132"/>
      <c r="C41" s="107"/>
      <c r="D41" s="155"/>
      <c r="E41" s="132"/>
      <c r="F41"/>
    </row>
    <row r="42" spans="1:6" x14ac:dyDescent="0.2">
      <c r="A42" s="154">
        <f>+'10.precios (3)'!B43</f>
        <v>43374</v>
      </c>
      <c r="B42" s="132"/>
      <c r="C42" s="107"/>
      <c r="D42" s="155"/>
      <c r="E42" s="132"/>
      <c r="F42"/>
    </row>
    <row r="43" spans="1:6" x14ac:dyDescent="0.2">
      <c r="A43" s="154">
        <f>+'10.precios (3)'!B44</f>
        <v>43405</v>
      </c>
      <c r="B43" s="132"/>
      <c r="C43" s="107"/>
      <c r="D43" s="155"/>
      <c r="E43" s="132"/>
      <c r="F43"/>
    </row>
    <row r="44" spans="1:6" ht="13.5" thickBot="1" x14ac:dyDescent="0.25">
      <c r="A44" s="156">
        <f>+'10.precios (3)'!B45</f>
        <v>43435</v>
      </c>
      <c r="B44" s="157"/>
      <c r="C44" s="162"/>
      <c r="D44" s="163"/>
      <c r="E44" s="157"/>
      <c r="F44"/>
    </row>
    <row r="45" spans="1:6" x14ac:dyDescent="0.2">
      <c r="A45" s="393">
        <f>+'10.precios (3)'!B46</f>
        <v>43466</v>
      </c>
      <c r="B45" s="424"/>
      <c r="C45" s="431"/>
      <c r="D45" s="425"/>
      <c r="E45" s="424"/>
      <c r="F45"/>
    </row>
    <row r="46" spans="1:6" x14ac:dyDescent="0.2">
      <c r="A46" s="394">
        <f>+'10.precios (3)'!B47</f>
        <v>43497</v>
      </c>
      <c r="B46" s="426"/>
      <c r="C46" s="432"/>
      <c r="D46" s="427"/>
      <c r="E46" s="426"/>
      <c r="F46"/>
    </row>
    <row r="47" spans="1:6" x14ac:dyDescent="0.2">
      <c r="A47" s="394">
        <f>+'10.precios (3)'!B48</f>
        <v>43525</v>
      </c>
      <c r="B47" s="426"/>
      <c r="C47" s="432"/>
      <c r="D47" s="427"/>
      <c r="E47" s="426"/>
      <c r="F47"/>
    </row>
    <row r="48" spans="1:6" x14ac:dyDescent="0.2">
      <c r="A48" s="394">
        <f>+'10.precios (3)'!B49</f>
        <v>43556</v>
      </c>
      <c r="B48" s="426"/>
      <c r="C48" s="432"/>
      <c r="D48" s="427"/>
      <c r="E48" s="426"/>
      <c r="F48"/>
    </row>
    <row r="49" spans="1:6" x14ac:dyDescent="0.2">
      <c r="A49" s="394">
        <f>+'10.precios (3)'!B50</f>
        <v>43586</v>
      </c>
      <c r="B49" s="426"/>
      <c r="C49" s="432"/>
      <c r="D49" s="427"/>
      <c r="E49" s="426"/>
      <c r="F49"/>
    </row>
    <row r="50" spans="1:6" ht="13.5" thickBot="1" x14ac:dyDescent="0.25">
      <c r="A50" s="398">
        <f>+'10.precios (3)'!B51</f>
        <v>43617</v>
      </c>
      <c r="B50" s="428"/>
      <c r="C50" s="433"/>
      <c r="D50" s="429"/>
      <c r="E50" s="428"/>
      <c r="F50"/>
    </row>
    <row r="51" spans="1:6" hidden="1" x14ac:dyDescent="0.2">
      <c r="A51" s="396">
        <f>+'10.precios (3)'!B52</f>
        <v>43647</v>
      </c>
      <c r="B51" s="422"/>
      <c r="C51" s="430"/>
      <c r="D51" s="423"/>
      <c r="E51" s="422"/>
      <c r="F51"/>
    </row>
    <row r="52" spans="1:6" hidden="1" x14ac:dyDescent="0.2">
      <c r="A52" s="372">
        <f>+'10.precios (3)'!B53</f>
        <v>43678</v>
      </c>
      <c r="B52" s="132"/>
      <c r="C52" s="107"/>
      <c r="D52" s="155"/>
      <c r="E52" s="132"/>
      <c r="F52"/>
    </row>
    <row r="53" spans="1:6" hidden="1" x14ac:dyDescent="0.2">
      <c r="A53" s="372">
        <f>+'10.precios (3)'!B54</f>
        <v>43709</v>
      </c>
      <c r="B53" s="132"/>
      <c r="C53" s="107"/>
      <c r="D53" s="155"/>
      <c r="E53" s="132"/>
      <c r="F53"/>
    </row>
    <row r="54" spans="1:6" hidden="1" x14ac:dyDescent="0.2">
      <c r="A54" s="372">
        <f>+'10.precios (3)'!B55</f>
        <v>43739</v>
      </c>
      <c r="B54" s="132"/>
      <c r="C54" s="107"/>
      <c r="D54" s="155"/>
      <c r="E54" s="132"/>
      <c r="F54"/>
    </row>
    <row r="55" spans="1:6" hidden="1" x14ac:dyDescent="0.2">
      <c r="A55" s="372">
        <f>+'10.precios (3)'!B56</f>
        <v>43770</v>
      </c>
      <c r="B55" s="132"/>
      <c r="C55" s="107"/>
      <c r="D55" s="155"/>
      <c r="E55" s="132"/>
      <c r="F55"/>
    </row>
    <row r="56" spans="1:6" ht="13.5" hidden="1" thickBot="1" x14ac:dyDescent="0.25">
      <c r="A56" s="373">
        <f>+'10.precios (3)'!B57</f>
        <v>43800</v>
      </c>
      <c r="B56" s="157"/>
      <c r="C56" s="162"/>
      <c r="D56" s="163"/>
      <c r="E56" s="157"/>
      <c r="F56"/>
    </row>
    <row r="57" spans="1:6" ht="13.5" thickBot="1" x14ac:dyDescent="0.25">
      <c r="A57" s="170"/>
      <c r="B57" s="165"/>
      <c r="C57" s="165"/>
      <c r="D57" s="166"/>
      <c r="E57" s="165"/>
      <c r="F57"/>
    </row>
    <row r="58" spans="1:6" x14ac:dyDescent="0.2">
      <c r="A58" s="167">
        <f>+'10.precios (3)'!B59</f>
        <v>2013</v>
      </c>
      <c r="B58" s="152"/>
      <c r="C58" s="152"/>
      <c r="D58" s="152"/>
      <c r="E58" s="152"/>
      <c r="F58"/>
    </row>
    <row r="59" spans="1:6" x14ac:dyDescent="0.2">
      <c r="A59" s="168">
        <f>+'10.precios (3)'!B60</f>
        <v>2014</v>
      </c>
      <c r="B59" s="132"/>
      <c r="C59" s="132"/>
      <c r="D59" s="132"/>
      <c r="E59" s="132"/>
      <c r="F59"/>
    </row>
    <row r="60" spans="1:6" ht="13.5" thickBot="1" x14ac:dyDescent="0.25">
      <c r="A60" s="169">
        <f>+'10.precios (3)'!B61</f>
        <v>2015</v>
      </c>
      <c r="B60" s="157"/>
      <c r="C60" s="157"/>
      <c r="D60" s="157"/>
      <c r="E60" s="157"/>
      <c r="F60"/>
    </row>
    <row r="61" spans="1:6" x14ac:dyDescent="0.2">
      <c r="A61" s="167">
        <f>+'10.precios (3)'!B62</f>
        <v>2016</v>
      </c>
      <c r="B61" s="152"/>
      <c r="C61" s="152"/>
      <c r="D61" s="152"/>
      <c r="E61" s="152"/>
      <c r="F61"/>
    </row>
    <row r="62" spans="1:6" x14ac:dyDescent="0.2">
      <c r="A62" s="168">
        <f>+'10.precios (3)'!B63</f>
        <v>2017</v>
      </c>
      <c r="B62" s="132"/>
      <c r="C62" s="132"/>
      <c r="D62" s="132"/>
      <c r="E62" s="132"/>
      <c r="F62"/>
    </row>
    <row r="63" spans="1:6" ht="13.5" thickBot="1" x14ac:dyDescent="0.25">
      <c r="A63" s="169">
        <f>+'10.precios (3)'!B64</f>
        <v>2018</v>
      </c>
      <c r="B63" s="157"/>
      <c r="C63" s="157"/>
      <c r="D63" s="157"/>
      <c r="E63" s="157"/>
      <c r="F63"/>
    </row>
    <row r="64" spans="1:6" ht="13.5" thickBot="1" x14ac:dyDescent="0.25">
      <c r="A64" s="170"/>
      <c r="B64" s="165"/>
      <c r="C64" s="165"/>
      <c r="D64" s="165"/>
      <c r="E64" s="165"/>
      <c r="F64"/>
    </row>
    <row r="65" spans="1:6" x14ac:dyDescent="0.2">
      <c r="A65" s="393" t="str">
        <f>+'10.precios (3)'!B66</f>
        <v>ene-jun 18</v>
      </c>
      <c r="B65" s="152"/>
      <c r="C65" s="152"/>
      <c r="D65" s="152"/>
      <c r="E65" s="152"/>
      <c r="F65"/>
    </row>
    <row r="66" spans="1:6" ht="13.5" thickBot="1" x14ac:dyDescent="0.25">
      <c r="A66" s="398" t="str">
        <f>+'10.precios (3)'!B67</f>
        <v>ene-jun 19</v>
      </c>
      <c r="B66" s="157"/>
      <c r="C66" s="157"/>
      <c r="D66" s="157"/>
      <c r="E66" s="157"/>
      <c r="F66"/>
    </row>
    <row r="67" spans="1:6" x14ac:dyDescent="0.2">
      <c r="A67" s="52" t="s">
        <v>162</v>
      </c>
      <c r="B67" s="165"/>
      <c r="C67" s="165"/>
      <c r="D67" s="165"/>
      <c r="E67" s="165"/>
      <c r="F67" s="165"/>
    </row>
    <row r="68" spans="1:6" x14ac:dyDescent="0.2">
      <c r="A68" s="220"/>
      <c r="B68" s="165"/>
      <c r="C68" s="165"/>
      <c r="D68" s="165"/>
      <c r="E68" s="165"/>
      <c r="F68" s="165"/>
    </row>
  </sheetData>
  <sheetProtection formatCells="0" formatColumns="0" formatRows="0"/>
  <mergeCells count="1">
    <mergeCell ref="A1:F1"/>
  </mergeCells>
  <printOptions horizontalCentered="1" verticalCentered="1"/>
  <pageMargins left="0" right="0" top="0" bottom="0" header="0.51181102362204722" footer="0"/>
  <pageSetup paperSize="9" scale="85" orientation="portrait" r:id="rId1"/>
  <headerFooter alignWithMargins="0">
    <oddHeader>&amp;R2019 - ´Año de la Exportación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H68"/>
  <sheetViews>
    <sheetView showGridLines="0" zoomScale="75" workbookViewId="0">
      <selection sqref="A1:F1"/>
    </sheetView>
  </sheetViews>
  <sheetFormatPr baseColWidth="10" defaultRowHeight="12.75" x14ac:dyDescent="0.2"/>
  <cols>
    <col min="1" max="1" width="14.5703125" style="52" customWidth="1"/>
    <col min="2" max="2" width="31.5703125" style="52" customWidth="1"/>
    <col min="3" max="3" width="22.85546875" style="52" customWidth="1"/>
    <col min="4" max="4" width="19.42578125" style="52" customWidth="1"/>
    <col min="5" max="5" width="20" style="52" customWidth="1"/>
    <col min="6" max="6" width="14.140625" style="52" customWidth="1"/>
    <col min="7" max="9" width="2.85546875" style="52" customWidth="1"/>
    <col min="10" max="16384" width="11.42578125" style="52"/>
  </cols>
  <sheetData>
    <row r="1" spans="1:8" x14ac:dyDescent="0.2">
      <c r="A1" s="514" t="s">
        <v>286</v>
      </c>
      <c r="B1" s="514"/>
      <c r="C1" s="514"/>
      <c r="D1" s="514"/>
      <c r="E1" s="514"/>
      <c r="F1" s="514"/>
      <c r="G1" s="210"/>
      <c r="H1" s="210"/>
    </row>
    <row r="2" spans="1:8" x14ac:dyDescent="0.2">
      <c r="A2" s="119" t="s">
        <v>76</v>
      </c>
      <c r="B2" s="120"/>
      <c r="C2" s="120"/>
      <c r="D2" s="120"/>
      <c r="E2" s="120"/>
      <c r="F2" s="120"/>
    </row>
    <row r="3" spans="1:8" x14ac:dyDescent="0.2">
      <c r="A3" s="414" t="str">
        <f>+'1.modelos'!A3</f>
        <v>Guardas, listeles y plaquitas</v>
      </c>
      <c r="B3" s="376"/>
      <c r="C3" s="376"/>
      <c r="D3" s="376"/>
      <c r="E3" s="376"/>
      <c r="F3" s="376"/>
      <c r="G3" s="55"/>
    </row>
    <row r="4" spans="1:8" x14ac:dyDescent="0.2">
      <c r="A4" s="414" t="s">
        <v>303</v>
      </c>
      <c r="B4" s="376"/>
      <c r="C4" s="376"/>
      <c r="D4" s="376"/>
      <c r="E4" s="376"/>
      <c r="F4" s="376"/>
      <c r="G4" s="55"/>
    </row>
    <row r="5" spans="1:8" x14ac:dyDescent="0.2">
      <c r="A5" s="119" t="s">
        <v>77</v>
      </c>
      <c r="B5" s="120"/>
      <c r="C5" s="120"/>
      <c r="D5" s="120"/>
      <c r="E5" s="120"/>
      <c r="F5" s="120"/>
    </row>
    <row r="6" spans="1:8" ht="13.5" thickBot="1" x14ac:dyDescent="0.25">
      <c r="A6" s="119" t="s">
        <v>78</v>
      </c>
      <c r="B6" s="120"/>
      <c r="C6" s="120"/>
      <c r="D6" s="120"/>
      <c r="E6" s="120"/>
      <c r="F6" s="120"/>
    </row>
    <row r="7" spans="1:8" ht="12.75" customHeight="1" x14ac:dyDescent="0.2">
      <c r="A7" s="136" t="s">
        <v>4</v>
      </c>
      <c r="B7" s="136" t="s">
        <v>79</v>
      </c>
      <c r="C7" s="136" t="s">
        <v>80</v>
      </c>
      <c r="D7" s="136" t="s">
        <v>14</v>
      </c>
      <c r="E7" s="136" t="s">
        <v>94</v>
      </c>
      <c r="F7"/>
    </row>
    <row r="8" spans="1:8" ht="13.5" thickBot="1" x14ac:dyDescent="0.25">
      <c r="A8" s="149" t="s">
        <v>5</v>
      </c>
      <c r="B8" s="149" t="s">
        <v>81</v>
      </c>
      <c r="C8" s="149" t="s">
        <v>317</v>
      </c>
      <c r="D8" s="149" t="s">
        <v>83</v>
      </c>
      <c r="E8" s="149" t="s">
        <v>83</v>
      </c>
      <c r="F8"/>
    </row>
    <row r="9" spans="1:8" x14ac:dyDescent="0.2">
      <c r="A9" s="150">
        <f>+'10.precios (3)'!B10</f>
        <v>42370</v>
      </c>
      <c r="B9" s="151"/>
      <c r="C9" s="152"/>
      <c r="D9" s="153"/>
      <c r="E9" s="152"/>
      <c r="F9"/>
    </row>
    <row r="10" spans="1:8" x14ac:dyDescent="0.2">
      <c r="A10" s="154">
        <f>+'10.precios (3)'!B11</f>
        <v>42401</v>
      </c>
      <c r="B10" s="155"/>
      <c r="C10" s="132"/>
      <c r="D10" s="133"/>
      <c r="E10" s="132"/>
      <c r="F10"/>
    </row>
    <row r="11" spans="1:8" x14ac:dyDescent="0.2">
      <c r="A11" s="154">
        <f>+'10.precios (3)'!B12</f>
        <v>42430</v>
      </c>
      <c r="B11" s="155"/>
      <c r="C11" s="132"/>
      <c r="D11" s="133"/>
      <c r="E11" s="132"/>
      <c r="F11"/>
    </row>
    <row r="12" spans="1:8" x14ac:dyDescent="0.2">
      <c r="A12" s="154">
        <f>+'10.precios (3)'!B13</f>
        <v>42461</v>
      </c>
      <c r="B12" s="155"/>
      <c r="C12" s="132"/>
      <c r="D12" s="133"/>
      <c r="E12" s="132"/>
      <c r="F12"/>
    </row>
    <row r="13" spans="1:8" x14ac:dyDescent="0.2">
      <c r="A13" s="154">
        <f>+'10.precios (3)'!B14</f>
        <v>42491</v>
      </c>
      <c r="B13" s="132"/>
      <c r="C13" s="132"/>
      <c r="D13" s="133"/>
      <c r="E13" s="132"/>
      <c r="F13"/>
    </row>
    <row r="14" spans="1:8" x14ac:dyDescent="0.2">
      <c r="A14" s="154">
        <f>+'10.precios (3)'!B15</f>
        <v>42522</v>
      </c>
      <c r="B14" s="155"/>
      <c r="C14" s="132"/>
      <c r="D14" s="133"/>
      <c r="E14" s="132"/>
      <c r="F14"/>
    </row>
    <row r="15" spans="1:8" x14ac:dyDescent="0.2">
      <c r="A15" s="154">
        <f>+'10.precios (3)'!B16</f>
        <v>42552</v>
      </c>
      <c r="B15" s="132"/>
      <c r="C15" s="132"/>
      <c r="D15" s="133"/>
      <c r="E15" s="132"/>
      <c r="F15"/>
    </row>
    <row r="16" spans="1:8" x14ac:dyDescent="0.2">
      <c r="A16" s="154">
        <f>+'10.precios (3)'!B17</f>
        <v>42583</v>
      </c>
      <c r="B16" s="132"/>
      <c r="C16" s="132"/>
      <c r="D16" s="133"/>
      <c r="E16" s="132"/>
      <c r="F16"/>
    </row>
    <row r="17" spans="1:6" x14ac:dyDescent="0.2">
      <c r="A17" s="154">
        <f>+'10.precios (3)'!B18</f>
        <v>42614</v>
      </c>
      <c r="B17" s="132"/>
      <c r="C17" s="132"/>
      <c r="D17" s="133"/>
      <c r="E17" s="132"/>
      <c r="F17"/>
    </row>
    <row r="18" spans="1:6" x14ac:dyDescent="0.2">
      <c r="A18" s="154">
        <f>+'10.precios (3)'!B19</f>
        <v>42644</v>
      </c>
      <c r="B18" s="132"/>
      <c r="C18" s="132"/>
      <c r="D18" s="133"/>
      <c r="E18" s="132"/>
      <c r="F18"/>
    </row>
    <row r="19" spans="1:6" x14ac:dyDescent="0.2">
      <c r="A19" s="154">
        <f>+'10.precios (3)'!B20</f>
        <v>42675</v>
      </c>
      <c r="B19" s="132"/>
      <c r="C19" s="132"/>
      <c r="D19" s="133"/>
      <c r="E19" s="132"/>
      <c r="F19"/>
    </row>
    <row r="20" spans="1:6" ht="13.5" thickBot="1" x14ac:dyDescent="0.25">
      <c r="A20" s="156">
        <f>+'10.precios (3)'!B21</f>
        <v>42705</v>
      </c>
      <c r="B20" s="157"/>
      <c r="C20" s="157"/>
      <c r="D20" s="158"/>
      <c r="E20" s="157"/>
      <c r="F20"/>
    </row>
    <row r="21" spans="1:6" x14ac:dyDescent="0.2">
      <c r="A21" s="150">
        <f>+'10.precios (3)'!B22</f>
        <v>42736</v>
      </c>
      <c r="B21" s="152"/>
      <c r="C21" s="152"/>
      <c r="D21" s="133"/>
      <c r="E21" s="152"/>
      <c r="F21"/>
    </row>
    <row r="22" spans="1:6" x14ac:dyDescent="0.2">
      <c r="A22" s="154">
        <f>+'10.precios (3)'!B23</f>
        <v>42767</v>
      </c>
      <c r="B22" s="132"/>
      <c r="C22" s="132"/>
      <c r="D22" s="159"/>
      <c r="E22" s="132"/>
      <c r="F22"/>
    </row>
    <row r="23" spans="1:6" x14ac:dyDescent="0.2">
      <c r="A23" s="154">
        <f>+'10.precios (3)'!B24</f>
        <v>42795</v>
      </c>
      <c r="B23" s="132"/>
      <c r="C23" s="132"/>
      <c r="D23" s="133"/>
      <c r="E23" s="132"/>
      <c r="F23"/>
    </row>
    <row r="24" spans="1:6" x14ac:dyDescent="0.2">
      <c r="A24" s="154">
        <f>+'10.precios (3)'!B25</f>
        <v>42826</v>
      </c>
      <c r="B24" s="132"/>
      <c r="C24" s="132"/>
      <c r="D24" s="133"/>
      <c r="E24" s="132"/>
      <c r="F24"/>
    </row>
    <row r="25" spans="1:6" x14ac:dyDescent="0.2">
      <c r="A25" s="154">
        <f>+'10.precios (3)'!B26</f>
        <v>42856</v>
      </c>
      <c r="B25" s="132"/>
      <c r="C25" s="132"/>
      <c r="D25" s="133"/>
      <c r="E25" s="132"/>
      <c r="F25"/>
    </row>
    <row r="26" spans="1:6" x14ac:dyDescent="0.2">
      <c r="A26" s="154">
        <f>+'10.precios (3)'!B27</f>
        <v>42887</v>
      </c>
      <c r="B26" s="132"/>
      <c r="C26" s="132"/>
      <c r="D26" s="133"/>
      <c r="E26" s="132"/>
      <c r="F26"/>
    </row>
    <row r="27" spans="1:6" x14ac:dyDescent="0.2">
      <c r="A27" s="154">
        <f>+'10.precios (3)'!B28</f>
        <v>42917</v>
      </c>
      <c r="B27" s="132"/>
      <c r="C27" s="132"/>
      <c r="D27" s="133"/>
      <c r="E27" s="132"/>
      <c r="F27"/>
    </row>
    <row r="28" spans="1:6" x14ac:dyDescent="0.2">
      <c r="A28" s="154">
        <f>+'10.precios (3)'!B29</f>
        <v>42948</v>
      </c>
      <c r="B28" s="132"/>
      <c r="C28" s="132"/>
      <c r="D28" s="133"/>
      <c r="E28" s="132"/>
      <c r="F28"/>
    </row>
    <row r="29" spans="1:6" x14ac:dyDescent="0.2">
      <c r="A29" s="154">
        <f>+'10.precios (3)'!B30</f>
        <v>42979</v>
      </c>
      <c r="B29" s="132"/>
      <c r="C29" s="132"/>
      <c r="D29" s="133"/>
      <c r="E29" s="132"/>
      <c r="F29"/>
    </row>
    <row r="30" spans="1:6" x14ac:dyDescent="0.2">
      <c r="A30" s="154">
        <f>+'10.precios (3)'!B31</f>
        <v>43009</v>
      </c>
      <c r="B30" s="132"/>
      <c r="C30" s="132"/>
      <c r="D30" s="133"/>
      <c r="E30" s="132"/>
      <c r="F30"/>
    </row>
    <row r="31" spans="1:6" x14ac:dyDescent="0.2">
      <c r="A31" s="154">
        <f>+'10.precios (3)'!B32</f>
        <v>43040</v>
      </c>
      <c r="B31" s="132"/>
      <c r="C31" s="132"/>
      <c r="D31" s="133"/>
      <c r="E31" s="132"/>
      <c r="F31"/>
    </row>
    <row r="32" spans="1:6" ht="13.5" thickBot="1" x14ac:dyDescent="0.25">
      <c r="A32" s="156">
        <f>+'10.precios (3)'!B33</f>
        <v>43070</v>
      </c>
      <c r="B32" s="157"/>
      <c r="C32" s="157"/>
      <c r="D32" s="160"/>
      <c r="E32" s="157"/>
      <c r="F32"/>
    </row>
    <row r="33" spans="1:6" x14ac:dyDescent="0.2">
      <c r="A33" s="150">
        <f>+'10.precios (3)'!B34</f>
        <v>43101</v>
      </c>
      <c r="B33" s="152"/>
      <c r="C33" s="161"/>
      <c r="D33" s="151"/>
      <c r="E33" s="152"/>
      <c r="F33"/>
    </row>
    <row r="34" spans="1:6" x14ac:dyDescent="0.2">
      <c r="A34" s="154">
        <f>+'10.precios (3)'!B35</f>
        <v>43132</v>
      </c>
      <c r="B34" s="132"/>
      <c r="C34" s="107"/>
      <c r="D34" s="155"/>
      <c r="E34" s="132"/>
      <c r="F34"/>
    </row>
    <row r="35" spans="1:6" x14ac:dyDescent="0.2">
      <c r="A35" s="154">
        <f>+'10.precios (3)'!B36</f>
        <v>43160</v>
      </c>
      <c r="B35" s="132"/>
      <c r="C35" s="107"/>
      <c r="D35" s="155"/>
      <c r="E35" s="132"/>
      <c r="F35"/>
    </row>
    <row r="36" spans="1:6" x14ac:dyDescent="0.2">
      <c r="A36" s="154">
        <f>+'10.precios (3)'!B37</f>
        <v>43191</v>
      </c>
      <c r="B36" s="132"/>
      <c r="C36" s="107"/>
      <c r="D36" s="155"/>
      <c r="E36" s="132"/>
      <c r="F36"/>
    </row>
    <row r="37" spans="1:6" x14ac:dyDescent="0.2">
      <c r="A37" s="154">
        <f>+'10.precios (3)'!B38</f>
        <v>43221</v>
      </c>
      <c r="B37" s="132"/>
      <c r="C37" s="107"/>
      <c r="D37" s="155"/>
      <c r="E37" s="132"/>
      <c r="F37"/>
    </row>
    <row r="38" spans="1:6" x14ac:dyDescent="0.2">
      <c r="A38" s="154">
        <f>+'10.precios (3)'!B39</f>
        <v>43252</v>
      </c>
      <c r="B38" s="132"/>
      <c r="C38" s="107"/>
      <c r="D38" s="155"/>
      <c r="E38" s="132"/>
      <c r="F38"/>
    </row>
    <row r="39" spans="1:6" x14ac:dyDescent="0.2">
      <c r="A39" s="154">
        <f>+'10.precios (3)'!B40</f>
        <v>43282</v>
      </c>
      <c r="B39" s="132"/>
      <c r="C39" s="107"/>
      <c r="D39" s="155"/>
      <c r="E39" s="132"/>
      <c r="F39"/>
    </row>
    <row r="40" spans="1:6" x14ac:dyDescent="0.2">
      <c r="A40" s="154">
        <f>+'10.precios (3)'!B41</f>
        <v>43313</v>
      </c>
      <c r="B40" s="132"/>
      <c r="C40" s="107"/>
      <c r="D40" s="155"/>
      <c r="E40" s="132"/>
      <c r="F40"/>
    </row>
    <row r="41" spans="1:6" x14ac:dyDescent="0.2">
      <c r="A41" s="154">
        <f>+'10.precios (3)'!B42</f>
        <v>43344</v>
      </c>
      <c r="B41" s="132"/>
      <c r="C41" s="107"/>
      <c r="D41" s="155"/>
      <c r="E41" s="132"/>
      <c r="F41"/>
    </row>
    <row r="42" spans="1:6" x14ac:dyDescent="0.2">
      <c r="A42" s="154">
        <f>+'10.precios (3)'!B43</f>
        <v>43374</v>
      </c>
      <c r="B42" s="132"/>
      <c r="C42" s="107"/>
      <c r="D42" s="155"/>
      <c r="E42" s="132"/>
      <c r="F42"/>
    </row>
    <row r="43" spans="1:6" x14ac:dyDescent="0.2">
      <c r="A43" s="154">
        <f>+'10.precios (3)'!B44</f>
        <v>43405</v>
      </c>
      <c r="B43" s="132"/>
      <c r="C43" s="107"/>
      <c r="D43" s="155"/>
      <c r="E43" s="132"/>
      <c r="F43"/>
    </row>
    <row r="44" spans="1:6" ht="13.5" thickBot="1" x14ac:dyDescent="0.25">
      <c r="A44" s="156">
        <f>+'10.precios (3)'!B45</f>
        <v>43435</v>
      </c>
      <c r="B44" s="157"/>
      <c r="C44" s="162"/>
      <c r="D44" s="163"/>
      <c r="E44" s="157"/>
      <c r="F44"/>
    </row>
    <row r="45" spans="1:6" x14ac:dyDescent="0.2">
      <c r="A45" s="393">
        <f>+'10.precios (3)'!B46</f>
        <v>43466</v>
      </c>
      <c r="B45" s="424"/>
      <c r="C45" s="431"/>
      <c r="D45" s="425"/>
      <c r="E45" s="424"/>
      <c r="F45"/>
    </row>
    <row r="46" spans="1:6" x14ac:dyDescent="0.2">
      <c r="A46" s="394">
        <f>+'10.precios (3)'!B47</f>
        <v>43497</v>
      </c>
      <c r="B46" s="426"/>
      <c r="C46" s="432"/>
      <c r="D46" s="427"/>
      <c r="E46" s="426"/>
      <c r="F46"/>
    </row>
    <row r="47" spans="1:6" x14ac:dyDescent="0.2">
      <c r="A47" s="394">
        <f>+'10.precios (3)'!B48</f>
        <v>43525</v>
      </c>
      <c r="B47" s="426"/>
      <c r="C47" s="432"/>
      <c r="D47" s="427"/>
      <c r="E47" s="426"/>
      <c r="F47"/>
    </row>
    <row r="48" spans="1:6" x14ac:dyDescent="0.2">
      <c r="A48" s="394">
        <f>+'10.precios (3)'!B49</f>
        <v>43556</v>
      </c>
      <c r="B48" s="426"/>
      <c r="C48" s="432"/>
      <c r="D48" s="427"/>
      <c r="E48" s="426"/>
      <c r="F48"/>
    </row>
    <row r="49" spans="1:6" x14ac:dyDescent="0.2">
      <c r="A49" s="394">
        <f>+'10.precios (3)'!B50</f>
        <v>43586</v>
      </c>
      <c r="B49" s="426"/>
      <c r="C49" s="432"/>
      <c r="D49" s="427"/>
      <c r="E49" s="426"/>
      <c r="F49"/>
    </row>
    <row r="50" spans="1:6" ht="13.5" thickBot="1" x14ac:dyDescent="0.25">
      <c r="A50" s="398">
        <f>+'10.precios (3)'!B51</f>
        <v>43617</v>
      </c>
      <c r="B50" s="428"/>
      <c r="C50" s="433"/>
      <c r="D50" s="429"/>
      <c r="E50" s="428"/>
      <c r="F50"/>
    </row>
    <row r="51" spans="1:6" hidden="1" x14ac:dyDescent="0.2">
      <c r="A51" s="396">
        <f>+'10.precios (3)'!B52</f>
        <v>43647</v>
      </c>
      <c r="B51" s="422"/>
      <c r="C51" s="430"/>
      <c r="D51" s="423"/>
      <c r="E51" s="422"/>
      <c r="F51"/>
    </row>
    <row r="52" spans="1:6" hidden="1" x14ac:dyDescent="0.2">
      <c r="A52" s="372">
        <f>+'10.precios (3)'!B53</f>
        <v>43678</v>
      </c>
      <c r="B52" s="132"/>
      <c r="C52" s="107"/>
      <c r="D52" s="155"/>
      <c r="E52" s="132"/>
      <c r="F52"/>
    </row>
    <row r="53" spans="1:6" hidden="1" x14ac:dyDescent="0.2">
      <c r="A53" s="372">
        <f>+'10.precios (3)'!B54</f>
        <v>43709</v>
      </c>
      <c r="B53" s="132"/>
      <c r="C53" s="107"/>
      <c r="D53" s="155"/>
      <c r="E53" s="132"/>
      <c r="F53"/>
    </row>
    <row r="54" spans="1:6" hidden="1" x14ac:dyDescent="0.2">
      <c r="A54" s="372">
        <f>+'10.precios (3)'!B55</f>
        <v>43739</v>
      </c>
      <c r="B54" s="132"/>
      <c r="C54" s="107"/>
      <c r="D54" s="155"/>
      <c r="E54" s="132"/>
      <c r="F54"/>
    </row>
    <row r="55" spans="1:6" hidden="1" x14ac:dyDescent="0.2">
      <c r="A55" s="372">
        <f>+'10.precios (3)'!B56</f>
        <v>43770</v>
      </c>
      <c r="B55" s="132"/>
      <c r="C55" s="107"/>
      <c r="D55" s="155"/>
      <c r="E55" s="132"/>
      <c r="F55"/>
    </row>
    <row r="56" spans="1:6" ht="13.5" hidden="1" thickBot="1" x14ac:dyDescent="0.25">
      <c r="A56" s="373">
        <f>+'10.precios (3)'!B57</f>
        <v>43800</v>
      </c>
      <c r="B56" s="157"/>
      <c r="C56" s="162"/>
      <c r="D56" s="163"/>
      <c r="E56" s="157"/>
      <c r="F56"/>
    </row>
    <row r="57" spans="1:6" ht="13.5" thickBot="1" x14ac:dyDescent="0.25">
      <c r="A57" s="170"/>
      <c r="B57" s="165"/>
      <c r="C57" s="165"/>
      <c r="D57" s="166"/>
      <c r="E57" s="165"/>
      <c r="F57"/>
    </row>
    <row r="58" spans="1:6" x14ac:dyDescent="0.2">
      <c r="A58" s="167">
        <f>+'10.precios (3)'!B59</f>
        <v>2013</v>
      </c>
      <c r="B58" s="152"/>
      <c r="C58" s="152"/>
      <c r="D58" s="152"/>
      <c r="E58" s="152"/>
      <c r="F58"/>
    </row>
    <row r="59" spans="1:6" x14ac:dyDescent="0.2">
      <c r="A59" s="168">
        <f>+'10.precios (3)'!B60</f>
        <v>2014</v>
      </c>
      <c r="B59" s="132"/>
      <c r="C59" s="132"/>
      <c r="D59" s="132"/>
      <c r="E59" s="132"/>
      <c r="F59"/>
    </row>
    <row r="60" spans="1:6" ht="13.5" thickBot="1" x14ac:dyDescent="0.25">
      <c r="A60" s="169">
        <f>+'10.precios (3)'!B61</f>
        <v>2015</v>
      </c>
      <c r="B60" s="157"/>
      <c r="C60" s="157"/>
      <c r="D60" s="157"/>
      <c r="E60" s="157"/>
      <c r="F60"/>
    </row>
    <row r="61" spans="1:6" x14ac:dyDescent="0.2">
      <c r="A61" s="167">
        <f>+'10.precios (3)'!B62</f>
        <v>2016</v>
      </c>
      <c r="B61" s="152"/>
      <c r="C61" s="152"/>
      <c r="D61" s="152"/>
      <c r="E61" s="152"/>
      <c r="F61"/>
    </row>
    <row r="62" spans="1:6" x14ac:dyDescent="0.2">
      <c r="A62" s="168">
        <f>+'10.precios (3)'!B63</f>
        <v>2017</v>
      </c>
      <c r="B62" s="132"/>
      <c r="C62" s="132"/>
      <c r="D62" s="132"/>
      <c r="E62" s="132"/>
      <c r="F62"/>
    </row>
    <row r="63" spans="1:6" ht="13.5" thickBot="1" x14ac:dyDescent="0.25">
      <c r="A63" s="169">
        <f>+'10.precios (3)'!B64</f>
        <v>2018</v>
      </c>
      <c r="B63" s="157"/>
      <c r="C63" s="157"/>
      <c r="D63" s="157"/>
      <c r="E63" s="157"/>
      <c r="F63"/>
    </row>
    <row r="64" spans="1:6" ht="13.5" thickBot="1" x14ac:dyDescent="0.25">
      <c r="A64" s="170"/>
      <c r="B64" s="165"/>
      <c r="C64" s="165"/>
      <c r="D64" s="165"/>
      <c r="E64" s="165"/>
      <c r="F64"/>
    </row>
    <row r="65" spans="1:6" x14ac:dyDescent="0.2">
      <c r="A65" s="393" t="str">
        <f>+'10.precios (3)'!B66</f>
        <v>ene-jun 18</v>
      </c>
      <c r="B65" s="152"/>
      <c r="C65" s="152"/>
      <c r="D65" s="152"/>
      <c r="E65" s="152"/>
      <c r="F65"/>
    </row>
    <row r="66" spans="1:6" ht="13.5" thickBot="1" x14ac:dyDescent="0.25">
      <c r="A66" s="398" t="str">
        <f>+'10.precios (3)'!B67</f>
        <v>ene-jun 19</v>
      </c>
      <c r="B66" s="157"/>
      <c r="C66" s="157"/>
      <c r="D66" s="157"/>
      <c r="E66" s="157"/>
      <c r="F66"/>
    </row>
    <row r="67" spans="1:6" x14ac:dyDescent="0.2">
      <c r="A67" s="52" t="s">
        <v>162</v>
      </c>
      <c r="B67" s="165"/>
      <c r="C67" s="165"/>
      <c r="D67" s="165"/>
      <c r="E67" s="165"/>
      <c r="F67" s="165"/>
    </row>
    <row r="68" spans="1:6" x14ac:dyDescent="0.2">
      <c r="A68" s="220"/>
      <c r="B68" s="165"/>
      <c r="C68" s="165"/>
      <c r="D68" s="165"/>
      <c r="E68" s="165"/>
      <c r="F68" s="165"/>
    </row>
  </sheetData>
  <sheetProtection formatCells="0" formatColumns="0" formatRows="0"/>
  <mergeCells count="1">
    <mergeCell ref="A1:F1"/>
  </mergeCells>
  <printOptions horizontalCentered="1" verticalCentered="1"/>
  <pageMargins left="0" right="0" top="0" bottom="0" header="0.51181102362204722" footer="0"/>
  <pageSetup paperSize="9" scale="85" orientation="portrait" r:id="rId1"/>
  <headerFooter alignWithMargins="0">
    <oddHeader>&amp;R2019 - ´Año de la Exportación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1:H68"/>
  <sheetViews>
    <sheetView showGridLines="0" zoomScale="75" workbookViewId="0">
      <selection sqref="A1:F1"/>
    </sheetView>
  </sheetViews>
  <sheetFormatPr baseColWidth="10" defaultRowHeight="12.75" x14ac:dyDescent="0.2"/>
  <cols>
    <col min="1" max="1" width="14.5703125" style="52" customWidth="1"/>
    <col min="2" max="2" width="31.5703125" style="52" customWidth="1"/>
    <col min="3" max="3" width="22.85546875" style="52" customWidth="1"/>
    <col min="4" max="4" width="19.42578125" style="52" customWidth="1"/>
    <col min="5" max="5" width="20" style="52" customWidth="1"/>
    <col min="6" max="6" width="14.140625" style="52" customWidth="1"/>
    <col min="7" max="9" width="2.85546875" style="52" customWidth="1"/>
    <col min="10" max="16384" width="11.42578125" style="52"/>
  </cols>
  <sheetData>
    <row r="1" spans="1:8" x14ac:dyDescent="0.2">
      <c r="A1" s="514" t="s">
        <v>287</v>
      </c>
      <c r="B1" s="514"/>
      <c r="C1" s="514"/>
      <c r="D1" s="514"/>
      <c r="E1" s="514"/>
      <c r="F1" s="514"/>
      <c r="G1" s="210"/>
      <c r="H1" s="210"/>
    </row>
    <row r="2" spans="1:8" x14ac:dyDescent="0.2">
      <c r="A2" s="119" t="s">
        <v>76</v>
      </c>
      <c r="B2" s="120"/>
      <c r="C2" s="120"/>
      <c r="D2" s="120"/>
      <c r="E2" s="120"/>
      <c r="F2" s="120"/>
    </row>
    <row r="3" spans="1:8" x14ac:dyDescent="0.2">
      <c r="A3" s="414" t="str">
        <f>+'1.modelos'!A3</f>
        <v>Guardas, listeles y plaquitas</v>
      </c>
      <c r="B3" s="376"/>
      <c r="C3" s="376"/>
      <c r="D3" s="376"/>
      <c r="E3" s="376"/>
      <c r="F3" s="376"/>
      <c r="G3" s="55"/>
    </row>
    <row r="4" spans="1:8" x14ac:dyDescent="0.2">
      <c r="A4" s="414" t="s">
        <v>267</v>
      </c>
      <c r="B4" s="376"/>
      <c r="C4" s="376"/>
      <c r="D4" s="376"/>
      <c r="E4" s="376"/>
      <c r="F4" s="376"/>
      <c r="G4" s="55"/>
    </row>
    <row r="5" spans="1:8" x14ac:dyDescent="0.2">
      <c r="A5" s="119" t="s">
        <v>77</v>
      </c>
      <c r="B5" s="120"/>
      <c r="C5" s="120"/>
      <c r="D5" s="120"/>
      <c r="E5" s="120"/>
      <c r="F5" s="120"/>
    </row>
    <row r="6" spans="1:8" ht="13.5" thickBot="1" x14ac:dyDescent="0.25">
      <c r="A6" s="119" t="s">
        <v>78</v>
      </c>
      <c r="B6" s="120"/>
      <c r="C6" s="120"/>
      <c r="D6" s="120"/>
      <c r="E6" s="120"/>
      <c r="F6" s="120"/>
    </row>
    <row r="7" spans="1:8" ht="12.75" customHeight="1" x14ac:dyDescent="0.2">
      <c r="A7" s="136" t="s">
        <v>4</v>
      </c>
      <c r="B7" s="136" t="s">
        <v>79</v>
      </c>
      <c r="C7" s="136" t="s">
        <v>80</v>
      </c>
      <c r="D7" s="136" t="s">
        <v>14</v>
      </c>
      <c r="E7" s="136" t="s">
        <v>94</v>
      </c>
      <c r="F7"/>
    </row>
    <row r="8" spans="1:8" ht="13.5" thickBot="1" x14ac:dyDescent="0.25">
      <c r="A8" s="149" t="s">
        <v>5</v>
      </c>
      <c r="B8" s="149" t="s">
        <v>81</v>
      </c>
      <c r="C8" s="149" t="s">
        <v>283</v>
      </c>
      <c r="D8" s="149" t="s">
        <v>83</v>
      </c>
      <c r="E8" s="149" t="s">
        <v>83</v>
      </c>
      <c r="F8"/>
    </row>
    <row r="9" spans="1:8" x14ac:dyDescent="0.2">
      <c r="A9" s="150">
        <f>+'10.precios (3)'!B10</f>
        <v>42370</v>
      </c>
      <c r="B9" s="151"/>
      <c r="C9" s="152"/>
      <c r="D9" s="153"/>
      <c r="E9" s="152"/>
      <c r="F9"/>
    </row>
    <row r="10" spans="1:8" x14ac:dyDescent="0.2">
      <c r="A10" s="154">
        <f>+'10.precios (3)'!B11</f>
        <v>42401</v>
      </c>
      <c r="B10" s="155"/>
      <c r="C10" s="132"/>
      <c r="D10" s="133"/>
      <c r="E10" s="132"/>
      <c r="F10"/>
    </row>
    <row r="11" spans="1:8" x14ac:dyDescent="0.2">
      <c r="A11" s="154">
        <f>+'10.precios (3)'!B12</f>
        <v>42430</v>
      </c>
      <c r="B11" s="155"/>
      <c r="C11" s="132"/>
      <c r="D11" s="133"/>
      <c r="E11" s="132"/>
      <c r="F11"/>
    </row>
    <row r="12" spans="1:8" x14ac:dyDescent="0.2">
      <c r="A12" s="154">
        <f>+'10.precios (3)'!B13</f>
        <v>42461</v>
      </c>
      <c r="B12" s="155"/>
      <c r="C12" s="132"/>
      <c r="D12" s="133"/>
      <c r="E12" s="132"/>
      <c r="F12"/>
    </row>
    <row r="13" spans="1:8" x14ac:dyDescent="0.2">
      <c r="A13" s="154">
        <f>+'10.precios (3)'!B14</f>
        <v>42491</v>
      </c>
      <c r="B13" s="132"/>
      <c r="C13" s="132"/>
      <c r="D13" s="133"/>
      <c r="E13" s="132"/>
      <c r="F13"/>
    </row>
    <row r="14" spans="1:8" x14ac:dyDescent="0.2">
      <c r="A14" s="154">
        <f>+'10.precios (3)'!B15</f>
        <v>42522</v>
      </c>
      <c r="B14" s="155"/>
      <c r="C14" s="132"/>
      <c r="D14" s="133"/>
      <c r="E14" s="132"/>
      <c r="F14"/>
    </row>
    <row r="15" spans="1:8" x14ac:dyDescent="0.2">
      <c r="A15" s="154">
        <f>+'10.precios (3)'!B16</f>
        <v>42552</v>
      </c>
      <c r="B15" s="132"/>
      <c r="C15" s="132"/>
      <c r="D15" s="133"/>
      <c r="E15" s="132"/>
      <c r="F15"/>
    </row>
    <row r="16" spans="1:8" x14ac:dyDescent="0.2">
      <c r="A16" s="154">
        <f>+'10.precios (3)'!B17</f>
        <v>42583</v>
      </c>
      <c r="B16" s="132"/>
      <c r="C16" s="132"/>
      <c r="D16" s="133"/>
      <c r="E16" s="132"/>
      <c r="F16"/>
    </row>
    <row r="17" spans="1:6" x14ac:dyDescent="0.2">
      <c r="A17" s="154">
        <f>+'10.precios (3)'!B18</f>
        <v>42614</v>
      </c>
      <c r="B17" s="132"/>
      <c r="C17" s="132"/>
      <c r="D17" s="133"/>
      <c r="E17" s="132"/>
      <c r="F17"/>
    </row>
    <row r="18" spans="1:6" x14ac:dyDescent="0.2">
      <c r="A18" s="154">
        <f>+'10.precios (3)'!B19</f>
        <v>42644</v>
      </c>
      <c r="B18" s="132"/>
      <c r="C18" s="132"/>
      <c r="D18" s="133"/>
      <c r="E18" s="132"/>
      <c r="F18"/>
    </row>
    <row r="19" spans="1:6" x14ac:dyDescent="0.2">
      <c r="A19" s="154">
        <f>+'10.precios (3)'!B20</f>
        <v>42675</v>
      </c>
      <c r="B19" s="132"/>
      <c r="C19" s="132"/>
      <c r="D19" s="133"/>
      <c r="E19" s="132"/>
      <c r="F19"/>
    </row>
    <row r="20" spans="1:6" ht="13.5" thickBot="1" x14ac:dyDescent="0.25">
      <c r="A20" s="156">
        <f>+'10.precios (3)'!B21</f>
        <v>42705</v>
      </c>
      <c r="B20" s="157"/>
      <c r="C20" s="157"/>
      <c r="D20" s="158"/>
      <c r="E20" s="157"/>
      <c r="F20"/>
    </row>
    <row r="21" spans="1:6" x14ac:dyDescent="0.2">
      <c r="A21" s="150">
        <f>+'10.precios (3)'!B22</f>
        <v>42736</v>
      </c>
      <c r="B21" s="152"/>
      <c r="C21" s="152"/>
      <c r="D21" s="133"/>
      <c r="E21" s="152"/>
      <c r="F21"/>
    </row>
    <row r="22" spans="1:6" x14ac:dyDescent="0.2">
      <c r="A22" s="154">
        <f>+'10.precios (3)'!B23</f>
        <v>42767</v>
      </c>
      <c r="B22" s="132"/>
      <c r="C22" s="132"/>
      <c r="D22" s="159"/>
      <c r="E22" s="132"/>
      <c r="F22"/>
    </row>
    <row r="23" spans="1:6" x14ac:dyDescent="0.2">
      <c r="A23" s="154">
        <f>+'10.precios (3)'!B24</f>
        <v>42795</v>
      </c>
      <c r="B23" s="132"/>
      <c r="C23" s="132"/>
      <c r="D23" s="133"/>
      <c r="E23" s="132"/>
      <c r="F23"/>
    </row>
    <row r="24" spans="1:6" x14ac:dyDescent="0.2">
      <c r="A24" s="154">
        <f>+'10.precios (3)'!B25</f>
        <v>42826</v>
      </c>
      <c r="B24" s="132"/>
      <c r="C24" s="132"/>
      <c r="D24" s="133"/>
      <c r="E24" s="132"/>
      <c r="F24"/>
    </row>
    <row r="25" spans="1:6" x14ac:dyDescent="0.2">
      <c r="A25" s="154">
        <f>+'10.precios (3)'!B26</f>
        <v>42856</v>
      </c>
      <c r="B25" s="132"/>
      <c r="C25" s="132"/>
      <c r="D25" s="133"/>
      <c r="E25" s="132"/>
      <c r="F25"/>
    </row>
    <row r="26" spans="1:6" x14ac:dyDescent="0.2">
      <c r="A26" s="154">
        <f>+'10.precios (3)'!B27</f>
        <v>42887</v>
      </c>
      <c r="B26" s="132"/>
      <c r="C26" s="132"/>
      <c r="D26" s="133"/>
      <c r="E26" s="132"/>
      <c r="F26"/>
    </row>
    <row r="27" spans="1:6" x14ac:dyDescent="0.2">
      <c r="A27" s="154">
        <f>+'10.precios (3)'!B28</f>
        <v>42917</v>
      </c>
      <c r="B27" s="132"/>
      <c r="C27" s="132"/>
      <c r="D27" s="133"/>
      <c r="E27" s="132"/>
      <c r="F27"/>
    </row>
    <row r="28" spans="1:6" x14ac:dyDescent="0.2">
      <c r="A28" s="154">
        <f>+'10.precios (3)'!B29</f>
        <v>42948</v>
      </c>
      <c r="B28" s="132"/>
      <c r="C28" s="132"/>
      <c r="D28" s="133"/>
      <c r="E28" s="132"/>
      <c r="F28"/>
    </row>
    <row r="29" spans="1:6" x14ac:dyDescent="0.2">
      <c r="A29" s="154">
        <f>+'10.precios (3)'!B30</f>
        <v>42979</v>
      </c>
      <c r="B29" s="132"/>
      <c r="C29" s="132"/>
      <c r="D29" s="133"/>
      <c r="E29" s="132"/>
      <c r="F29"/>
    </row>
    <row r="30" spans="1:6" x14ac:dyDescent="0.2">
      <c r="A30" s="154">
        <f>+'10.precios (3)'!B31</f>
        <v>43009</v>
      </c>
      <c r="B30" s="132"/>
      <c r="C30" s="132"/>
      <c r="D30" s="133"/>
      <c r="E30" s="132"/>
      <c r="F30"/>
    </row>
    <row r="31" spans="1:6" x14ac:dyDescent="0.2">
      <c r="A31" s="154">
        <f>+'10.precios (3)'!B32</f>
        <v>43040</v>
      </c>
      <c r="B31" s="132"/>
      <c r="C31" s="132"/>
      <c r="D31" s="133"/>
      <c r="E31" s="132"/>
      <c r="F31"/>
    </row>
    <row r="32" spans="1:6" ht="13.5" thickBot="1" x14ac:dyDescent="0.25">
      <c r="A32" s="156">
        <f>+'10.precios (3)'!B33</f>
        <v>43070</v>
      </c>
      <c r="B32" s="157"/>
      <c r="C32" s="157"/>
      <c r="D32" s="160"/>
      <c r="E32" s="157"/>
      <c r="F32"/>
    </row>
    <row r="33" spans="1:6" x14ac:dyDescent="0.2">
      <c r="A33" s="150">
        <f>+'10.precios (3)'!B34</f>
        <v>43101</v>
      </c>
      <c r="B33" s="152"/>
      <c r="C33" s="161"/>
      <c r="D33" s="151"/>
      <c r="E33" s="152"/>
      <c r="F33"/>
    </row>
    <row r="34" spans="1:6" x14ac:dyDescent="0.2">
      <c r="A34" s="154">
        <f>+'10.precios (3)'!B35</f>
        <v>43132</v>
      </c>
      <c r="B34" s="132"/>
      <c r="C34" s="107"/>
      <c r="D34" s="155"/>
      <c r="E34" s="132"/>
      <c r="F34"/>
    </row>
    <row r="35" spans="1:6" x14ac:dyDescent="0.2">
      <c r="A35" s="154">
        <f>+'10.precios (3)'!B36</f>
        <v>43160</v>
      </c>
      <c r="B35" s="132"/>
      <c r="C35" s="107"/>
      <c r="D35" s="155"/>
      <c r="E35" s="132"/>
      <c r="F35"/>
    </row>
    <row r="36" spans="1:6" x14ac:dyDescent="0.2">
      <c r="A36" s="154">
        <f>+'10.precios (3)'!B37</f>
        <v>43191</v>
      </c>
      <c r="B36" s="132"/>
      <c r="C36" s="107"/>
      <c r="D36" s="155"/>
      <c r="E36" s="132"/>
      <c r="F36"/>
    </row>
    <row r="37" spans="1:6" x14ac:dyDescent="0.2">
      <c r="A37" s="154">
        <f>+'10.precios (3)'!B38</f>
        <v>43221</v>
      </c>
      <c r="B37" s="132"/>
      <c r="C37" s="107"/>
      <c r="D37" s="155"/>
      <c r="E37" s="132"/>
      <c r="F37"/>
    </row>
    <row r="38" spans="1:6" x14ac:dyDescent="0.2">
      <c r="A38" s="154">
        <f>+'10.precios (3)'!B39</f>
        <v>43252</v>
      </c>
      <c r="B38" s="132"/>
      <c r="C38" s="107"/>
      <c r="D38" s="155"/>
      <c r="E38" s="132"/>
      <c r="F38"/>
    </row>
    <row r="39" spans="1:6" x14ac:dyDescent="0.2">
      <c r="A39" s="154">
        <f>+'10.precios (3)'!B40</f>
        <v>43282</v>
      </c>
      <c r="B39" s="132"/>
      <c r="C39" s="107"/>
      <c r="D39" s="155"/>
      <c r="E39" s="132"/>
      <c r="F39"/>
    </row>
    <row r="40" spans="1:6" x14ac:dyDescent="0.2">
      <c r="A40" s="154">
        <f>+'10.precios (3)'!B41</f>
        <v>43313</v>
      </c>
      <c r="B40" s="132"/>
      <c r="C40" s="107"/>
      <c r="D40" s="155"/>
      <c r="E40" s="132"/>
      <c r="F40"/>
    </row>
    <row r="41" spans="1:6" x14ac:dyDescent="0.2">
      <c r="A41" s="154">
        <f>+'10.precios (3)'!B42</f>
        <v>43344</v>
      </c>
      <c r="B41" s="132"/>
      <c r="C41" s="107"/>
      <c r="D41" s="155"/>
      <c r="E41" s="132"/>
      <c r="F41"/>
    </row>
    <row r="42" spans="1:6" x14ac:dyDescent="0.2">
      <c r="A42" s="154">
        <f>+'10.precios (3)'!B43</f>
        <v>43374</v>
      </c>
      <c r="B42" s="132"/>
      <c r="C42" s="107"/>
      <c r="D42" s="155"/>
      <c r="E42" s="132"/>
      <c r="F42"/>
    </row>
    <row r="43" spans="1:6" x14ac:dyDescent="0.2">
      <c r="A43" s="154">
        <f>+'10.precios (3)'!B44</f>
        <v>43405</v>
      </c>
      <c r="B43" s="132"/>
      <c r="C43" s="107"/>
      <c r="D43" s="155"/>
      <c r="E43" s="132"/>
      <c r="F43"/>
    </row>
    <row r="44" spans="1:6" ht="13.5" thickBot="1" x14ac:dyDescent="0.25">
      <c r="A44" s="156">
        <f>+'10.precios (3)'!B45</f>
        <v>43435</v>
      </c>
      <c r="B44" s="157"/>
      <c r="C44" s="162"/>
      <c r="D44" s="163"/>
      <c r="E44" s="157"/>
      <c r="F44"/>
    </row>
    <row r="45" spans="1:6" x14ac:dyDescent="0.2">
      <c r="A45" s="393">
        <f>+'10.precios (3)'!B46</f>
        <v>43466</v>
      </c>
      <c r="B45" s="424"/>
      <c r="C45" s="431"/>
      <c r="D45" s="425"/>
      <c r="E45" s="424"/>
      <c r="F45"/>
    </row>
    <row r="46" spans="1:6" x14ac:dyDescent="0.2">
      <c r="A46" s="394">
        <f>+'10.precios (3)'!B47</f>
        <v>43497</v>
      </c>
      <c r="B46" s="426"/>
      <c r="C46" s="432"/>
      <c r="D46" s="427"/>
      <c r="E46" s="426"/>
      <c r="F46"/>
    </row>
    <row r="47" spans="1:6" x14ac:dyDescent="0.2">
      <c r="A47" s="394">
        <f>+'10.precios (3)'!B48</f>
        <v>43525</v>
      </c>
      <c r="B47" s="426"/>
      <c r="C47" s="432"/>
      <c r="D47" s="427"/>
      <c r="E47" s="426"/>
      <c r="F47"/>
    </row>
    <row r="48" spans="1:6" x14ac:dyDescent="0.2">
      <c r="A48" s="394">
        <f>+'10.precios (3)'!B49</f>
        <v>43556</v>
      </c>
      <c r="B48" s="426"/>
      <c r="C48" s="432"/>
      <c r="D48" s="427"/>
      <c r="E48" s="426"/>
      <c r="F48"/>
    </row>
    <row r="49" spans="1:6" x14ac:dyDescent="0.2">
      <c r="A49" s="394">
        <f>+'10.precios (3)'!B50</f>
        <v>43586</v>
      </c>
      <c r="B49" s="426"/>
      <c r="C49" s="432"/>
      <c r="D49" s="427"/>
      <c r="E49" s="426"/>
      <c r="F49"/>
    </row>
    <row r="50" spans="1:6" ht="13.5" thickBot="1" x14ac:dyDescent="0.25">
      <c r="A50" s="398">
        <f>+'10.precios (3)'!B51</f>
        <v>43617</v>
      </c>
      <c r="B50" s="428"/>
      <c r="C50" s="433"/>
      <c r="D50" s="429"/>
      <c r="E50" s="428"/>
      <c r="F50"/>
    </row>
    <row r="51" spans="1:6" hidden="1" x14ac:dyDescent="0.2">
      <c r="A51" s="396">
        <f>+'10.precios (3)'!B52</f>
        <v>43647</v>
      </c>
      <c r="B51" s="422"/>
      <c r="C51" s="430"/>
      <c r="D51" s="423"/>
      <c r="E51" s="422"/>
      <c r="F51"/>
    </row>
    <row r="52" spans="1:6" hidden="1" x14ac:dyDescent="0.2">
      <c r="A52" s="372">
        <f>+'10.precios (3)'!B53</f>
        <v>43678</v>
      </c>
      <c r="B52" s="132"/>
      <c r="C52" s="107"/>
      <c r="D52" s="155"/>
      <c r="E52" s="132"/>
      <c r="F52"/>
    </row>
    <row r="53" spans="1:6" hidden="1" x14ac:dyDescent="0.2">
      <c r="A53" s="372">
        <f>+'10.precios (3)'!B54</f>
        <v>43709</v>
      </c>
      <c r="B53" s="132"/>
      <c r="C53" s="107"/>
      <c r="D53" s="155"/>
      <c r="E53" s="132"/>
      <c r="F53"/>
    </row>
    <row r="54" spans="1:6" hidden="1" x14ac:dyDescent="0.2">
      <c r="A54" s="372">
        <f>+'10.precios (3)'!B55</f>
        <v>43739</v>
      </c>
      <c r="B54" s="132"/>
      <c r="C54" s="107"/>
      <c r="D54" s="155"/>
      <c r="E54" s="132"/>
      <c r="F54"/>
    </row>
    <row r="55" spans="1:6" hidden="1" x14ac:dyDescent="0.2">
      <c r="A55" s="372">
        <f>+'10.precios (3)'!B56</f>
        <v>43770</v>
      </c>
      <c r="B55" s="132"/>
      <c r="C55" s="107"/>
      <c r="D55" s="155"/>
      <c r="E55" s="132"/>
      <c r="F55"/>
    </row>
    <row r="56" spans="1:6" ht="13.5" hidden="1" thickBot="1" x14ac:dyDescent="0.25">
      <c r="A56" s="373">
        <f>+'10.precios (3)'!B57</f>
        <v>43800</v>
      </c>
      <c r="B56" s="157"/>
      <c r="C56" s="162"/>
      <c r="D56" s="163"/>
      <c r="E56" s="157"/>
      <c r="F56"/>
    </row>
    <row r="57" spans="1:6" ht="13.5" thickBot="1" x14ac:dyDescent="0.25">
      <c r="A57" s="170"/>
      <c r="B57" s="165"/>
      <c r="C57" s="165"/>
      <c r="D57" s="166"/>
      <c r="E57" s="165"/>
      <c r="F57"/>
    </row>
    <row r="58" spans="1:6" x14ac:dyDescent="0.2">
      <c r="A58" s="167">
        <f>+'10.precios (3)'!B59</f>
        <v>2013</v>
      </c>
      <c r="B58" s="152"/>
      <c r="C58" s="152"/>
      <c r="D58" s="152"/>
      <c r="E58" s="152"/>
      <c r="F58"/>
    </row>
    <row r="59" spans="1:6" x14ac:dyDescent="0.2">
      <c r="A59" s="168">
        <f>+'10.precios (3)'!B60</f>
        <v>2014</v>
      </c>
      <c r="B59" s="132"/>
      <c r="C59" s="132"/>
      <c r="D59" s="132"/>
      <c r="E59" s="132"/>
      <c r="F59"/>
    </row>
    <row r="60" spans="1:6" ht="13.5" thickBot="1" x14ac:dyDescent="0.25">
      <c r="A60" s="169">
        <f>+'10.precios (3)'!B61</f>
        <v>2015</v>
      </c>
      <c r="B60" s="157"/>
      <c r="C60" s="157"/>
      <c r="D60" s="157"/>
      <c r="E60" s="157"/>
      <c r="F60"/>
    </row>
    <row r="61" spans="1:6" x14ac:dyDescent="0.2">
      <c r="A61" s="167">
        <f>+'10.precios (3)'!B62</f>
        <v>2016</v>
      </c>
      <c r="B61" s="152"/>
      <c r="C61" s="152"/>
      <c r="D61" s="152"/>
      <c r="E61" s="152"/>
      <c r="F61"/>
    </row>
    <row r="62" spans="1:6" x14ac:dyDescent="0.2">
      <c r="A62" s="168">
        <f>+'10.precios (3)'!B63</f>
        <v>2017</v>
      </c>
      <c r="B62" s="132"/>
      <c r="C62" s="132"/>
      <c r="D62" s="132"/>
      <c r="E62" s="132"/>
      <c r="F62"/>
    </row>
    <row r="63" spans="1:6" ht="13.5" thickBot="1" x14ac:dyDescent="0.25">
      <c r="A63" s="169">
        <f>+'10.precios (3)'!B64</f>
        <v>2018</v>
      </c>
      <c r="B63" s="157"/>
      <c r="C63" s="157"/>
      <c r="D63" s="157"/>
      <c r="E63" s="157"/>
      <c r="F63"/>
    </row>
    <row r="64" spans="1:6" ht="13.5" thickBot="1" x14ac:dyDescent="0.25">
      <c r="A64" s="170"/>
      <c r="B64" s="165"/>
      <c r="C64" s="165"/>
      <c r="D64" s="165"/>
      <c r="E64" s="165"/>
      <c r="F64"/>
    </row>
    <row r="65" spans="1:6" x14ac:dyDescent="0.2">
      <c r="A65" s="393" t="str">
        <f>+'10.precios (3)'!B66</f>
        <v>ene-jun 18</v>
      </c>
      <c r="B65" s="152"/>
      <c r="C65" s="152"/>
      <c r="D65" s="152"/>
      <c r="E65" s="152"/>
      <c r="F65"/>
    </row>
    <row r="66" spans="1:6" ht="13.5" thickBot="1" x14ac:dyDescent="0.25">
      <c r="A66" s="398" t="str">
        <f>+'10.precios (3)'!B67</f>
        <v>ene-jun 19</v>
      </c>
      <c r="B66" s="157"/>
      <c r="C66" s="157"/>
      <c r="D66" s="157"/>
      <c r="E66" s="157"/>
      <c r="F66"/>
    </row>
    <row r="67" spans="1:6" x14ac:dyDescent="0.2">
      <c r="A67" s="52" t="s">
        <v>162</v>
      </c>
      <c r="B67" s="165"/>
      <c r="C67" s="165"/>
      <c r="D67" s="165"/>
      <c r="E67" s="165"/>
      <c r="F67" s="165"/>
    </row>
    <row r="68" spans="1:6" x14ac:dyDescent="0.2">
      <c r="A68" s="220"/>
      <c r="B68" s="165"/>
      <c r="C68" s="165"/>
      <c r="D68" s="165"/>
      <c r="E68" s="165"/>
      <c r="F68" s="165"/>
    </row>
  </sheetData>
  <sheetProtection formatCells="0" formatColumns="0" formatRows="0"/>
  <mergeCells count="1">
    <mergeCell ref="A1:F1"/>
  </mergeCells>
  <printOptions horizontalCentered="1" verticalCentered="1"/>
  <pageMargins left="0.36" right="0.36" top="0.21" bottom="0.33" header="0.511811023622047" footer="0.511811023622047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J69"/>
  <sheetViews>
    <sheetView showGridLines="0" zoomScale="75" workbookViewId="0">
      <selection sqref="A1:B1"/>
    </sheetView>
  </sheetViews>
  <sheetFormatPr baseColWidth="10" defaultRowHeight="12.75" x14ac:dyDescent="0.2"/>
  <cols>
    <col min="1" max="1" width="14.5703125" style="52" customWidth="1"/>
    <col min="2" max="2" width="22.85546875" style="52" customWidth="1"/>
    <col min="3" max="3" width="14.5703125" style="52" customWidth="1"/>
    <col min="4" max="4" width="21.7109375" style="52" customWidth="1"/>
    <col min="5" max="5" width="13.85546875" style="52" customWidth="1"/>
    <col min="6" max="6" width="20.7109375" style="52" customWidth="1"/>
    <col min="7" max="7" width="13.85546875" style="52" customWidth="1"/>
    <col min="8" max="8" width="19.140625" style="52" customWidth="1"/>
    <col min="9" max="9" width="13.85546875" style="52" customWidth="1"/>
    <col min="10" max="16384" width="11.42578125" style="52"/>
  </cols>
  <sheetData>
    <row r="1" spans="1:10" x14ac:dyDescent="0.2">
      <c r="A1" s="119" t="s">
        <v>288</v>
      </c>
      <c r="B1" s="119"/>
      <c r="C1" s="119"/>
      <c r="D1" s="192"/>
      <c r="E1" s="192"/>
      <c r="F1" s="193"/>
      <c r="G1" s="193"/>
      <c r="H1" s="193"/>
      <c r="I1" s="193"/>
    </row>
    <row r="2" spans="1:10" x14ac:dyDescent="0.2">
      <c r="A2" s="119" t="s">
        <v>9</v>
      </c>
      <c r="B2" s="119"/>
      <c r="C2" s="119"/>
      <c r="D2" s="193"/>
      <c r="E2" s="193"/>
      <c r="F2" s="193"/>
      <c r="G2" s="193"/>
      <c r="H2" s="193"/>
      <c r="I2" s="193"/>
    </row>
    <row r="3" spans="1:10" x14ac:dyDescent="0.2">
      <c r="A3" s="435" t="str">
        <f>+'1.modelos'!A3</f>
        <v>Guardas, listeles y plaquitas</v>
      </c>
      <c r="B3" s="435"/>
      <c r="C3" s="435"/>
      <c r="D3" s="434"/>
      <c r="E3" s="434"/>
      <c r="F3" s="434"/>
      <c r="G3" s="434"/>
      <c r="H3" s="434"/>
      <c r="I3" s="434"/>
    </row>
    <row r="4" spans="1:10" x14ac:dyDescent="0.2">
      <c r="A4" s="435" t="s">
        <v>229</v>
      </c>
      <c r="B4" s="435"/>
      <c r="C4" s="435"/>
      <c r="D4" s="434"/>
      <c r="E4" s="434"/>
      <c r="F4" s="434"/>
      <c r="G4" s="434"/>
      <c r="H4" s="434"/>
      <c r="I4" s="434"/>
    </row>
    <row r="5" spans="1:10" x14ac:dyDescent="0.2">
      <c r="A5" s="119" t="s">
        <v>10</v>
      </c>
      <c r="B5" s="119"/>
      <c r="C5" s="119"/>
      <c r="D5" s="193"/>
      <c r="E5" s="193"/>
      <c r="F5" s="193"/>
      <c r="G5" s="193"/>
      <c r="H5" s="193"/>
      <c r="I5" s="193"/>
    </row>
    <row r="6" spans="1:10" x14ac:dyDescent="0.2">
      <c r="A6" s="374" t="s">
        <v>248</v>
      </c>
      <c r="B6" s="374"/>
      <c r="C6" s="374"/>
      <c r="D6" s="434"/>
      <c r="E6" s="434"/>
      <c r="F6" s="434"/>
      <c r="G6" s="434"/>
      <c r="H6" s="434"/>
      <c r="I6" s="434"/>
      <c r="J6" s="55"/>
    </row>
    <row r="7" spans="1:10" ht="13.5" thickBot="1" x14ac:dyDescent="0.25">
      <c r="D7" s="166"/>
      <c r="E7" s="193"/>
      <c r="F7" s="193"/>
      <c r="G7" s="193"/>
      <c r="H7" s="193"/>
      <c r="I7" s="193"/>
    </row>
    <row r="8" spans="1:10" x14ac:dyDescent="0.2">
      <c r="A8" s="136" t="s">
        <v>4</v>
      </c>
      <c r="B8" s="548" t="str">
        <f>+'14 existencias'!B8</f>
        <v>CHINA</v>
      </c>
      <c r="C8" s="549"/>
      <c r="D8" s="194" t="s">
        <v>11</v>
      </c>
      <c r="E8" s="195"/>
      <c r="F8" s="194" t="s">
        <v>11</v>
      </c>
      <c r="G8" s="195"/>
      <c r="H8" s="194" t="s">
        <v>11</v>
      </c>
      <c r="I8" s="195"/>
    </row>
    <row r="9" spans="1:10" ht="13.5" thickBot="1" x14ac:dyDescent="0.25">
      <c r="A9" s="196" t="s">
        <v>5</v>
      </c>
      <c r="B9" s="197" t="s">
        <v>323</v>
      </c>
      <c r="C9" s="198" t="s">
        <v>13</v>
      </c>
      <c r="D9" s="197" t="s">
        <v>323</v>
      </c>
      <c r="E9" s="200" t="s">
        <v>13</v>
      </c>
      <c r="F9" s="197" t="s">
        <v>323</v>
      </c>
      <c r="G9" s="200" t="s">
        <v>13</v>
      </c>
      <c r="H9" s="197" t="s">
        <v>323</v>
      </c>
      <c r="I9" s="200" t="s">
        <v>13</v>
      </c>
    </row>
    <row r="10" spans="1:10" x14ac:dyDescent="0.2">
      <c r="A10" s="150">
        <f>+'11- impo '!A9</f>
        <v>42370</v>
      </c>
      <c r="B10" s="150"/>
      <c r="C10" s="150"/>
      <c r="D10" s="151"/>
      <c r="E10" s="152"/>
      <c r="F10" s="151"/>
      <c r="G10" s="152"/>
      <c r="H10" s="151"/>
      <c r="I10" s="152"/>
    </row>
    <row r="11" spans="1:10" x14ac:dyDescent="0.2">
      <c r="A11" s="154">
        <f>+'11- impo '!A10</f>
        <v>42401</v>
      </c>
      <c r="B11" s="154"/>
      <c r="C11" s="154"/>
      <c r="D11" s="155"/>
      <c r="E11" s="132"/>
      <c r="F11" s="155"/>
      <c r="G11" s="132"/>
      <c r="H11" s="155"/>
      <c r="I11" s="132"/>
    </row>
    <row r="12" spans="1:10" x14ac:dyDescent="0.2">
      <c r="A12" s="154">
        <f>+'11- impo '!A11</f>
        <v>42430</v>
      </c>
      <c r="B12" s="154"/>
      <c r="C12" s="154"/>
      <c r="D12" s="155"/>
      <c r="E12" s="132"/>
      <c r="F12" s="155"/>
      <c r="G12" s="132"/>
      <c r="H12" s="155"/>
      <c r="I12" s="132"/>
    </row>
    <row r="13" spans="1:10" x14ac:dyDescent="0.2">
      <c r="A13" s="154">
        <f>+'11- impo '!A12</f>
        <v>42461</v>
      </c>
      <c r="B13" s="154"/>
      <c r="C13" s="154"/>
      <c r="D13" s="155"/>
      <c r="E13" s="132"/>
      <c r="F13" s="155"/>
      <c r="G13" s="132"/>
      <c r="H13" s="155"/>
      <c r="I13" s="132"/>
    </row>
    <row r="14" spans="1:10" x14ac:dyDescent="0.2">
      <c r="A14" s="154">
        <f>+'11- impo '!A13</f>
        <v>42491</v>
      </c>
      <c r="B14" s="154"/>
      <c r="C14" s="154"/>
      <c r="D14" s="132"/>
      <c r="E14" s="132"/>
      <c r="F14" s="132"/>
      <c r="G14" s="132"/>
      <c r="H14" s="132"/>
      <c r="I14" s="132"/>
    </row>
    <row r="15" spans="1:10" x14ac:dyDescent="0.2">
      <c r="A15" s="154">
        <f>+'11- impo '!A14</f>
        <v>42522</v>
      </c>
      <c r="B15" s="154"/>
      <c r="C15" s="154"/>
      <c r="D15" s="155"/>
      <c r="E15" s="132"/>
      <c r="F15" s="155"/>
      <c r="G15" s="132"/>
      <c r="H15" s="155"/>
      <c r="I15" s="132"/>
    </row>
    <row r="16" spans="1:10" x14ac:dyDescent="0.2">
      <c r="A16" s="154">
        <f>+'11- impo '!A15</f>
        <v>42552</v>
      </c>
      <c r="B16" s="154"/>
      <c r="C16" s="154"/>
      <c r="D16" s="132"/>
      <c r="E16" s="132"/>
      <c r="F16" s="132"/>
      <c r="G16" s="132"/>
      <c r="H16" s="132"/>
      <c r="I16" s="132"/>
    </row>
    <row r="17" spans="1:9" x14ac:dyDescent="0.2">
      <c r="A17" s="154">
        <f>+'11- impo '!A16</f>
        <v>42583</v>
      </c>
      <c r="B17" s="154"/>
      <c r="C17" s="154"/>
      <c r="D17" s="132"/>
      <c r="E17" s="132"/>
      <c r="F17" s="132"/>
      <c r="G17" s="132"/>
      <c r="H17" s="132"/>
      <c r="I17" s="132"/>
    </row>
    <row r="18" spans="1:9" x14ac:dyDescent="0.2">
      <c r="A18" s="154">
        <f>+'11- impo '!A17</f>
        <v>42614</v>
      </c>
      <c r="B18" s="154"/>
      <c r="C18" s="154"/>
      <c r="D18" s="132"/>
      <c r="E18" s="132"/>
      <c r="F18" s="132"/>
      <c r="G18" s="132"/>
      <c r="H18" s="132"/>
      <c r="I18" s="132"/>
    </row>
    <row r="19" spans="1:9" x14ac:dyDescent="0.2">
      <c r="A19" s="154">
        <f>+'11- impo '!A18</f>
        <v>42644</v>
      </c>
      <c r="B19" s="154"/>
      <c r="C19" s="154"/>
      <c r="D19" s="132"/>
      <c r="E19" s="132"/>
      <c r="F19" s="132"/>
      <c r="G19" s="132"/>
      <c r="H19" s="132"/>
      <c r="I19" s="132"/>
    </row>
    <row r="20" spans="1:9" x14ac:dyDescent="0.2">
      <c r="A20" s="154">
        <f>+'11- impo '!A19</f>
        <v>42675</v>
      </c>
      <c r="B20" s="154"/>
      <c r="C20" s="154"/>
      <c r="D20" s="132"/>
      <c r="E20" s="132"/>
      <c r="F20" s="132"/>
      <c r="G20" s="132"/>
      <c r="H20" s="132"/>
      <c r="I20" s="132"/>
    </row>
    <row r="21" spans="1:9" ht="13.5" thickBot="1" x14ac:dyDescent="0.25">
      <c r="A21" s="156">
        <f>+'11- impo '!A20</f>
        <v>42705</v>
      </c>
      <c r="B21" s="156"/>
      <c r="C21" s="156"/>
      <c r="D21" s="157"/>
      <c r="E21" s="157"/>
      <c r="F21" s="157"/>
      <c r="G21" s="157"/>
      <c r="H21" s="157"/>
      <c r="I21" s="157"/>
    </row>
    <row r="22" spans="1:9" x14ac:dyDescent="0.2">
      <c r="A22" s="150">
        <f>+'11- impo '!A21</f>
        <v>42736</v>
      </c>
      <c r="B22" s="150"/>
      <c r="C22" s="150"/>
      <c r="D22" s="152"/>
      <c r="E22" s="152"/>
      <c r="F22" s="152"/>
      <c r="G22" s="152"/>
      <c r="H22" s="152"/>
      <c r="I22" s="152"/>
    </row>
    <row r="23" spans="1:9" x14ac:dyDescent="0.2">
      <c r="A23" s="154">
        <f>+'11- impo '!A22</f>
        <v>42767</v>
      </c>
      <c r="B23" s="154"/>
      <c r="C23" s="154"/>
      <c r="D23" s="132"/>
      <c r="E23" s="132"/>
      <c r="F23" s="132"/>
      <c r="G23" s="132"/>
      <c r="H23" s="132"/>
      <c r="I23" s="132"/>
    </row>
    <row r="24" spans="1:9" x14ac:dyDescent="0.2">
      <c r="A24" s="154">
        <f>+'11- impo '!A23</f>
        <v>42795</v>
      </c>
      <c r="B24" s="154"/>
      <c r="C24" s="154"/>
      <c r="D24" s="132"/>
      <c r="E24" s="132"/>
      <c r="F24" s="132"/>
      <c r="G24" s="132"/>
      <c r="H24" s="132"/>
      <c r="I24" s="132"/>
    </row>
    <row r="25" spans="1:9" x14ac:dyDescent="0.2">
      <c r="A25" s="154">
        <f>+'11- impo '!A24</f>
        <v>42826</v>
      </c>
      <c r="B25" s="154"/>
      <c r="C25" s="154"/>
      <c r="D25" s="132"/>
      <c r="E25" s="132"/>
      <c r="F25" s="132"/>
      <c r="G25" s="132"/>
      <c r="H25" s="132"/>
      <c r="I25" s="132"/>
    </row>
    <row r="26" spans="1:9" x14ac:dyDescent="0.2">
      <c r="A26" s="154">
        <f>+'11- impo '!A25</f>
        <v>42856</v>
      </c>
      <c r="B26" s="154"/>
      <c r="C26" s="154"/>
      <c r="D26" s="132"/>
      <c r="E26" s="132"/>
      <c r="F26" s="132"/>
      <c r="G26" s="132"/>
      <c r="H26" s="132"/>
      <c r="I26" s="132"/>
    </row>
    <row r="27" spans="1:9" x14ac:dyDescent="0.2">
      <c r="A27" s="154">
        <f>+'11- impo '!A26</f>
        <v>42887</v>
      </c>
      <c r="B27" s="154"/>
      <c r="C27" s="154"/>
      <c r="D27" s="132"/>
      <c r="E27" s="132"/>
      <c r="F27" s="132"/>
      <c r="G27" s="132"/>
      <c r="H27" s="132"/>
      <c r="I27" s="132"/>
    </row>
    <row r="28" spans="1:9" x14ac:dyDescent="0.2">
      <c r="A28" s="154">
        <f>+'11- impo '!A27</f>
        <v>42917</v>
      </c>
      <c r="B28" s="154"/>
      <c r="C28" s="154"/>
      <c r="D28" s="132"/>
      <c r="E28" s="132"/>
      <c r="F28" s="132"/>
      <c r="G28" s="132"/>
      <c r="H28" s="132"/>
      <c r="I28" s="132"/>
    </row>
    <row r="29" spans="1:9" x14ac:dyDescent="0.2">
      <c r="A29" s="154">
        <f>+'11- impo '!A28</f>
        <v>42948</v>
      </c>
      <c r="B29" s="154"/>
      <c r="C29" s="154"/>
      <c r="D29" s="132"/>
      <c r="E29" s="132"/>
      <c r="F29" s="132"/>
      <c r="G29" s="132"/>
      <c r="H29" s="132"/>
      <c r="I29" s="132"/>
    </row>
    <row r="30" spans="1:9" x14ac:dyDescent="0.2">
      <c r="A30" s="154">
        <f>+'11- impo '!A29</f>
        <v>42979</v>
      </c>
      <c r="B30" s="154"/>
      <c r="C30" s="154"/>
      <c r="D30" s="132"/>
      <c r="E30" s="132"/>
      <c r="F30" s="132"/>
      <c r="G30" s="132"/>
      <c r="H30" s="132"/>
      <c r="I30" s="132"/>
    </row>
    <row r="31" spans="1:9" x14ac:dyDescent="0.2">
      <c r="A31" s="154">
        <f>+'11- impo '!A30</f>
        <v>43009</v>
      </c>
      <c r="B31" s="154"/>
      <c r="C31" s="154"/>
      <c r="D31" s="132"/>
      <c r="E31" s="132"/>
      <c r="F31" s="132"/>
      <c r="G31" s="132"/>
      <c r="H31" s="132"/>
      <c r="I31" s="132"/>
    </row>
    <row r="32" spans="1:9" x14ac:dyDescent="0.2">
      <c r="A32" s="154">
        <f>+'11- impo '!A31</f>
        <v>43040</v>
      </c>
      <c r="B32" s="154"/>
      <c r="C32" s="154"/>
      <c r="D32" s="132"/>
      <c r="E32" s="132"/>
      <c r="F32" s="132"/>
      <c r="G32" s="132"/>
      <c r="H32" s="132"/>
      <c r="I32" s="132"/>
    </row>
    <row r="33" spans="1:9" ht="13.5" thickBot="1" x14ac:dyDescent="0.25">
      <c r="A33" s="156">
        <f>+'11- impo '!A32</f>
        <v>43070</v>
      </c>
      <c r="B33" s="156"/>
      <c r="C33" s="156"/>
      <c r="D33" s="157"/>
      <c r="E33" s="157"/>
      <c r="F33" s="157"/>
      <c r="G33" s="157"/>
      <c r="H33" s="157"/>
      <c r="I33" s="157"/>
    </row>
    <row r="34" spans="1:9" x14ac:dyDescent="0.2">
      <c r="A34" s="150">
        <f>+'11- impo '!A33</f>
        <v>43101</v>
      </c>
      <c r="B34" s="150"/>
      <c r="C34" s="150"/>
      <c r="D34" s="152"/>
      <c r="E34" s="152"/>
      <c r="F34" s="152"/>
      <c r="G34" s="152"/>
      <c r="H34" s="152"/>
      <c r="I34" s="152"/>
    </row>
    <row r="35" spans="1:9" x14ac:dyDescent="0.2">
      <c r="A35" s="154">
        <f>+'11- impo '!A34</f>
        <v>43132</v>
      </c>
      <c r="B35" s="154"/>
      <c r="C35" s="154"/>
      <c r="D35" s="132"/>
      <c r="E35" s="132"/>
      <c r="F35" s="132"/>
      <c r="G35" s="132"/>
      <c r="H35" s="132"/>
      <c r="I35" s="132"/>
    </row>
    <row r="36" spans="1:9" x14ac:dyDescent="0.2">
      <c r="A36" s="154">
        <f>+'11- impo '!A35</f>
        <v>43160</v>
      </c>
      <c r="B36" s="154"/>
      <c r="C36" s="154"/>
      <c r="D36" s="132"/>
      <c r="E36" s="132"/>
      <c r="F36" s="132"/>
      <c r="G36" s="132"/>
      <c r="H36" s="132"/>
      <c r="I36" s="132"/>
    </row>
    <row r="37" spans="1:9" x14ac:dyDescent="0.2">
      <c r="A37" s="154">
        <f>+'11- impo '!A36</f>
        <v>43191</v>
      </c>
      <c r="B37" s="154"/>
      <c r="C37" s="154"/>
      <c r="D37" s="132"/>
      <c r="E37" s="132"/>
      <c r="F37" s="132"/>
      <c r="G37" s="132"/>
      <c r="H37" s="132"/>
      <c r="I37" s="132"/>
    </row>
    <row r="38" spans="1:9" x14ac:dyDescent="0.2">
      <c r="A38" s="154">
        <f>+'11- impo '!A37</f>
        <v>43221</v>
      </c>
      <c r="B38" s="154"/>
      <c r="C38" s="154"/>
      <c r="D38" s="132"/>
      <c r="E38" s="132"/>
      <c r="F38" s="132"/>
      <c r="G38" s="132"/>
      <c r="H38" s="132"/>
      <c r="I38" s="132"/>
    </row>
    <row r="39" spans="1:9" x14ac:dyDescent="0.2">
      <c r="A39" s="154">
        <f>+'11- impo '!A38</f>
        <v>43252</v>
      </c>
      <c r="B39" s="154"/>
      <c r="C39" s="154"/>
      <c r="D39" s="132"/>
      <c r="E39" s="132"/>
      <c r="F39" s="132"/>
      <c r="G39" s="132"/>
      <c r="H39" s="132"/>
      <c r="I39" s="132"/>
    </row>
    <row r="40" spans="1:9" x14ac:dyDescent="0.2">
      <c r="A40" s="154">
        <f>+'11- impo '!A39</f>
        <v>43282</v>
      </c>
      <c r="B40" s="154"/>
      <c r="C40" s="154"/>
      <c r="D40" s="132"/>
      <c r="E40" s="132"/>
      <c r="F40" s="132"/>
      <c r="G40" s="132"/>
      <c r="H40" s="132"/>
      <c r="I40" s="132"/>
    </row>
    <row r="41" spans="1:9" x14ac:dyDescent="0.2">
      <c r="A41" s="154">
        <f>+'11- impo '!A40</f>
        <v>43313</v>
      </c>
      <c r="B41" s="154"/>
      <c r="C41" s="154"/>
      <c r="D41" s="132"/>
      <c r="E41" s="132"/>
      <c r="F41" s="132"/>
      <c r="G41" s="132"/>
      <c r="H41" s="132"/>
      <c r="I41" s="132"/>
    </row>
    <row r="42" spans="1:9" x14ac:dyDescent="0.2">
      <c r="A42" s="154">
        <f>+'11- impo '!A41</f>
        <v>43344</v>
      </c>
      <c r="B42" s="154"/>
      <c r="C42" s="154"/>
      <c r="D42" s="132"/>
      <c r="E42" s="132"/>
      <c r="F42" s="132"/>
      <c r="G42" s="132"/>
      <c r="H42" s="132"/>
      <c r="I42" s="132"/>
    </row>
    <row r="43" spans="1:9" x14ac:dyDescent="0.2">
      <c r="A43" s="154">
        <f>+'11- impo '!A42</f>
        <v>43374</v>
      </c>
      <c r="B43" s="154"/>
      <c r="C43" s="154"/>
      <c r="D43" s="132"/>
      <c r="E43" s="132"/>
      <c r="F43" s="132"/>
      <c r="G43" s="132"/>
      <c r="H43" s="132"/>
      <c r="I43" s="132"/>
    </row>
    <row r="44" spans="1:9" x14ac:dyDescent="0.2">
      <c r="A44" s="154">
        <f>+'11- impo '!A43</f>
        <v>43405</v>
      </c>
      <c r="B44" s="154"/>
      <c r="C44" s="154"/>
      <c r="D44" s="132"/>
      <c r="E44" s="132"/>
      <c r="F44" s="132"/>
      <c r="G44" s="132"/>
      <c r="H44" s="132"/>
      <c r="I44" s="132"/>
    </row>
    <row r="45" spans="1:9" ht="13.5" thickBot="1" x14ac:dyDescent="0.25">
      <c r="A45" s="156">
        <f>+'11- impo '!A44</f>
        <v>43435</v>
      </c>
      <c r="B45" s="156"/>
      <c r="C45" s="156"/>
      <c r="D45" s="157"/>
      <c r="E45" s="157"/>
      <c r="F45" s="157"/>
      <c r="G45" s="157"/>
      <c r="H45" s="157"/>
      <c r="I45" s="157"/>
    </row>
    <row r="46" spans="1:9" x14ac:dyDescent="0.2">
      <c r="A46" s="150">
        <f>+'11- impo '!A45</f>
        <v>43466</v>
      </c>
      <c r="B46" s="150"/>
      <c r="C46" s="150"/>
      <c r="D46" s="152"/>
      <c r="E46" s="152"/>
      <c r="F46" s="152"/>
      <c r="G46" s="152"/>
      <c r="H46" s="152"/>
      <c r="I46" s="152"/>
    </row>
    <row r="47" spans="1:9" x14ac:dyDescent="0.2">
      <c r="A47" s="154">
        <f>+'11- impo '!A46</f>
        <v>43497</v>
      </c>
      <c r="B47" s="154"/>
      <c r="C47" s="154"/>
      <c r="D47" s="132"/>
      <c r="E47" s="132"/>
      <c r="F47" s="132"/>
      <c r="G47" s="132"/>
      <c r="H47" s="132"/>
      <c r="I47" s="132"/>
    </row>
    <row r="48" spans="1:9" x14ac:dyDescent="0.2">
      <c r="A48" s="154">
        <f>+'11- impo '!A47</f>
        <v>43525</v>
      </c>
      <c r="B48" s="154"/>
      <c r="C48" s="154"/>
      <c r="D48" s="132"/>
      <c r="E48" s="132"/>
      <c r="F48" s="132"/>
      <c r="G48" s="132"/>
      <c r="H48" s="132"/>
      <c r="I48" s="132"/>
    </row>
    <row r="49" spans="1:9" x14ac:dyDescent="0.2">
      <c r="A49" s="154">
        <f>+'11- impo '!A48</f>
        <v>43556</v>
      </c>
      <c r="B49" s="154"/>
      <c r="C49" s="154"/>
      <c r="D49" s="132"/>
      <c r="E49" s="132"/>
      <c r="F49" s="132"/>
      <c r="G49" s="132"/>
      <c r="H49" s="132"/>
      <c r="I49" s="132"/>
    </row>
    <row r="50" spans="1:9" x14ac:dyDescent="0.2">
      <c r="A50" s="154">
        <f>+'11- impo '!A49</f>
        <v>43586</v>
      </c>
      <c r="B50" s="154"/>
      <c r="C50" s="154"/>
      <c r="D50" s="132"/>
      <c r="E50" s="132"/>
      <c r="F50" s="132"/>
      <c r="G50" s="132"/>
      <c r="H50" s="132"/>
      <c r="I50" s="132"/>
    </row>
    <row r="51" spans="1:9" ht="13.5" thickBot="1" x14ac:dyDescent="0.25">
      <c r="A51" s="156">
        <f>+'11- impo '!A50</f>
        <v>43617</v>
      </c>
      <c r="B51" s="156"/>
      <c r="C51" s="156"/>
      <c r="D51" s="157"/>
      <c r="E51" s="157"/>
      <c r="F51" s="157"/>
      <c r="G51" s="157"/>
      <c r="H51" s="157"/>
      <c r="I51" s="157"/>
    </row>
    <row r="52" spans="1:9" hidden="1" x14ac:dyDescent="0.2">
      <c r="A52" s="436">
        <f>+'11- impo '!A51</f>
        <v>43647</v>
      </c>
      <c r="B52" s="436"/>
      <c r="C52" s="436"/>
      <c r="D52" s="422"/>
      <c r="E52" s="422"/>
      <c r="F52" s="422"/>
      <c r="G52" s="422"/>
      <c r="H52" s="422"/>
      <c r="I52" s="422"/>
    </row>
    <row r="53" spans="1:9" hidden="1" x14ac:dyDescent="0.2">
      <c r="A53" s="154">
        <f>+'11- impo '!A52</f>
        <v>43678</v>
      </c>
      <c r="B53" s="154"/>
      <c r="C53" s="154"/>
      <c r="D53" s="132"/>
      <c r="E53" s="132"/>
      <c r="F53" s="132"/>
      <c r="G53" s="132"/>
      <c r="H53" s="132"/>
      <c r="I53" s="132"/>
    </row>
    <row r="54" spans="1:9" hidden="1" x14ac:dyDescent="0.2">
      <c r="A54" s="154">
        <f>+'11- impo '!A53</f>
        <v>43709</v>
      </c>
      <c r="B54" s="154"/>
      <c r="C54" s="154"/>
      <c r="D54" s="132"/>
      <c r="E54" s="132"/>
      <c r="F54" s="132"/>
      <c r="G54" s="132"/>
      <c r="H54" s="132"/>
      <c r="I54" s="132"/>
    </row>
    <row r="55" spans="1:9" hidden="1" x14ac:dyDescent="0.2">
      <c r="A55" s="154">
        <f>+'11- impo '!A54</f>
        <v>43739</v>
      </c>
      <c r="B55" s="154"/>
      <c r="C55" s="154"/>
      <c r="D55" s="132"/>
      <c r="E55" s="132"/>
      <c r="F55" s="132"/>
      <c r="G55" s="132"/>
      <c r="H55" s="132"/>
      <c r="I55" s="132"/>
    </row>
    <row r="56" spans="1:9" hidden="1" x14ac:dyDescent="0.2">
      <c r="A56" s="154">
        <f>+'11- impo '!A55</f>
        <v>43770</v>
      </c>
      <c r="B56" s="154"/>
      <c r="C56" s="154"/>
      <c r="D56" s="132"/>
      <c r="E56" s="132"/>
      <c r="F56" s="132"/>
      <c r="G56" s="132"/>
      <c r="H56" s="132"/>
      <c r="I56" s="132"/>
    </row>
    <row r="57" spans="1:9" ht="13.5" hidden="1" thickBot="1" x14ac:dyDescent="0.25">
      <c r="A57" s="156">
        <f>+'11- impo '!A56</f>
        <v>43800</v>
      </c>
      <c r="B57" s="156"/>
      <c r="C57" s="156"/>
      <c r="D57" s="157"/>
      <c r="E57" s="157"/>
      <c r="F57" s="157"/>
      <c r="G57" s="157"/>
      <c r="H57" s="157"/>
      <c r="I57" s="157"/>
    </row>
    <row r="58" spans="1:9" ht="13.5" thickBot="1" x14ac:dyDescent="0.25">
      <c r="A58" s="170"/>
      <c r="B58" s="170"/>
      <c r="C58" s="170"/>
      <c r="D58" s="165"/>
      <c r="E58" s="165"/>
      <c r="F58" s="165"/>
      <c r="G58" s="165"/>
      <c r="H58" s="165"/>
      <c r="I58" s="165"/>
    </row>
    <row r="59" spans="1:9" x14ac:dyDescent="0.2">
      <c r="A59" s="167">
        <f>+'11- impo '!A58</f>
        <v>2013</v>
      </c>
      <c r="B59" s="201"/>
      <c r="C59" s="201"/>
      <c r="D59" s="202"/>
      <c r="E59" s="202"/>
      <c r="F59" s="202"/>
      <c r="G59" s="202"/>
      <c r="H59" s="202"/>
      <c r="I59" s="202"/>
    </row>
    <row r="60" spans="1:9" x14ac:dyDescent="0.2">
      <c r="A60" s="168">
        <f>+'11- impo '!A59</f>
        <v>2014</v>
      </c>
      <c r="B60" s="203"/>
      <c r="C60" s="203"/>
      <c r="D60" s="204"/>
      <c r="E60" s="204"/>
      <c r="F60" s="204"/>
      <c r="G60" s="204"/>
      <c r="H60" s="204"/>
      <c r="I60" s="204"/>
    </row>
    <row r="61" spans="1:9" ht="13.5" thickBot="1" x14ac:dyDescent="0.25">
      <c r="A61" s="169">
        <f>+'11- impo '!A60</f>
        <v>2015</v>
      </c>
      <c r="B61" s="205"/>
      <c r="C61" s="205"/>
      <c r="D61" s="206"/>
      <c r="E61" s="206"/>
      <c r="F61" s="206"/>
      <c r="G61" s="206"/>
      <c r="H61" s="206"/>
      <c r="I61" s="206"/>
    </row>
    <row r="62" spans="1:9" x14ac:dyDescent="0.2">
      <c r="A62" s="167">
        <f>+'11- impo '!A61</f>
        <v>2016</v>
      </c>
      <c r="B62" s="201"/>
      <c r="C62" s="201"/>
      <c r="D62" s="202"/>
      <c r="E62" s="202"/>
      <c r="F62" s="202"/>
      <c r="G62" s="202"/>
      <c r="H62" s="202"/>
      <c r="I62" s="202"/>
    </row>
    <row r="63" spans="1:9" x14ac:dyDescent="0.2">
      <c r="A63" s="168">
        <f>+'11- impo '!A62</f>
        <v>2017</v>
      </c>
      <c r="B63" s="203"/>
      <c r="C63" s="203"/>
      <c r="D63" s="204"/>
      <c r="E63" s="204"/>
      <c r="F63" s="204"/>
      <c r="G63" s="204"/>
      <c r="H63" s="204"/>
      <c r="I63" s="204"/>
    </row>
    <row r="64" spans="1:9" ht="13.5" thickBot="1" x14ac:dyDescent="0.25">
      <c r="A64" s="169">
        <f>+'11- impo '!A63</f>
        <v>2018</v>
      </c>
      <c r="B64" s="205"/>
      <c r="C64" s="205"/>
      <c r="D64" s="206"/>
      <c r="E64" s="206"/>
      <c r="F64" s="206"/>
      <c r="G64" s="206"/>
      <c r="H64" s="206"/>
      <c r="I64" s="206"/>
    </row>
    <row r="65" spans="1:9" ht="13.5" thickBot="1" x14ac:dyDescent="0.25">
      <c r="A65" s="170"/>
      <c r="B65" s="207"/>
      <c r="C65" s="207"/>
      <c r="D65" s="71"/>
      <c r="E65" s="71"/>
      <c r="F65" s="71"/>
      <c r="G65" s="71"/>
      <c r="H65" s="71"/>
      <c r="I65" s="71"/>
    </row>
    <row r="66" spans="1:9" x14ac:dyDescent="0.2">
      <c r="A66" s="150" t="str">
        <f>+'11- impo '!A65</f>
        <v>ene-jun 18</v>
      </c>
      <c r="B66" s="208"/>
      <c r="C66" s="208"/>
      <c r="D66" s="202"/>
      <c r="E66" s="202"/>
      <c r="F66" s="202"/>
      <c r="G66" s="202"/>
      <c r="H66" s="202"/>
      <c r="I66" s="202"/>
    </row>
    <row r="67" spans="1:9" ht="13.5" thickBot="1" x14ac:dyDescent="0.25">
      <c r="A67" s="156" t="str">
        <f>+'11- impo '!A66</f>
        <v>ene-jun 19</v>
      </c>
      <c r="B67" s="209"/>
      <c r="C67" s="209"/>
      <c r="D67" s="206"/>
      <c r="E67" s="206"/>
      <c r="F67" s="206"/>
      <c r="G67" s="206"/>
      <c r="H67" s="206"/>
      <c r="I67" s="206"/>
    </row>
    <row r="68" spans="1:9" x14ac:dyDescent="0.2">
      <c r="A68" s="164"/>
      <c r="B68" s="164"/>
      <c r="C68" s="164"/>
    </row>
    <row r="69" spans="1:9" x14ac:dyDescent="0.2">
      <c r="A69" s="164"/>
      <c r="B69" s="164"/>
      <c r="C69" s="164"/>
    </row>
  </sheetData>
  <sheetProtection formatCells="0" formatColumns="0" formatRows="0"/>
  <mergeCells count="1">
    <mergeCell ref="B8:C8"/>
  </mergeCells>
  <phoneticPr fontId="0" type="noConversion"/>
  <printOptions horizontalCentered="1" verticalCentered="1" gridLinesSet="0"/>
  <pageMargins left="0" right="0" top="0" bottom="0" header="0.51181102362204722" footer="0"/>
  <pageSetup paperSize="9" scale="65" orientation="portrait" r:id="rId1"/>
  <headerFooter alignWithMargins="0">
    <oddHeader>&amp;R2019 - ´Año de la Exportación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J69"/>
  <sheetViews>
    <sheetView showGridLines="0" zoomScale="75" workbookViewId="0">
      <selection sqref="A1:B1"/>
    </sheetView>
  </sheetViews>
  <sheetFormatPr baseColWidth="10" defaultRowHeight="12.75" x14ac:dyDescent="0.2"/>
  <cols>
    <col min="1" max="1" width="14.5703125" style="52" customWidth="1"/>
    <col min="2" max="2" width="24.28515625" style="52" customWidth="1"/>
    <col min="3" max="3" width="14.5703125" style="52" customWidth="1"/>
    <col min="4" max="4" width="19.140625" style="52" customWidth="1"/>
    <col min="5" max="5" width="13.85546875" style="52" customWidth="1"/>
    <col min="6" max="6" width="20.28515625" style="52" customWidth="1"/>
    <col min="7" max="7" width="13.85546875" style="52" customWidth="1"/>
    <col min="8" max="8" width="19.85546875" style="52" customWidth="1"/>
    <col min="9" max="9" width="13.85546875" style="52" customWidth="1"/>
    <col min="10" max="16384" width="11.42578125" style="52"/>
  </cols>
  <sheetData>
    <row r="1" spans="1:10" x14ac:dyDescent="0.2">
      <c r="A1" s="119" t="s">
        <v>289</v>
      </c>
      <c r="B1" s="119"/>
      <c r="C1" s="119"/>
      <c r="D1" s="192"/>
      <c r="E1" s="192"/>
      <c r="F1" s="193"/>
      <c r="G1" s="193"/>
      <c r="H1" s="193"/>
      <c r="I1" s="193"/>
    </row>
    <row r="2" spans="1:10" x14ac:dyDescent="0.2">
      <c r="A2" s="119" t="s">
        <v>9</v>
      </c>
      <c r="B2" s="119"/>
      <c r="C2" s="119"/>
      <c r="D2" s="193"/>
      <c r="E2" s="193"/>
      <c r="F2" s="193"/>
      <c r="G2" s="193"/>
      <c r="H2" s="193"/>
      <c r="I2" s="193"/>
    </row>
    <row r="3" spans="1:10" x14ac:dyDescent="0.2">
      <c r="A3" s="435" t="str">
        <f>+'1.modelos'!A3</f>
        <v>Guardas, listeles y plaquitas</v>
      </c>
      <c r="B3" s="435"/>
      <c r="C3" s="435"/>
      <c r="D3" s="434"/>
      <c r="E3" s="434"/>
      <c r="F3" s="434"/>
      <c r="G3" s="434"/>
      <c r="H3" s="434"/>
      <c r="I3" s="434"/>
    </row>
    <row r="4" spans="1:10" x14ac:dyDescent="0.2">
      <c r="A4" s="435" t="s">
        <v>233</v>
      </c>
      <c r="B4" s="435"/>
      <c r="C4" s="435"/>
      <c r="D4" s="434"/>
      <c r="E4" s="434"/>
      <c r="F4" s="434"/>
      <c r="G4" s="434"/>
      <c r="H4" s="434"/>
      <c r="I4" s="434"/>
    </row>
    <row r="5" spans="1:10" x14ac:dyDescent="0.2">
      <c r="A5" s="119" t="s">
        <v>10</v>
      </c>
      <c r="B5" s="119"/>
      <c r="C5" s="119"/>
      <c r="D5" s="193"/>
      <c r="E5" s="193"/>
      <c r="F5" s="193"/>
      <c r="G5" s="193"/>
      <c r="H5" s="193"/>
      <c r="I5" s="193"/>
    </row>
    <row r="6" spans="1:10" x14ac:dyDescent="0.2">
      <c r="A6" s="374" t="s">
        <v>248</v>
      </c>
      <c r="B6" s="374"/>
      <c r="C6" s="374"/>
      <c r="D6" s="434"/>
      <c r="E6" s="434"/>
      <c r="F6" s="434"/>
      <c r="G6" s="434"/>
      <c r="H6" s="434"/>
      <c r="I6" s="434"/>
      <c r="J6" s="55"/>
    </row>
    <row r="7" spans="1:10" ht="13.5" thickBot="1" x14ac:dyDescent="0.25">
      <c r="D7" s="166"/>
      <c r="E7" s="193"/>
      <c r="F7" s="193"/>
      <c r="G7" s="193"/>
      <c r="H7" s="193"/>
      <c r="I7" s="193"/>
    </row>
    <row r="8" spans="1:10" x14ac:dyDescent="0.2">
      <c r="A8" s="136" t="s">
        <v>4</v>
      </c>
      <c r="B8" s="548" t="str">
        <f>+'14 existencias'!B8</f>
        <v>CHINA</v>
      </c>
      <c r="C8" s="549"/>
      <c r="D8" s="194" t="s">
        <v>11</v>
      </c>
      <c r="E8" s="195"/>
      <c r="F8" s="194" t="s">
        <v>11</v>
      </c>
      <c r="G8" s="195"/>
      <c r="H8" s="194" t="s">
        <v>11</v>
      </c>
      <c r="I8" s="195"/>
    </row>
    <row r="9" spans="1:10" ht="13.5" thickBot="1" x14ac:dyDescent="0.25">
      <c r="A9" s="196" t="s">
        <v>5</v>
      </c>
      <c r="B9" s="197" t="s">
        <v>323</v>
      </c>
      <c r="C9" s="198" t="s">
        <v>13</v>
      </c>
      <c r="D9" s="197" t="s">
        <v>323</v>
      </c>
      <c r="E9" s="200" t="s">
        <v>13</v>
      </c>
      <c r="F9" s="197" t="s">
        <v>323</v>
      </c>
      <c r="G9" s="200" t="s">
        <v>13</v>
      </c>
      <c r="H9" s="197" t="s">
        <v>323</v>
      </c>
      <c r="I9" s="200" t="s">
        <v>13</v>
      </c>
    </row>
    <row r="10" spans="1:10" x14ac:dyDescent="0.2">
      <c r="A10" s="150">
        <f>+'11- impo '!A9</f>
        <v>42370</v>
      </c>
      <c r="B10" s="150"/>
      <c r="C10" s="150"/>
      <c r="D10" s="151"/>
      <c r="E10" s="152"/>
      <c r="F10" s="151"/>
      <c r="G10" s="152"/>
      <c r="H10" s="151"/>
      <c r="I10" s="152"/>
    </row>
    <row r="11" spans="1:10" x14ac:dyDescent="0.2">
      <c r="A11" s="154">
        <f>+'11- impo '!A10</f>
        <v>42401</v>
      </c>
      <c r="B11" s="154"/>
      <c r="C11" s="154"/>
      <c r="D11" s="155"/>
      <c r="E11" s="132"/>
      <c r="F11" s="155"/>
      <c r="G11" s="132"/>
      <c r="H11" s="155"/>
      <c r="I11" s="132"/>
    </row>
    <row r="12" spans="1:10" x14ac:dyDescent="0.2">
      <c r="A12" s="154">
        <f>+'11- impo '!A11</f>
        <v>42430</v>
      </c>
      <c r="B12" s="154"/>
      <c r="C12" s="154"/>
      <c r="D12" s="155"/>
      <c r="E12" s="132"/>
      <c r="F12" s="155"/>
      <c r="G12" s="132"/>
      <c r="H12" s="155"/>
      <c r="I12" s="132"/>
    </row>
    <row r="13" spans="1:10" x14ac:dyDescent="0.2">
      <c r="A13" s="154">
        <f>+'11- impo '!A12</f>
        <v>42461</v>
      </c>
      <c r="B13" s="154"/>
      <c r="C13" s="154"/>
      <c r="D13" s="155"/>
      <c r="E13" s="132"/>
      <c r="F13" s="155"/>
      <c r="G13" s="132"/>
      <c r="H13" s="155"/>
      <c r="I13" s="132"/>
    </row>
    <row r="14" spans="1:10" x14ac:dyDescent="0.2">
      <c r="A14" s="154">
        <f>+'11- impo '!A13</f>
        <v>42491</v>
      </c>
      <c r="B14" s="154"/>
      <c r="C14" s="154"/>
      <c r="D14" s="132"/>
      <c r="E14" s="132"/>
      <c r="F14" s="132"/>
      <c r="G14" s="132"/>
      <c r="H14" s="132"/>
      <c r="I14" s="132"/>
    </row>
    <row r="15" spans="1:10" x14ac:dyDescent="0.2">
      <c r="A15" s="154">
        <f>+'11- impo '!A14</f>
        <v>42522</v>
      </c>
      <c r="B15" s="154"/>
      <c r="C15" s="154"/>
      <c r="D15" s="155"/>
      <c r="E15" s="132"/>
      <c r="F15" s="155"/>
      <c r="G15" s="132"/>
      <c r="H15" s="155"/>
      <c r="I15" s="132"/>
    </row>
    <row r="16" spans="1:10" x14ac:dyDescent="0.2">
      <c r="A16" s="154">
        <f>+'11- impo '!A15</f>
        <v>42552</v>
      </c>
      <c r="B16" s="154"/>
      <c r="C16" s="154"/>
      <c r="D16" s="132"/>
      <c r="E16" s="132"/>
      <c r="F16" s="132"/>
      <c r="G16" s="132"/>
      <c r="H16" s="132"/>
      <c r="I16" s="132"/>
    </row>
    <row r="17" spans="1:9" x14ac:dyDescent="0.2">
      <c r="A17" s="154">
        <f>+'11- impo '!A16</f>
        <v>42583</v>
      </c>
      <c r="B17" s="154"/>
      <c r="C17" s="154"/>
      <c r="D17" s="132"/>
      <c r="E17" s="132"/>
      <c r="F17" s="132"/>
      <c r="G17" s="132"/>
      <c r="H17" s="132"/>
      <c r="I17" s="132"/>
    </row>
    <row r="18" spans="1:9" x14ac:dyDescent="0.2">
      <c r="A18" s="154">
        <f>+'11- impo '!A17</f>
        <v>42614</v>
      </c>
      <c r="B18" s="154"/>
      <c r="C18" s="154"/>
      <c r="D18" s="132"/>
      <c r="E18" s="132"/>
      <c r="F18" s="132"/>
      <c r="G18" s="132"/>
      <c r="H18" s="132"/>
      <c r="I18" s="132"/>
    </row>
    <row r="19" spans="1:9" x14ac:dyDescent="0.2">
      <c r="A19" s="154">
        <f>+'11- impo '!A18</f>
        <v>42644</v>
      </c>
      <c r="B19" s="154"/>
      <c r="C19" s="154"/>
      <c r="D19" s="132"/>
      <c r="E19" s="132"/>
      <c r="F19" s="132"/>
      <c r="G19" s="132"/>
      <c r="H19" s="132"/>
      <c r="I19" s="132"/>
    </row>
    <row r="20" spans="1:9" x14ac:dyDescent="0.2">
      <c r="A20" s="154">
        <f>+'11- impo '!A19</f>
        <v>42675</v>
      </c>
      <c r="B20" s="154"/>
      <c r="C20" s="154"/>
      <c r="D20" s="132"/>
      <c r="E20" s="132"/>
      <c r="F20" s="132"/>
      <c r="G20" s="132"/>
      <c r="H20" s="132"/>
      <c r="I20" s="132"/>
    </row>
    <row r="21" spans="1:9" ht="13.5" thickBot="1" x14ac:dyDescent="0.25">
      <c r="A21" s="156">
        <f>+'11- impo '!A20</f>
        <v>42705</v>
      </c>
      <c r="B21" s="156"/>
      <c r="C21" s="156"/>
      <c r="D21" s="157"/>
      <c r="E21" s="157"/>
      <c r="F21" s="157"/>
      <c r="G21" s="157"/>
      <c r="H21" s="157"/>
      <c r="I21" s="157"/>
    </row>
    <row r="22" spans="1:9" x14ac:dyDescent="0.2">
      <c r="A22" s="150">
        <f>+'11- impo '!A21</f>
        <v>42736</v>
      </c>
      <c r="B22" s="150"/>
      <c r="C22" s="150"/>
      <c r="D22" s="152"/>
      <c r="E22" s="152"/>
      <c r="F22" s="152"/>
      <c r="G22" s="152"/>
      <c r="H22" s="152"/>
      <c r="I22" s="152"/>
    </row>
    <row r="23" spans="1:9" x14ac:dyDescent="0.2">
      <c r="A23" s="154">
        <f>+'11- impo '!A22</f>
        <v>42767</v>
      </c>
      <c r="B23" s="154"/>
      <c r="C23" s="154"/>
      <c r="D23" s="132"/>
      <c r="E23" s="132"/>
      <c r="F23" s="132"/>
      <c r="G23" s="132"/>
      <c r="H23" s="132"/>
      <c r="I23" s="132"/>
    </row>
    <row r="24" spans="1:9" x14ac:dyDescent="0.2">
      <c r="A24" s="154">
        <f>+'11- impo '!A23</f>
        <v>42795</v>
      </c>
      <c r="B24" s="154"/>
      <c r="C24" s="154"/>
      <c r="D24" s="132"/>
      <c r="E24" s="132"/>
      <c r="F24" s="132"/>
      <c r="G24" s="132"/>
      <c r="H24" s="132"/>
      <c r="I24" s="132"/>
    </row>
    <row r="25" spans="1:9" x14ac:dyDescent="0.2">
      <c r="A25" s="154">
        <f>+'11- impo '!A24</f>
        <v>42826</v>
      </c>
      <c r="B25" s="154"/>
      <c r="C25" s="154"/>
      <c r="D25" s="132"/>
      <c r="E25" s="132"/>
      <c r="F25" s="132"/>
      <c r="G25" s="132"/>
      <c r="H25" s="132"/>
      <c r="I25" s="132"/>
    </row>
    <row r="26" spans="1:9" x14ac:dyDescent="0.2">
      <c r="A26" s="154">
        <f>+'11- impo '!A25</f>
        <v>42856</v>
      </c>
      <c r="B26" s="154"/>
      <c r="C26" s="154"/>
      <c r="D26" s="132"/>
      <c r="E26" s="132"/>
      <c r="F26" s="132"/>
      <c r="G26" s="132"/>
      <c r="H26" s="132"/>
      <c r="I26" s="132"/>
    </row>
    <row r="27" spans="1:9" x14ac:dyDescent="0.2">
      <c r="A27" s="154">
        <f>+'11- impo '!A26</f>
        <v>42887</v>
      </c>
      <c r="B27" s="154"/>
      <c r="C27" s="154"/>
      <c r="D27" s="132"/>
      <c r="E27" s="132"/>
      <c r="F27" s="132"/>
      <c r="G27" s="132"/>
      <c r="H27" s="132"/>
      <c r="I27" s="132"/>
    </row>
    <row r="28" spans="1:9" x14ac:dyDescent="0.2">
      <c r="A28" s="154">
        <f>+'11- impo '!A27</f>
        <v>42917</v>
      </c>
      <c r="B28" s="154"/>
      <c r="C28" s="154"/>
      <c r="D28" s="132"/>
      <c r="E28" s="132"/>
      <c r="F28" s="132"/>
      <c r="G28" s="132"/>
      <c r="H28" s="132"/>
      <c r="I28" s="132"/>
    </row>
    <row r="29" spans="1:9" x14ac:dyDescent="0.2">
      <c r="A29" s="154">
        <f>+'11- impo '!A28</f>
        <v>42948</v>
      </c>
      <c r="B29" s="154"/>
      <c r="C29" s="154"/>
      <c r="D29" s="132"/>
      <c r="E29" s="132"/>
      <c r="F29" s="132"/>
      <c r="G29" s="132"/>
      <c r="H29" s="132"/>
      <c r="I29" s="132"/>
    </row>
    <row r="30" spans="1:9" x14ac:dyDescent="0.2">
      <c r="A30" s="154">
        <f>+'11- impo '!A29</f>
        <v>42979</v>
      </c>
      <c r="B30" s="154"/>
      <c r="C30" s="154"/>
      <c r="D30" s="132"/>
      <c r="E30" s="132"/>
      <c r="F30" s="132"/>
      <c r="G30" s="132"/>
      <c r="H30" s="132"/>
      <c r="I30" s="132"/>
    </row>
    <row r="31" spans="1:9" x14ac:dyDescent="0.2">
      <c r="A31" s="154">
        <f>+'11- impo '!A30</f>
        <v>43009</v>
      </c>
      <c r="B31" s="154"/>
      <c r="C31" s="154"/>
      <c r="D31" s="132"/>
      <c r="E31" s="132"/>
      <c r="F31" s="132"/>
      <c r="G31" s="132"/>
      <c r="H31" s="132"/>
      <c r="I31" s="132"/>
    </row>
    <row r="32" spans="1:9" x14ac:dyDescent="0.2">
      <c r="A32" s="154">
        <f>+'11- impo '!A31</f>
        <v>43040</v>
      </c>
      <c r="B32" s="154"/>
      <c r="C32" s="154"/>
      <c r="D32" s="132"/>
      <c r="E32" s="132"/>
      <c r="F32" s="132"/>
      <c r="G32" s="132"/>
      <c r="H32" s="132"/>
      <c r="I32" s="132"/>
    </row>
    <row r="33" spans="1:9" ht="13.5" thickBot="1" x14ac:dyDescent="0.25">
      <c r="A33" s="156">
        <f>+'11- impo '!A32</f>
        <v>43070</v>
      </c>
      <c r="B33" s="156"/>
      <c r="C33" s="156"/>
      <c r="D33" s="157"/>
      <c r="E33" s="157"/>
      <c r="F33" s="157"/>
      <c r="G33" s="157"/>
      <c r="H33" s="157"/>
      <c r="I33" s="157"/>
    </row>
    <row r="34" spans="1:9" x14ac:dyDescent="0.2">
      <c r="A34" s="150">
        <f>+'11- impo '!A33</f>
        <v>43101</v>
      </c>
      <c r="B34" s="150"/>
      <c r="C34" s="150"/>
      <c r="D34" s="152"/>
      <c r="E34" s="152"/>
      <c r="F34" s="152"/>
      <c r="G34" s="152"/>
      <c r="H34" s="152"/>
      <c r="I34" s="152"/>
    </row>
    <row r="35" spans="1:9" x14ac:dyDescent="0.2">
      <c r="A35" s="154">
        <f>+'11- impo '!A34</f>
        <v>43132</v>
      </c>
      <c r="B35" s="154"/>
      <c r="C35" s="154"/>
      <c r="D35" s="132"/>
      <c r="E35" s="132"/>
      <c r="F35" s="132"/>
      <c r="G35" s="132"/>
      <c r="H35" s="132"/>
      <c r="I35" s="132"/>
    </row>
    <row r="36" spans="1:9" x14ac:dyDescent="0.2">
      <c r="A36" s="154">
        <f>+'11- impo '!A35</f>
        <v>43160</v>
      </c>
      <c r="B36" s="154"/>
      <c r="C36" s="154"/>
      <c r="D36" s="132"/>
      <c r="E36" s="132"/>
      <c r="F36" s="132"/>
      <c r="G36" s="132"/>
      <c r="H36" s="132"/>
      <c r="I36" s="132"/>
    </row>
    <row r="37" spans="1:9" x14ac:dyDescent="0.2">
      <c r="A37" s="154">
        <f>+'11- impo '!A36</f>
        <v>43191</v>
      </c>
      <c r="B37" s="154"/>
      <c r="C37" s="154"/>
      <c r="D37" s="132"/>
      <c r="E37" s="132"/>
      <c r="F37" s="132"/>
      <c r="G37" s="132"/>
      <c r="H37" s="132"/>
      <c r="I37" s="132"/>
    </row>
    <row r="38" spans="1:9" x14ac:dyDescent="0.2">
      <c r="A38" s="154">
        <f>+'11- impo '!A37</f>
        <v>43221</v>
      </c>
      <c r="B38" s="154"/>
      <c r="C38" s="154"/>
      <c r="D38" s="132"/>
      <c r="E38" s="132"/>
      <c r="F38" s="132"/>
      <c r="G38" s="132"/>
      <c r="H38" s="132"/>
      <c r="I38" s="132"/>
    </row>
    <row r="39" spans="1:9" x14ac:dyDescent="0.2">
      <c r="A39" s="154">
        <f>+'11- impo '!A38</f>
        <v>43252</v>
      </c>
      <c r="B39" s="154"/>
      <c r="C39" s="154"/>
      <c r="D39" s="132"/>
      <c r="E39" s="132"/>
      <c r="F39" s="132"/>
      <c r="G39" s="132"/>
      <c r="H39" s="132"/>
      <c r="I39" s="132"/>
    </row>
    <row r="40" spans="1:9" x14ac:dyDescent="0.2">
      <c r="A40" s="154">
        <f>+'11- impo '!A39</f>
        <v>43282</v>
      </c>
      <c r="B40" s="154"/>
      <c r="C40" s="154"/>
      <c r="D40" s="132"/>
      <c r="E40" s="132"/>
      <c r="F40" s="132"/>
      <c r="G40" s="132"/>
      <c r="H40" s="132"/>
      <c r="I40" s="132"/>
    </row>
    <row r="41" spans="1:9" x14ac:dyDescent="0.2">
      <c r="A41" s="154">
        <f>+'11- impo '!A40</f>
        <v>43313</v>
      </c>
      <c r="B41" s="154"/>
      <c r="C41" s="154"/>
      <c r="D41" s="132"/>
      <c r="E41" s="132"/>
      <c r="F41" s="132"/>
      <c r="G41" s="132"/>
      <c r="H41" s="132"/>
      <c r="I41" s="132"/>
    </row>
    <row r="42" spans="1:9" x14ac:dyDescent="0.2">
      <c r="A42" s="154">
        <f>+'11- impo '!A41</f>
        <v>43344</v>
      </c>
      <c r="B42" s="154"/>
      <c r="C42" s="154"/>
      <c r="D42" s="132"/>
      <c r="E42" s="132"/>
      <c r="F42" s="132"/>
      <c r="G42" s="132"/>
      <c r="H42" s="132"/>
      <c r="I42" s="132"/>
    </row>
    <row r="43" spans="1:9" x14ac:dyDescent="0.2">
      <c r="A43" s="154">
        <f>+'11- impo '!A42</f>
        <v>43374</v>
      </c>
      <c r="B43" s="154"/>
      <c r="C43" s="154"/>
      <c r="D43" s="132"/>
      <c r="E43" s="132"/>
      <c r="F43" s="132"/>
      <c r="G43" s="132"/>
      <c r="H43" s="132"/>
      <c r="I43" s="132"/>
    </row>
    <row r="44" spans="1:9" x14ac:dyDescent="0.2">
      <c r="A44" s="154">
        <f>+'11- impo '!A43</f>
        <v>43405</v>
      </c>
      <c r="B44" s="154"/>
      <c r="C44" s="154"/>
      <c r="D44" s="132"/>
      <c r="E44" s="132"/>
      <c r="F44" s="132"/>
      <c r="G44" s="132"/>
      <c r="H44" s="132"/>
      <c r="I44" s="132"/>
    </row>
    <row r="45" spans="1:9" ht="13.5" thickBot="1" x14ac:dyDescent="0.25">
      <c r="A45" s="156">
        <f>+'11- impo '!A44</f>
        <v>43435</v>
      </c>
      <c r="B45" s="156"/>
      <c r="C45" s="156"/>
      <c r="D45" s="157"/>
      <c r="E45" s="157"/>
      <c r="F45" s="157"/>
      <c r="G45" s="157"/>
      <c r="H45" s="157"/>
      <c r="I45" s="157"/>
    </row>
    <row r="46" spans="1:9" x14ac:dyDescent="0.2">
      <c r="A46" s="150">
        <f>+'11- impo '!A45</f>
        <v>43466</v>
      </c>
      <c r="B46" s="150"/>
      <c r="C46" s="150"/>
      <c r="D46" s="152"/>
      <c r="E46" s="152"/>
      <c r="F46" s="152"/>
      <c r="G46" s="152"/>
      <c r="H46" s="152"/>
      <c r="I46" s="152"/>
    </row>
    <row r="47" spans="1:9" x14ac:dyDescent="0.2">
      <c r="A47" s="154">
        <f>+'11- impo '!A46</f>
        <v>43497</v>
      </c>
      <c r="B47" s="154"/>
      <c r="C47" s="154"/>
      <c r="D47" s="132"/>
      <c r="E47" s="132"/>
      <c r="F47" s="132"/>
      <c r="G47" s="132"/>
      <c r="H47" s="132"/>
      <c r="I47" s="132"/>
    </row>
    <row r="48" spans="1:9" x14ac:dyDescent="0.2">
      <c r="A48" s="154">
        <f>+'11- impo '!A47</f>
        <v>43525</v>
      </c>
      <c r="B48" s="154"/>
      <c r="C48" s="154"/>
      <c r="D48" s="132"/>
      <c r="E48" s="132"/>
      <c r="F48" s="132"/>
      <c r="G48" s="132"/>
      <c r="H48" s="132"/>
      <c r="I48" s="132"/>
    </row>
    <row r="49" spans="1:9" x14ac:dyDescent="0.2">
      <c r="A49" s="154">
        <f>+'11- impo '!A48</f>
        <v>43556</v>
      </c>
      <c r="B49" s="154"/>
      <c r="C49" s="154"/>
      <c r="D49" s="132"/>
      <c r="E49" s="132"/>
      <c r="F49" s="132"/>
      <c r="G49" s="132"/>
      <c r="H49" s="132"/>
      <c r="I49" s="132"/>
    </row>
    <row r="50" spans="1:9" x14ac:dyDescent="0.2">
      <c r="A50" s="154">
        <f>+'11- impo '!A49</f>
        <v>43586</v>
      </c>
      <c r="B50" s="154"/>
      <c r="C50" s="154"/>
      <c r="D50" s="132"/>
      <c r="E50" s="132"/>
      <c r="F50" s="132"/>
      <c r="G50" s="132"/>
      <c r="H50" s="132"/>
      <c r="I50" s="132"/>
    </row>
    <row r="51" spans="1:9" ht="13.5" thickBot="1" x14ac:dyDescent="0.25">
      <c r="A51" s="156">
        <f>+'11- impo '!A50</f>
        <v>43617</v>
      </c>
      <c r="B51" s="156"/>
      <c r="C51" s="156"/>
      <c r="D51" s="157"/>
      <c r="E51" s="157"/>
      <c r="F51" s="157"/>
      <c r="G51" s="157"/>
      <c r="H51" s="157"/>
      <c r="I51" s="157"/>
    </row>
    <row r="52" spans="1:9" hidden="1" x14ac:dyDescent="0.2">
      <c r="A52" s="436">
        <f>+'11- impo '!A51</f>
        <v>43647</v>
      </c>
      <c r="B52" s="436"/>
      <c r="C52" s="436"/>
      <c r="D52" s="422"/>
      <c r="E52" s="422"/>
      <c r="F52" s="422"/>
      <c r="G52" s="422"/>
      <c r="H52" s="422"/>
      <c r="I52" s="422"/>
    </row>
    <row r="53" spans="1:9" hidden="1" x14ac:dyDescent="0.2">
      <c r="A53" s="154">
        <f>+'11- impo '!A52</f>
        <v>43678</v>
      </c>
      <c r="B53" s="154"/>
      <c r="C53" s="154"/>
      <c r="D53" s="132"/>
      <c r="E53" s="132"/>
      <c r="F53" s="132"/>
      <c r="G53" s="132"/>
      <c r="H53" s="132"/>
      <c r="I53" s="132"/>
    </row>
    <row r="54" spans="1:9" hidden="1" x14ac:dyDescent="0.2">
      <c r="A54" s="154">
        <f>+'11- impo '!A53</f>
        <v>43709</v>
      </c>
      <c r="B54" s="154"/>
      <c r="C54" s="154"/>
      <c r="D54" s="132"/>
      <c r="E54" s="132"/>
      <c r="F54" s="132"/>
      <c r="G54" s="132"/>
      <c r="H54" s="132"/>
      <c r="I54" s="132"/>
    </row>
    <row r="55" spans="1:9" hidden="1" x14ac:dyDescent="0.2">
      <c r="A55" s="154">
        <f>+'11- impo '!A54</f>
        <v>43739</v>
      </c>
      <c r="B55" s="154"/>
      <c r="C55" s="154"/>
      <c r="D55" s="132"/>
      <c r="E55" s="132"/>
      <c r="F55" s="132"/>
      <c r="G55" s="132"/>
      <c r="H55" s="132"/>
      <c r="I55" s="132"/>
    </row>
    <row r="56" spans="1:9" hidden="1" x14ac:dyDescent="0.2">
      <c r="A56" s="154">
        <f>+'11- impo '!A55</f>
        <v>43770</v>
      </c>
      <c r="B56" s="154"/>
      <c r="C56" s="154"/>
      <c r="D56" s="132"/>
      <c r="E56" s="132"/>
      <c r="F56" s="132"/>
      <c r="G56" s="132"/>
      <c r="H56" s="132"/>
      <c r="I56" s="132"/>
    </row>
    <row r="57" spans="1:9" ht="13.5" hidden="1" thickBot="1" x14ac:dyDescent="0.25">
      <c r="A57" s="156">
        <f>+'11- impo '!A56</f>
        <v>43800</v>
      </c>
      <c r="B57" s="156"/>
      <c r="C57" s="156"/>
      <c r="D57" s="157"/>
      <c r="E57" s="157"/>
      <c r="F57" s="157"/>
      <c r="G57" s="157"/>
      <c r="H57" s="157"/>
      <c r="I57" s="157"/>
    </row>
    <row r="58" spans="1:9" ht="13.5" thickBot="1" x14ac:dyDescent="0.25">
      <c r="A58" s="170"/>
      <c r="B58" s="170"/>
      <c r="C58" s="170"/>
      <c r="D58" s="165"/>
      <c r="E58" s="165"/>
      <c r="F58" s="165"/>
      <c r="G58" s="165"/>
      <c r="H58" s="165"/>
      <c r="I58" s="165"/>
    </row>
    <row r="59" spans="1:9" x14ac:dyDescent="0.2">
      <c r="A59" s="167">
        <f>+'11- impo '!A58</f>
        <v>2013</v>
      </c>
      <c r="B59" s="201"/>
      <c r="C59" s="201"/>
      <c r="D59" s="202"/>
      <c r="E59" s="202"/>
      <c r="F59" s="202"/>
      <c r="G59" s="202"/>
      <c r="H59" s="202"/>
      <c r="I59" s="202"/>
    </row>
    <row r="60" spans="1:9" x14ac:dyDescent="0.2">
      <c r="A60" s="168">
        <f>+'11- impo '!A59</f>
        <v>2014</v>
      </c>
      <c r="B60" s="203"/>
      <c r="C60" s="203"/>
      <c r="D60" s="204"/>
      <c r="E60" s="204"/>
      <c r="F60" s="204"/>
      <c r="G60" s="204"/>
      <c r="H60" s="204"/>
      <c r="I60" s="204"/>
    </row>
    <row r="61" spans="1:9" ht="13.5" thickBot="1" x14ac:dyDescent="0.25">
      <c r="A61" s="169">
        <f>+'11- impo '!A60</f>
        <v>2015</v>
      </c>
      <c r="B61" s="205"/>
      <c r="C61" s="205"/>
      <c r="D61" s="206"/>
      <c r="E61" s="206"/>
      <c r="F61" s="206"/>
      <c r="G61" s="206"/>
      <c r="H61" s="206"/>
      <c r="I61" s="206"/>
    </row>
    <row r="62" spans="1:9" x14ac:dyDescent="0.2">
      <c r="A62" s="167">
        <f>+'11- impo '!A61</f>
        <v>2016</v>
      </c>
      <c r="B62" s="201"/>
      <c r="C62" s="201"/>
      <c r="D62" s="202"/>
      <c r="E62" s="202"/>
      <c r="F62" s="202"/>
      <c r="G62" s="202"/>
      <c r="H62" s="202"/>
      <c r="I62" s="202"/>
    </row>
    <row r="63" spans="1:9" x14ac:dyDescent="0.2">
      <c r="A63" s="168">
        <f>+'11- impo '!A62</f>
        <v>2017</v>
      </c>
      <c r="B63" s="203"/>
      <c r="C63" s="203"/>
      <c r="D63" s="204"/>
      <c r="E63" s="204"/>
      <c r="F63" s="204"/>
      <c r="G63" s="204"/>
      <c r="H63" s="204"/>
      <c r="I63" s="204"/>
    </row>
    <row r="64" spans="1:9" ht="13.5" thickBot="1" x14ac:dyDescent="0.25">
      <c r="A64" s="169">
        <f>+'11- impo '!A63</f>
        <v>2018</v>
      </c>
      <c r="B64" s="205"/>
      <c r="C64" s="205"/>
      <c r="D64" s="206"/>
      <c r="E64" s="206"/>
      <c r="F64" s="206"/>
      <c r="G64" s="206"/>
      <c r="H64" s="206"/>
      <c r="I64" s="206"/>
    </row>
    <row r="65" spans="1:9" ht="13.5" thickBot="1" x14ac:dyDescent="0.25">
      <c r="A65" s="170"/>
      <c r="B65" s="207"/>
      <c r="C65" s="207"/>
      <c r="D65" s="71"/>
      <c r="E65" s="71"/>
      <c r="F65" s="71"/>
      <c r="G65" s="71"/>
      <c r="H65" s="71"/>
      <c r="I65" s="71"/>
    </row>
    <row r="66" spans="1:9" x14ac:dyDescent="0.2">
      <c r="A66" s="150" t="str">
        <f>+'11- impo '!A65</f>
        <v>ene-jun 18</v>
      </c>
      <c r="B66" s="208"/>
      <c r="C66" s="208"/>
      <c r="D66" s="202"/>
      <c r="E66" s="202"/>
      <c r="F66" s="202"/>
      <c r="G66" s="202"/>
      <c r="H66" s="202"/>
      <c r="I66" s="202"/>
    </row>
    <row r="67" spans="1:9" ht="13.5" thickBot="1" x14ac:dyDescent="0.25">
      <c r="A67" s="156" t="str">
        <f>+'11- impo '!A66</f>
        <v>ene-jun 19</v>
      </c>
      <c r="B67" s="209"/>
      <c r="C67" s="209"/>
      <c r="D67" s="206"/>
      <c r="E67" s="206"/>
      <c r="F67" s="206"/>
      <c r="G67" s="206"/>
      <c r="H67" s="206"/>
      <c r="I67" s="206"/>
    </row>
    <row r="68" spans="1:9" x14ac:dyDescent="0.2">
      <c r="A68" s="164"/>
      <c r="B68" s="164"/>
      <c r="C68" s="164"/>
    </row>
    <row r="69" spans="1:9" x14ac:dyDescent="0.2">
      <c r="A69" s="164"/>
      <c r="B69" s="164"/>
      <c r="C69" s="164"/>
    </row>
  </sheetData>
  <sheetProtection formatCells="0" formatColumns="0" formatRows="0"/>
  <mergeCells count="1">
    <mergeCell ref="B8:C8"/>
  </mergeCells>
  <printOptions horizontalCentered="1" verticalCentered="1" gridLinesSet="0"/>
  <pageMargins left="0" right="0" top="0" bottom="0" header="0.51181102362204722" footer="0"/>
  <pageSetup paperSize="9" scale="65" orientation="portrait" r:id="rId1"/>
  <headerFooter alignWithMargins="0">
    <oddHeader>&amp;R2019 - ´Año de la Exportación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J69"/>
  <sheetViews>
    <sheetView showGridLines="0" topLeftCell="A22" zoomScale="75" workbookViewId="0">
      <selection sqref="A1:B1"/>
    </sheetView>
  </sheetViews>
  <sheetFormatPr baseColWidth="10" defaultRowHeight="12.75" x14ac:dyDescent="0.2"/>
  <cols>
    <col min="1" max="1" width="14.5703125" style="52" customWidth="1"/>
    <col min="2" max="2" width="18.140625" style="52" customWidth="1"/>
    <col min="3" max="3" width="14.5703125" style="52" customWidth="1"/>
    <col min="4" max="4" width="19.140625" style="52" customWidth="1"/>
    <col min="5" max="5" width="13.85546875" style="52" customWidth="1"/>
    <col min="6" max="6" width="21.140625" style="52" customWidth="1"/>
    <col min="7" max="7" width="13.85546875" style="52" customWidth="1"/>
    <col min="8" max="8" width="19.42578125" style="52" customWidth="1"/>
    <col min="9" max="9" width="13.85546875" style="52" customWidth="1"/>
    <col min="10" max="16384" width="11.42578125" style="52"/>
  </cols>
  <sheetData>
    <row r="1" spans="1:10" x14ac:dyDescent="0.2">
      <c r="A1" s="119" t="s">
        <v>290</v>
      </c>
      <c r="B1" s="119"/>
      <c r="C1" s="119"/>
      <c r="D1" s="192"/>
      <c r="E1" s="192"/>
      <c r="F1" s="193"/>
      <c r="G1" s="193"/>
      <c r="H1" s="193"/>
      <c r="I1" s="193"/>
    </row>
    <row r="2" spans="1:10" x14ac:dyDescent="0.2">
      <c r="A2" s="119" t="s">
        <v>9</v>
      </c>
      <c r="B2" s="119"/>
      <c r="C2" s="119"/>
      <c r="D2" s="193"/>
      <c r="E2" s="193"/>
      <c r="F2" s="193"/>
      <c r="G2" s="193"/>
      <c r="H2" s="193"/>
      <c r="I2" s="193"/>
    </row>
    <row r="3" spans="1:10" x14ac:dyDescent="0.2">
      <c r="A3" s="435" t="str">
        <f>+'1.modelos'!A3</f>
        <v>Guardas, listeles y plaquitas</v>
      </c>
      <c r="B3" s="435"/>
      <c r="C3" s="435"/>
      <c r="D3" s="434"/>
      <c r="E3" s="434"/>
      <c r="F3" s="434"/>
      <c r="G3" s="434"/>
      <c r="H3" s="434"/>
      <c r="I3" s="434"/>
    </row>
    <row r="4" spans="1:10" x14ac:dyDescent="0.2">
      <c r="A4" s="435" t="s">
        <v>302</v>
      </c>
      <c r="B4" s="435"/>
      <c r="C4" s="435"/>
      <c r="D4" s="434"/>
      <c r="E4" s="434"/>
      <c r="F4" s="434"/>
      <c r="G4" s="434"/>
      <c r="H4" s="434"/>
      <c r="I4" s="434"/>
    </row>
    <row r="5" spans="1:10" x14ac:dyDescent="0.2">
      <c r="A5" s="119" t="s">
        <v>10</v>
      </c>
      <c r="B5" s="119"/>
      <c r="C5" s="119"/>
      <c r="D5" s="193"/>
      <c r="E5" s="193"/>
      <c r="F5" s="193"/>
      <c r="G5" s="193"/>
      <c r="H5" s="193"/>
      <c r="I5" s="193"/>
    </row>
    <row r="6" spans="1:10" x14ac:dyDescent="0.2">
      <c r="A6" s="374" t="s">
        <v>248</v>
      </c>
      <c r="B6" s="374"/>
      <c r="C6" s="374"/>
      <c r="D6" s="434"/>
      <c r="E6" s="434"/>
      <c r="F6" s="434"/>
      <c r="G6" s="434"/>
      <c r="H6" s="434"/>
      <c r="I6" s="434"/>
      <c r="J6" s="55"/>
    </row>
    <row r="7" spans="1:10" ht="13.5" thickBot="1" x14ac:dyDescent="0.25">
      <c r="D7" s="166"/>
      <c r="E7" s="193"/>
      <c r="F7" s="193"/>
      <c r="G7" s="193"/>
      <c r="H7" s="193"/>
      <c r="I7" s="193"/>
    </row>
    <row r="8" spans="1:10" x14ac:dyDescent="0.2">
      <c r="A8" s="136" t="s">
        <v>4</v>
      </c>
      <c r="B8" s="548" t="str">
        <f>+'14 existencias'!B8</f>
        <v>CHINA</v>
      </c>
      <c r="C8" s="549"/>
      <c r="D8" s="194" t="s">
        <v>11</v>
      </c>
      <c r="E8" s="195"/>
      <c r="F8" s="194" t="s">
        <v>11</v>
      </c>
      <c r="G8" s="195"/>
      <c r="H8" s="194" t="s">
        <v>11</v>
      </c>
      <c r="I8" s="195"/>
    </row>
    <row r="9" spans="1:10" ht="13.5" thickBot="1" x14ac:dyDescent="0.25">
      <c r="A9" s="196" t="s">
        <v>5</v>
      </c>
      <c r="B9" s="197" t="s">
        <v>323</v>
      </c>
      <c r="C9" s="198" t="s">
        <v>13</v>
      </c>
      <c r="D9" s="197" t="s">
        <v>323</v>
      </c>
      <c r="E9" s="200" t="s">
        <v>13</v>
      </c>
      <c r="F9" s="197" t="s">
        <v>323</v>
      </c>
      <c r="G9" s="200" t="s">
        <v>13</v>
      </c>
      <c r="H9" s="197" t="s">
        <v>323</v>
      </c>
      <c r="I9" s="200" t="s">
        <v>13</v>
      </c>
    </row>
    <row r="10" spans="1:10" x14ac:dyDescent="0.2">
      <c r="A10" s="150">
        <f>+'11- impo '!A9</f>
        <v>42370</v>
      </c>
      <c r="B10" s="150"/>
      <c r="C10" s="150"/>
      <c r="D10" s="151"/>
      <c r="E10" s="152"/>
      <c r="F10" s="151"/>
      <c r="G10" s="152"/>
      <c r="H10" s="151"/>
      <c r="I10" s="152"/>
    </row>
    <row r="11" spans="1:10" x14ac:dyDescent="0.2">
      <c r="A11" s="154">
        <f>+'11- impo '!A10</f>
        <v>42401</v>
      </c>
      <c r="B11" s="154"/>
      <c r="C11" s="154"/>
      <c r="D11" s="155"/>
      <c r="E11" s="132"/>
      <c r="F11" s="155"/>
      <c r="G11" s="132"/>
      <c r="H11" s="155"/>
      <c r="I11" s="132"/>
    </row>
    <row r="12" spans="1:10" x14ac:dyDescent="0.2">
      <c r="A12" s="154">
        <f>+'11- impo '!A11</f>
        <v>42430</v>
      </c>
      <c r="B12" s="154"/>
      <c r="C12" s="154"/>
      <c r="D12" s="155"/>
      <c r="E12" s="132"/>
      <c r="F12" s="155"/>
      <c r="G12" s="132"/>
      <c r="H12" s="155"/>
      <c r="I12" s="132"/>
    </row>
    <row r="13" spans="1:10" x14ac:dyDescent="0.2">
      <c r="A13" s="154">
        <f>+'11- impo '!A12</f>
        <v>42461</v>
      </c>
      <c r="B13" s="154"/>
      <c r="C13" s="154"/>
      <c r="D13" s="155"/>
      <c r="E13" s="132"/>
      <c r="F13" s="155"/>
      <c r="G13" s="132"/>
      <c r="H13" s="155"/>
      <c r="I13" s="132"/>
    </row>
    <row r="14" spans="1:10" x14ac:dyDescent="0.2">
      <c r="A14" s="154">
        <f>+'11- impo '!A13</f>
        <v>42491</v>
      </c>
      <c r="B14" s="154"/>
      <c r="C14" s="154"/>
      <c r="D14" s="132"/>
      <c r="E14" s="132"/>
      <c r="F14" s="132"/>
      <c r="G14" s="132"/>
      <c r="H14" s="132"/>
      <c r="I14" s="132"/>
    </row>
    <row r="15" spans="1:10" x14ac:dyDescent="0.2">
      <c r="A15" s="154">
        <f>+'11- impo '!A14</f>
        <v>42522</v>
      </c>
      <c r="B15" s="154"/>
      <c r="C15" s="154"/>
      <c r="D15" s="155"/>
      <c r="E15" s="132"/>
      <c r="F15" s="155"/>
      <c r="G15" s="132"/>
      <c r="H15" s="155"/>
      <c r="I15" s="132"/>
    </row>
    <row r="16" spans="1:10" x14ac:dyDescent="0.2">
      <c r="A16" s="154">
        <f>+'11- impo '!A15</f>
        <v>42552</v>
      </c>
      <c r="B16" s="154"/>
      <c r="C16" s="154"/>
      <c r="D16" s="132"/>
      <c r="E16" s="132"/>
      <c r="F16" s="132"/>
      <c r="G16" s="132"/>
      <c r="H16" s="132"/>
      <c r="I16" s="132"/>
    </row>
    <row r="17" spans="1:9" x14ac:dyDescent="0.2">
      <c r="A17" s="154">
        <f>+'11- impo '!A16</f>
        <v>42583</v>
      </c>
      <c r="B17" s="154"/>
      <c r="C17" s="154"/>
      <c r="D17" s="132"/>
      <c r="E17" s="132"/>
      <c r="F17" s="132"/>
      <c r="G17" s="132"/>
      <c r="H17" s="132"/>
      <c r="I17" s="132"/>
    </row>
    <row r="18" spans="1:9" x14ac:dyDescent="0.2">
      <c r="A18" s="154">
        <f>+'11- impo '!A17</f>
        <v>42614</v>
      </c>
      <c r="B18" s="154"/>
      <c r="C18" s="154"/>
      <c r="D18" s="132"/>
      <c r="E18" s="132"/>
      <c r="F18" s="132"/>
      <c r="G18" s="132"/>
      <c r="H18" s="132"/>
      <c r="I18" s="132"/>
    </row>
    <row r="19" spans="1:9" x14ac:dyDescent="0.2">
      <c r="A19" s="154">
        <f>+'11- impo '!A18</f>
        <v>42644</v>
      </c>
      <c r="B19" s="154"/>
      <c r="C19" s="154"/>
      <c r="D19" s="132"/>
      <c r="E19" s="132"/>
      <c r="F19" s="132"/>
      <c r="G19" s="132"/>
      <c r="H19" s="132"/>
      <c r="I19" s="132"/>
    </row>
    <row r="20" spans="1:9" x14ac:dyDescent="0.2">
      <c r="A20" s="154">
        <f>+'11- impo '!A19</f>
        <v>42675</v>
      </c>
      <c r="B20" s="154"/>
      <c r="C20" s="154"/>
      <c r="D20" s="132"/>
      <c r="E20" s="132"/>
      <c r="F20" s="132"/>
      <c r="G20" s="132"/>
      <c r="H20" s="132"/>
      <c r="I20" s="132"/>
    </row>
    <row r="21" spans="1:9" ht="13.5" thickBot="1" x14ac:dyDescent="0.25">
      <c r="A21" s="156">
        <f>+'11- impo '!A20</f>
        <v>42705</v>
      </c>
      <c r="B21" s="156"/>
      <c r="C21" s="156"/>
      <c r="D21" s="157"/>
      <c r="E21" s="157"/>
      <c r="F21" s="157"/>
      <c r="G21" s="157"/>
      <c r="H21" s="157"/>
      <c r="I21" s="157"/>
    </row>
    <row r="22" spans="1:9" x14ac:dyDescent="0.2">
      <c r="A22" s="150">
        <f>+'11- impo '!A21</f>
        <v>42736</v>
      </c>
      <c r="B22" s="150"/>
      <c r="C22" s="150"/>
      <c r="D22" s="152"/>
      <c r="E22" s="152"/>
      <c r="F22" s="152"/>
      <c r="G22" s="152"/>
      <c r="H22" s="152"/>
      <c r="I22" s="152"/>
    </row>
    <row r="23" spans="1:9" x14ac:dyDescent="0.2">
      <c r="A23" s="154">
        <f>+'11- impo '!A22</f>
        <v>42767</v>
      </c>
      <c r="B23" s="154"/>
      <c r="C23" s="154"/>
      <c r="D23" s="132"/>
      <c r="E23" s="132"/>
      <c r="F23" s="132"/>
      <c r="G23" s="132"/>
      <c r="H23" s="132"/>
      <c r="I23" s="132"/>
    </row>
    <row r="24" spans="1:9" x14ac:dyDescent="0.2">
      <c r="A24" s="154">
        <f>+'11- impo '!A23</f>
        <v>42795</v>
      </c>
      <c r="B24" s="154"/>
      <c r="C24" s="154"/>
      <c r="D24" s="132"/>
      <c r="E24" s="132"/>
      <c r="F24" s="132"/>
      <c r="G24" s="132"/>
      <c r="H24" s="132"/>
      <c r="I24" s="132"/>
    </row>
    <row r="25" spans="1:9" x14ac:dyDescent="0.2">
      <c r="A25" s="154">
        <f>+'11- impo '!A24</f>
        <v>42826</v>
      </c>
      <c r="B25" s="154"/>
      <c r="C25" s="154"/>
      <c r="D25" s="132"/>
      <c r="E25" s="132"/>
      <c r="F25" s="132"/>
      <c r="G25" s="132"/>
      <c r="H25" s="132"/>
      <c r="I25" s="132"/>
    </row>
    <row r="26" spans="1:9" x14ac:dyDescent="0.2">
      <c r="A26" s="154">
        <f>+'11- impo '!A25</f>
        <v>42856</v>
      </c>
      <c r="B26" s="154"/>
      <c r="C26" s="154"/>
      <c r="D26" s="132"/>
      <c r="E26" s="132"/>
      <c r="F26" s="132"/>
      <c r="G26" s="132"/>
      <c r="H26" s="132"/>
      <c r="I26" s="132"/>
    </row>
    <row r="27" spans="1:9" x14ac:dyDescent="0.2">
      <c r="A27" s="154">
        <f>+'11- impo '!A26</f>
        <v>42887</v>
      </c>
      <c r="B27" s="154"/>
      <c r="C27" s="154"/>
      <c r="D27" s="132"/>
      <c r="E27" s="132"/>
      <c r="F27" s="132"/>
      <c r="G27" s="132"/>
      <c r="H27" s="132"/>
      <c r="I27" s="132"/>
    </row>
    <row r="28" spans="1:9" x14ac:dyDescent="0.2">
      <c r="A28" s="154">
        <f>+'11- impo '!A27</f>
        <v>42917</v>
      </c>
      <c r="B28" s="154"/>
      <c r="C28" s="154"/>
      <c r="D28" s="132"/>
      <c r="E28" s="132"/>
      <c r="F28" s="132"/>
      <c r="G28" s="132"/>
      <c r="H28" s="132"/>
      <c r="I28" s="132"/>
    </row>
    <row r="29" spans="1:9" x14ac:dyDescent="0.2">
      <c r="A29" s="154">
        <f>+'11- impo '!A28</f>
        <v>42948</v>
      </c>
      <c r="B29" s="154"/>
      <c r="C29" s="154"/>
      <c r="D29" s="132"/>
      <c r="E29" s="132"/>
      <c r="F29" s="132"/>
      <c r="G29" s="132"/>
      <c r="H29" s="132"/>
      <c r="I29" s="132"/>
    </row>
    <row r="30" spans="1:9" x14ac:dyDescent="0.2">
      <c r="A30" s="154">
        <f>+'11- impo '!A29</f>
        <v>42979</v>
      </c>
      <c r="B30" s="154"/>
      <c r="C30" s="154"/>
      <c r="D30" s="132"/>
      <c r="E30" s="132"/>
      <c r="F30" s="132"/>
      <c r="G30" s="132"/>
      <c r="H30" s="132"/>
      <c r="I30" s="132"/>
    </row>
    <row r="31" spans="1:9" x14ac:dyDescent="0.2">
      <c r="A31" s="154">
        <f>+'11- impo '!A30</f>
        <v>43009</v>
      </c>
      <c r="B31" s="154"/>
      <c r="C31" s="154"/>
      <c r="D31" s="132"/>
      <c r="E31" s="132"/>
      <c r="F31" s="132"/>
      <c r="G31" s="132"/>
      <c r="H31" s="132"/>
      <c r="I31" s="132"/>
    </row>
    <row r="32" spans="1:9" x14ac:dyDescent="0.2">
      <c r="A32" s="154">
        <f>+'11- impo '!A31</f>
        <v>43040</v>
      </c>
      <c r="B32" s="154"/>
      <c r="C32" s="154"/>
      <c r="D32" s="132"/>
      <c r="E32" s="132"/>
      <c r="F32" s="132"/>
      <c r="G32" s="132"/>
      <c r="H32" s="132"/>
      <c r="I32" s="132"/>
    </row>
    <row r="33" spans="1:9" ht="13.5" thickBot="1" x14ac:dyDescent="0.25">
      <c r="A33" s="156">
        <f>+'11- impo '!A32</f>
        <v>43070</v>
      </c>
      <c r="B33" s="156"/>
      <c r="C33" s="156"/>
      <c r="D33" s="157"/>
      <c r="E33" s="157"/>
      <c r="F33" s="157"/>
      <c r="G33" s="157"/>
      <c r="H33" s="157"/>
      <c r="I33" s="157"/>
    </row>
    <row r="34" spans="1:9" x14ac:dyDescent="0.2">
      <c r="A34" s="150">
        <f>+'11- impo '!A33</f>
        <v>43101</v>
      </c>
      <c r="B34" s="150"/>
      <c r="C34" s="150"/>
      <c r="D34" s="152"/>
      <c r="E34" s="152"/>
      <c r="F34" s="152"/>
      <c r="G34" s="152"/>
      <c r="H34" s="152"/>
      <c r="I34" s="152"/>
    </row>
    <row r="35" spans="1:9" x14ac:dyDescent="0.2">
      <c r="A35" s="154">
        <f>+'11- impo '!A34</f>
        <v>43132</v>
      </c>
      <c r="B35" s="154"/>
      <c r="C35" s="154"/>
      <c r="D35" s="132"/>
      <c r="E35" s="132"/>
      <c r="F35" s="132"/>
      <c r="G35" s="132"/>
      <c r="H35" s="132"/>
      <c r="I35" s="132"/>
    </row>
    <row r="36" spans="1:9" x14ac:dyDescent="0.2">
      <c r="A36" s="154">
        <f>+'11- impo '!A35</f>
        <v>43160</v>
      </c>
      <c r="B36" s="154"/>
      <c r="C36" s="154"/>
      <c r="D36" s="132"/>
      <c r="E36" s="132"/>
      <c r="F36" s="132"/>
      <c r="G36" s="132"/>
      <c r="H36" s="132"/>
      <c r="I36" s="132"/>
    </row>
    <row r="37" spans="1:9" x14ac:dyDescent="0.2">
      <c r="A37" s="154">
        <f>+'11- impo '!A36</f>
        <v>43191</v>
      </c>
      <c r="B37" s="154"/>
      <c r="C37" s="154"/>
      <c r="D37" s="132"/>
      <c r="E37" s="132"/>
      <c r="F37" s="132"/>
      <c r="G37" s="132"/>
      <c r="H37" s="132"/>
      <c r="I37" s="132"/>
    </row>
    <row r="38" spans="1:9" x14ac:dyDescent="0.2">
      <c r="A38" s="154">
        <f>+'11- impo '!A37</f>
        <v>43221</v>
      </c>
      <c r="B38" s="154"/>
      <c r="C38" s="154"/>
      <c r="D38" s="132"/>
      <c r="E38" s="132"/>
      <c r="F38" s="132"/>
      <c r="G38" s="132"/>
      <c r="H38" s="132"/>
      <c r="I38" s="132"/>
    </row>
    <row r="39" spans="1:9" x14ac:dyDescent="0.2">
      <c r="A39" s="154">
        <f>+'11- impo '!A38</f>
        <v>43252</v>
      </c>
      <c r="B39" s="154"/>
      <c r="C39" s="154"/>
      <c r="D39" s="132"/>
      <c r="E39" s="132"/>
      <c r="F39" s="132"/>
      <c r="G39" s="132"/>
      <c r="H39" s="132"/>
      <c r="I39" s="132"/>
    </row>
    <row r="40" spans="1:9" x14ac:dyDescent="0.2">
      <c r="A40" s="154">
        <f>+'11- impo '!A39</f>
        <v>43282</v>
      </c>
      <c r="B40" s="154"/>
      <c r="C40" s="154"/>
      <c r="D40" s="132"/>
      <c r="E40" s="132"/>
      <c r="F40" s="132"/>
      <c r="G40" s="132"/>
      <c r="H40" s="132"/>
      <c r="I40" s="132"/>
    </row>
    <row r="41" spans="1:9" x14ac:dyDescent="0.2">
      <c r="A41" s="154">
        <f>+'11- impo '!A40</f>
        <v>43313</v>
      </c>
      <c r="B41" s="154"/>
      <c r="C41" s="154"/>
      <c r="D41" s="132"/>
      <c r="E41" s="132"/>
      <c r="F41" s="132"/>
      <c r="G41" s="132"/>
      <c r="H41" s="132"/>
      <c r="I41" s="132"/>
    </row>
    <row r="42" spans="1:9" x14ac:dyDescent="0.2">
      <c r="A42" s="154">
        <f>+'11- impo '!A41</f>
        <v>43344</v>
      </c>
      <c r="B42" s="154"/>
      <c r="C42" s="154"/>
      <c r="D42" s="132"/>
      <c r="E42" s="132"/>
      <c r="F42" s="132"/>
      <c r="G42" s="132"/>
      <c r="H42" s="132"/>
      <c r="I42" s="132"/>
    </row>
    <row r="43" spans="1:9" x14ac:dyDescent="0.2">
      <c r="A43" s="154">
        <f>+'11- impo '!A42</f>
        <v>43374</v>
      </c>
      <c r="B43" s="154"/>
      <c r="C43" s="154"/>
      <c r="D43" s="132"/>
      <c r="E43" s="132"/>
      <c r="F43" s="132"/>
      <c r="G43" s="132"/>
      <c r="H43" s="132"/>
      <c r="I43" s="132"/>
    </row>
    <row r="44" spans="1:9" x14ac:dyDescent="0.2">
      <c r="A44" s="154">
        <f>+'11- impo '!A43</f>
        <v>43405</v>
      </c>
      <c r="B44" s="154"/>
      <c r="C44" s="154"/>
      <c r="D44" s="132"/>
      <c r="E44" s="132"/>
      <c r="F44" s="132"/>
      <c r="G44" s="132"/>
      <c r="H44" s="132"/>
      <c r="I44" s="132"/>
    </row>
    <row r="45" spans="1:9" ht="13.5" thickBot="1" x14ac:dyDescent="0.25">
      <c r="A45" s="156">
        <f>+'11- impo '!A44</f>
        <v>43435</v>
      </c>
      <c r="B45" s="156"/>
      <c r="C45" s="156"/>
      <c r="D45" s="157"/>
      <c r="E45" s="157"/>
      <c r="F45" s="157"/>
      <c r="G45" s="157"/>
      <c r="H45" s="157"/>
      <c r="I45" s="157"/>
    </row>
    <row r="46" spans="1:9" x14ac:dyDescent="0.2">
      <c r="A46" s="150">
        <f>+'11- impo '!A45</f>
        <v>43466</v>
      </c>
      <c r="B46" s="150"/>
      <c r="C46" s="150"/>
      <c r="D46" s="152"/>
      <c r="E46" s="152"/>
      <c r="F46" s="152"/>
      <c r="G46" s="152"/>
      <c r="H46" s="152"/>
      <c r="I46" s="152"/>
    </row>
    <row r="47" spans="1:9" x14ac:dyDescent="0.2">
      <c r="A47" s="154">
        <f>+'11- impo '!A46</f>
        <v>43497</v>
      </c>
      <c r="B47" s="154"/>
      <c r="C47" s="154"/>
      <c r="D47" s="132"/>
      <c r="E47" s="132"/>
      <c r="F47" s="132"/>
      <c r="G47" s="132"/>
      <c r="H47" s="132"/>
      <c r="I47" s="132"/>
    </row>
    <row r="48" spans="1:9" x14ac:dyDescent="0.2">
      <c r="A48" s="154">
        <f>+'11- impo '!A47</f>
        <v>43525</v>
      </c>
      <c r="B48" s="154"/>
      <c r="C48" s="154"/>
      <c r="D48" s="132"/>
      <c r="E48" s="132"/>
      <c r="F48" s="132"/>
      <c r="G48" s="132"/>
      <c r="H48" s="132"/>
      <c r="I48" s="132"/>
    </row>
    <row r="49" spans="1:9" x14ac:dyDescent="0.2">
      <c r="A49" s="154">
        <f>+'11- impo '!A48</f>
        <v>43556</v>
      </c>
      <c r="B49" s="154"/>
      <c r="C49" s="154"/>
      <c r="D49" s="132"/>
      <c r="E49" s="132"/>
      <c r="F49" s="132"/>
      <c r="G49" s="132"/>
      <c r="H49" s="132"/>
      <c r="I49" s="132"/>
    </row>
    <row r="50" spans="1:9" x14ac:dyDescent="0.2">
      <c r="A50" s="154">
        <f>+'11- impo '!A49</f>
        <v>43586</v>
      </c>
      <c r="B50" s="154"/>
      <c r="C50" s="154"/>
      <c r="D50" s="132"/>
      <c r="E50" s="132"/>
      <c r="F50" s="132"/>
      <c r="G50" s="132"/>
      <c r="H50" s="132"/>
      <c r="I50" s="132"/>
    </row>
    <row r="51" spans="1:9" ht="13.5" thickBot="1" x14ac:dyDescent="0.25">
      <c r="A51" s="156">
        <f>+'11- impo '!A50</f>
        <v>43617</v>
      </c>
      <c r="B51" s="156"/>
      <c r="C51" s="156"/>
      <c r="D51" s="157"/>
      <c r="E51" s="157"/>
      <c r="F51" s="157"/>
      <c r="G51" s="157"/>
      <c r="H51" s="157"/>
      <c r="I51" s="157"/>
    </row>
    <row r="52" spans="1:9" hidden="1" x14ac:dyDescent="0.2">
      <c r="A52" s="436">
        <f>+'11- impo '!A51</f>
        <v>43647</v>
      </c>
      <c r="B52" s="436"/>
      <c r="C52" s="436"/>
      <c r="D52" s="422"/>
      <c r="E52" s="422"/>
      <c r="F52" s="422"/>
      <c r="G52" s="422"/>
      <c r="H52" s="422"/>
      <c r="I52" s="422"/>
    </row>
    <row r="53" spans="1:9" hidden="1" x14ac:dyDescent="0.2">
      <c r="A53" s="154">
        <f>+'11- impo '!A52</f>
        <v>43678</v>
      </c>
      <c r="B53" s="154"/>
      <c r="C53" s="154"/>
      <c r="D53" s="132"/>
      <c r="E53" s="132"/>
      <c r="F53" s="132"/>
      <c r="G53" s="132"/>
      <c r="H53" s="132"/>
      <c r="I53" s="132"/>
    </row>
    <row r="54" spans="1:9" hidden="1" x14ac:dyDescent="0.2">
      <c r="A54" s="154">
        <f>+'11- impo '!A53</f>
        <v>43709</v>
      </c>
      <c r="B54" s="154"/>
      <c r="C54" s="154"/>
      <c r="D54" s="132"/>
      <c r="E54" s="132"/>
      <c r="F54" s="132"/>
      <c r="G54" s="132"/>
      <c r="H54" s="132"/>
      <c r="I54" s="132"/>
    </row>
    <row r="55" spans="1:9" hidden="1" x14ac:dyDescent="0.2">
      <c r="A55" s="154">
        <f>+'11- impo '!A54</f>
        <v>43739</v>
      </c>
      <c r="B55" s="154"/>
      <c r="C55" s="154"/>
      <c r="D55" s="132"/>
      <c r="E55" s="132"/>
      <c r="F55" s="132"/>
      <c r="G55" s="132"/>
      <c r="H55" s="132"/>
      <c r="I55" s="132"/>
    </row>
    <row r="56" spans="1:9" hidden="1" x14ac:dyDescent="0.2">
      <c r="A56" s="154">
        <f>+'11- impo '!A55</f>
        <v>43770</v>
      </c>
      <c r="B56" s="154"/>
      <c r="C56" s="154"/>
      <c r="D56" s="132"/>
      <c r="E56" s="132"/>
      <c r="F56" s="132"/>
      <c r="G56" s="132"/>
      <c r="H56" s="132"/>
      <c r="I56" s="132"/>
    </row>
    <row r="57" spans="1:9" ht="13.5" hidden="1" thickBot="1" x14ac:dyDescent="0.25">
      <c r="A57" s="156">
        <f>+'11- impo '!A56</f>
        <v>43800</v>
      </c>
      <c r="B57" s="156"/>
      <c r="C57" s="156"/>
      <c r="D57" s="157"/>
      <c r="E57" s="157"/>
      <c r="F57" s="157"/>
      <c r="G57" s="157"/>
      <c r="H57" s="157"/>
      <c r="I57" s="157"/>
    </row>
    <row r="58" spans="1:9" ht="13.5" thickBot="1" x14ac:dyDescent="0.25">
      <c r="A58" s="170"/>
      <c r="B58" s="170"/>
      <c r="C58" s="170"/>
      <c r="D58" s="165"/>
      <c r="E58" s="165"/>
      <c r="F58" s="165"/>
      <c r="G58" s="165"/>
      <c r="H58" s="165"/>
      <c r="I58" s="165"/>
    </row>
    <row r="59" spans="1:9" x14ac:dyDescent="0.2">
      <c r="A59" s="167">
        <f>+'11- impo '!A58</f>
        <v>2013</v>
      </c>
      <c r="B59" s="201"/>
      <c r="C59" s="201"/>
      <c r="D59" s="202"/>
      <c r="E59" s="202"/>
      <c r="F59" s="202"/>
      <c r="G59" s="202"/>
      <c r="H59" s="202"/>
      <c r="I59" s="202"/>
    </row>
    <row r="60" spans="1:9" x14ac:dyDescent="0.2">
      <c r="A60" s="168">
        <f>+'11- impo '!A59</f>
        <v>2014</v>
      </c>
      <c r="B60" s="203"/>
      <c r="C60" s="203"/>
      <c r="D60" s="204"/>
      <c r="E60" s="204"/>
      <c r="F60" s="204"/>
      <c r="G60" s="204"/>
      <c r="H60" s="204"/>
      <c r="I60" s="204"/>
    </row>
    <row r="61" spans="1:9" ht="13.5" thickBot="1" x14ac:dyDescent="0.25">
      <c r="A61" s="169">
        <f>+'11- impo '!A60</f>
        <v>2015</v>
      </c>
      <c r="B61" s="205"/>
      <c r="C61" s="205"/>
      <c r="D61" s="206"/>
      <c r="E61" s="206"/>
      <c r="F61" s="206"/>
      <c r="G61" s="206"/>
      <c r="H61" s="206"/>
      <c r="I61" s="206"/>
    </row>
    <row r="62" spans="1:9" x14ac:dyDescent="0.2">
      <c r="A62" s="167">
        <f>+'11- impo '!A61</f>
        <v>2016</v>
      </c>
      <c r="B62" s="201"/>
      <c r="C62" s="201"/>
      <c r="D62" s="202"/>
      <c r="E62" s="202"/>
      <c r="F62" s="202"/>
      <c r="G62" s="202"/>
      <c r="H62" s="202"/>
      <c r="I62" s="202"/>
    </row>
    <row r="63" spans="1:9" x14ac:dyDescent="0.2">
      <c r="A63" s="168">
        <f>+'11- impo '!A62</f>
        <v>2017</v>
      </c>
      <c r="B63" s="203"/>
      <c r="C63" s="203"/>
      <c r="D63" s="204"/>
      <c r="E63" s="204"/>
      <c r="F63" s="204"/>
      <c r="G63" s="204"/>
      <c r="H63" s="204"/>
      <c r="I63" s="204"/>
    </row>
    <row r="64" spans="1:9" ht="13.5" thickBot="1" x14ac:dyDescent="0.25">
      <c r="A64" s="169">
        <f>+'11- impo '!A63</f>
        <v>2018</v>
      </c>
      <c r="B64" s="205"/>
      <c r="C64" s="205"/>
      <c r="D64" s="206"/>
      <c r="E64" s="206"/>
      <c r="F64" s="206"/>
      <c r="G64" s="206"/>
      <c r="H64" s="206"/>
      <c r="I64" s="206"/>
    </row>
    <row r="65" spans="1:9" ht="13.5" thickBot="1" x14ac:dyDescent="0.25">
      <c r="A65" s="170"/>
      <c r="B65" s="207"/>
      <c r="C65" s="207"/>
      <c r="D65" s="71"/>
      <c r="E65" s="71"/>
      <c r="F65" s="71"/>
      <c r="G65" s="71"/>
      <c r="H65" s="71"/>
      <c r="I65" s="71"/>
    </row>
    <row r="66" spans="1:9" x14ac:dyDescent="0.2">
      <c r="A66" s="150" t="str">
        <f>+'11- impo '!A65</f>
        <v>ene-jun 18</v>
      </c>
      <c r="B66" s="208"/>
      <c r="C66" s="208"/>
      <c r="D66" s="202"/>
      <c r="E66" s="202"/>
      <c r="F66" s="202"/>
      <c r="G66" s="202"/>
      <c r="H66" s="202"/>
      <c r="I66" s="202"/>
    </row>
    <row r="67" spans="1:9" ht="13.5" thickBot="1" x14ac:dyDescent="0.25">
      <c r="A67" s="156" t="str">
        <f>+'11- impo '!A66</f>
        <v>ene-jun 19</v>
      </c>
      <c r="B67" s="209"/>
      <c r="C67" s="209"/>
      <c r="D67" s="206"/>
      <c r="E67" s="206"/>
      <c r="F67" s="206"/>
      <c r="G67" s="206"/>
      <c r="H67" s="206"/>
      <c r="I67" s="206"/>
    </row>
    <row r="68" spans="1:9" x14ac:dyDescent="0.2">
      <c r="A68" s="164"/>
      <c r="B68" s="164"/>
      <c r="C68" s="164"/>
    </row>
    <row r="69" spans="1:9" x14ac:dyDescent="0.2">
      <c r="A69" s="164"/>
      <c r="B69" s="164"/>
      <c r="C69" s="164"/>
    </row>
  </sheetData>
  <sheetProtection formatCells="0" formatColumns="0" formatRows="0"/>
  <mergeCells count="1">
    <mergeCell ref="B8:C8"/>
  </mergeCells>
  <printOptions horizontalCentered="1" verticalCentered="1" gridLinesSet="0"/>
  <pageMargins left="0" right="0" top="0" bottom="0" header="0.51181102362204722" footer="0"/>
  <pageSetup paperSize="9" scale="65" orientation="portrait" r:id="rId1"/>
  <headerFooter alignWithMargins="0">
    <oddHeader>&amp;R2019 - ´Año de la Exportación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B1:P116"/>
  <sheetViews>
    <sheetView workbookViewId="0">
      <selection sqref="A1:B1"/>
    </sheetView>
  </sheetViews>
  <sheetFormatPr baseColWidth="10" defaultColWidth="13.7109375" defaultRowHeight="12.75" x14ac:dyDescent="0.2"/>
  <cols>
    <col min="1" max="1" width="1" style="57" customWidth="1"/>
    <col min="2" max="2" width="3" style="54" customWidth="1"/>
    <col min="3" max="3" width="12.7109375" style="57" customWidth="1"/>
    <col min="4" max="4" width="1.7109375" style="57" customWidth="1"/>
    <col min="5" max="11" width="13.7109375" style="57" customWidth="1"/>
    <col min="12" max="12" width="14.85546875" style="57" customWidth="1"/>
    <col min="13" max="13" width="13.7109375" style="57" customWidth="1"/>
    <col min="14" max="14" width="1.7109375" style="71" customWidth="1"/>
    <col min="15" max="16" width="11.42578125" style="52" customWidth="1"/>
    <col min="17" max="16384" width="13.7109375" style="57"/>
  </cols>
  <sheetData>
    <row r="1" spans="3:16" x14ac:dyDescent="0.2">
      <c r="C1" s="506" t="s">
        <v>234</v>
      </c>
      <c r="D1" s="506"/>
      <c r="E1" s="506"/>
      <c r="F1" s="506"/>
      <c r="G1" s="506"/>
      <c r="H1" s="506"/>
      <c r="I1" s="506"/>
      <c r="J1" s="506"/>
      <c r="K1" s="506"/>
      <c r="L1" s="54"/>
      <c r="M1" s="54"/>
      <c r="N1" s="51"/>
      <c r="O1" s="55"/>
    </row>
    <row r="2" spans="3:16" x14ac:dyDescent="0.2">
      <c r="C2" s="506" t="s">
        <v>110</v>
      </c>
      <c r="D2" s="506"/>
      <c r="E2" s="506"/>
      <c r="F2" s="506"/>
      <c r="G2" s="506"/>
      <c r="H2" s="506"/>
      <c r="I2" s="506"/>
      <c r="J2" s="506"/>
      <c r="K2" s="506"/>
      <c r="L2" s="54"/>
      <c r="M2" s="54"/>
      <c r="N2" s="51"/>
      <c r="O2" s="55"/>
    </row>
    <row r="3" spans="3:16" x14ac:dyDescent="0.2">
      <c r="C3" s="506" t="str">
        <f>+'1.modelos'!A3</f>
        <v>Guardas, listeles y plaquitas</v>
      </c>
      <c r="D3" s="506"/>
      <c r="E3" s="506"/>
      <c r="F3" s="506"/>
      <c r="G3" s="506"/>
      <c r="H3" s="506"/>
      <c r="I3" s="506"/>
      <c r="J3" s="506"/>
      <c r="K3" s="506"/>
      <c r="L3" s="371"/>
      <c r="M3" s="371"/>
      <c r="N3" s="371"/>
      <c r="O3" s="54"/>
      <c r="P3" s="57"/>
    </row>
    <row r="4" spans="3:16" x14ac:dyDescent="0.2">
      <c r="C4" s="506" t="s">
        <v>229</v>
      </c>
      <c r="D4" s="506"/>
      <c r="E4" s="506"/>
      <c r="F4" s="506"/>
      <c r="G4" s="506"/>
      <c r="H4" s="506"/>
      <c r="I4" s="506"/>
      <c r="J4" s="506"/>
      <c r="K4" s="506"/>
      <c r="L4" s="371"/>
      <c r="M4" s="371"/>
      <c r="N4" s="371"/>
      <c r="O4" s="54"/>
      <c r="P4" s="57"/>
    </row>
    <row r="5" spans="3:16" x14ac:dyDescent="0.2">
      <c r="C5" s="506" t="s">
        <v>316</v>
      </c>
      <c r="D5" s="506"/>
      <c r="E5" s="506"/>
      <c r="F5" s="506"/>
      <c r="G5" s="506"/>
      <c r="H5" s="506"/>
      <c r="I5" s="506"/>
      <c r="J5" s="506"/>
      <c r="K5" s="506"/>
      <c r="L5" s="371"/>
      <c r="M5" s="371"/>
      <c r="N5" s="51"/>
      <c r="O5" s="54"/>
      <c r="P5" s="57"/>
    </row>
    <row r="6" spans="3:16" s="54" customFormat="1" ht="10.5" customHeight="1" thickBot="1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N6" s="51"/>
    </row>
    <row r="7" spans="3:16" ht="51.75" thickBot="1" x14ac:dyDescent="0.25">
      <c r="C7" s="304" t="s">
        <v>109</v>
      </c>
      <c r="D7" s="25"/>
      <c r="E7" s="26" t="s">
        <v>306</v>
      </c>
      <c r="F7" s="27" t="s">
        <v>307</v>
      </c>
      <c r="G7" s="27" t="s">
        <v>312</v>
      </c>
      <c r="H7" s="27" t="s">
        <v>313</v>
      </c>
      <c r="I7" s="24" t="s">
        <v>308</v>
      </c>
      <c r="J7" s="27" t="s">
        <v>314</v>
      </c>
      <c r="K7" s="24" t="s">
        <v>309</v>
      </c>
      <c r="L7" s="54"/>
      <c r="M7" s="54"/>
      <c r="N7" s="28"/>
      <c r="O7" s="55"/>
    </row>
    <row r="8" spans="3:16" x14ac:dyDescent="0.2">
      <c r="C8" s="99">
        <v>42370</v>
      </c>
      <c r="D8" s="47"/>
      <c r="E8" s="30"/>
      <c r="F8" s="31"/>
      <c r="G8" s="31"/>
      <c r="H8" s="31"/>
      <c r="I8" s="32"/>
      <c r="J8" s="32"/>
      <c r="K8" s="32"/>
      <c r="L8" s="54"/>
      <c r="M8" s="54"/>
      <c r="N8" s="33"/>
      <c r="O8" s="55"/>
    </row>
    <row r="9" spans="3:16" x14ac:dyDescent="0.2">
      <c r="C9" s="100">
        <v>42401</v>
      </c>
      <c r="D9" s="47"/>
      <c r="E9" s="34"/>
      <c r="F9" s="35"/>
      <c r="G9" s="35"/>
      <c r="H9" s="35"/>
      <c r="I9" s="36"/>
      <c r="J9" s="36"/>
      <c r="K9" s="36"/>
      <c r="L9" s="54"/>
      <c r="M9" s="54"/>
      <c r="N9" s="33"/>
      <c r="O9" s="55"/>
    </row>
    <row r="10" spans="3:16" x14ac:dyDescent="0.2">
      <c r="C10" s="100">
        <v>42430</v>
      </c>
      <c r="D10" s="47"/>
      <c r="E10" s="34"/>
      <c r="F10" s="35"/>
      <c r="G10" s="35"/>
      <c r="H10" s="35"/>
      <c r="I10" s="36"/>
      <c r="J10" s="36"/>
      <c r="K10" s="36"/>
      <c r="L10" s="54"/>
      <c r="M10" s="54"/>
      <c r="N10" s="33"/>
      <c r="O10" s="55"/>
    </row>
    <row r="11" spans="3:16" x14ac:dyDescent="0.2">
      <c r="C11" s="100">
        <v>42461</v>
      </c>
      <c r="D11" s="47"/>
      <c r="E11" s="34"/>
      <c r="F11" s="35"/>
      <c r="G11" s="35"/>
      <c r="H11" s="35"/>
      <c r="I11" s="36"/>
      <c r="J11" s="36"/>
      <c r="K11" s="36"/>
      <c r="L11" s="54"/>
      <c r="M11" s="54"/>
      <c r="N11" s="33"/>
      <c r="O11" s="55"/>
    </row>
    <row r="12" spans="3:16" x14ac:dyDescent="0.2">
      <c r="C12" s="100">
        <v>42491</v>
      </c>
      <c r="D12" s="47"/>
      <c r="E12" s="34"/>
      <c r="F12" s="35"/>
      <c r="G12" s="35"/>
      <c r="H12" s="35"/>
      <c r="I12" s="36"/>
      <c r="J12" s="36"/>
      <c r="K12" s="36"/>
      <c r="N12" s="33"/>
    </row>
    <row r="13" spans="3:16" x14ac:dyDescent="0.2">
      <c r="C13" s="100">
        <v>42522</v>
      </c>
      <c r="D13" s="47"/>
      <c r="E13" s="34"/>
      <c r="F13" s="35"/>
      <c r="G13" s="35"/>
      <c r="H13" s="35"/>
      <c r="I13" s="36"/>
      <c r="J13" s="36"/>
      <c r="K13" s="36"/>
      <c r="N13" s="33"/>
    </row>
    <row r="14" spans="3:16" x14ac:dyDescent="0.2">
      <c r="C14" s="100">
        <v>42552</v>
      </c>
      <c r="D14" s="47"/>
      <c r="E14" s="34"/>
      <c r="F14" s="35"/>
      <c r="G14" s="35"/>
      <c r="H14" s="35"/>
      <c r="I14" s="36"/>
      <c r="J14" s="36"/>
      <c r="K14" s="36"/>
      <c r="N14" s="33"/>
    </row>
    <row r="15" spans="3:16" x14ac:dyDescent="0.2">
      <c r="C15" s="100">
        <v>42583</v>
      </c>
      <c r="D15" s="47"/>
      <c r="E15" s="34"/>
      <c r="F15" s="35"/>
      <c r="G15" s="35"/>
      <c r="H15" s="35"/>
      <c r="I15" s="36"/>
      <c r="J15" s="36"/>
      <c r="K15" s="36"/>
      <c r="N15" s="33"/>
    </row>
    <row r="16" spans="3:16" x14ac:dyDescent="0.2">
      <c r="C16" s="100">
        <v>42614</v>
      </c>
      <c r="D16" s="47"/>
      <c r="E16" s="34"/>
      <c r="F16" s="35"/>
      <c r="G16" s="35"/>
      <c r="H16" s="35"/>
      <c r="I16" s="36"/>
      <c r="J16" s="36"/>
      <c r="K16" s="36"/>
      <c r="N16" s="33"/>
    </row>
    <row r="17" spans="3:14" x14ac:dyDescent="0.2">
      <c r="C17" s="100">
        <v>42644</v>
      </c>
      <c r="D17" s="47"/>
      <c r="E17" s="34"/>
      <c r="F17" s="35"/>
      <c r="G17" s="35"/>
      <c r="H17" s="35"/>
      <c r="I17" s="36"/>
      <c r="J17" s="36"/>
      <c r="K17" s="36"/>
      <c r="N17" s="33"/>
    </row>
    <row r="18" spans="3:14" x14ac:dyDescent="0.2">
      <c r="C18" s="100">
        <v>42675</v>
      </c>
      <c r="D18" s="47"/>
      <c r="E18" s="34"/>
      <c r="F18" s="35"/>
      <c r="G18" s="35"/>
      <c r="H18" s="35"/>
      <c r="I18" s="36"/>
      <c r="J18" s="36"/>
      <c r="K18" s="36"/>
      <c r="N18" s="33"/>
    </row>
    <row r="19" spans="3:14" ht="13.5" thickBot="1" x14ac:dyDescent="0.25">
      <c r="C19" s="101">
        <v>42705</v>
      </c>
      <c r="D19" s="47"/>
      <c r="E19" s="37"/>
      <c r="F19" s="38"/>
      <c r="G19" s="38"/>
      <c r="H19" s="38"/>
      <c r="I19" s="39"/>
      <c r="J19" s="39"/>
      <c r="K19" s="39"/>
      <c r="N19" s="33"/>
    </row>
    <row r="20" spans="3:14" x14ac:dyDescent="0.2">
      <c r="C20" s="99">
        <v>42736</v>
      </c>
      <c r="D20" s="47"/>
      <c r="E20" s="40"/>
      <c r="F20" s="41"/>
      <c r="G20" s="41"/>
      <c r="H20" s="41"/>
      <c r="I20" s="42"/>
      <c r="J20" s="42"/>
      <c r="K20" s="42"/>
      <c r="N20" s="33"/>
    </row>
    <row r="21" spans="3:14" x14ac:dyDescent="0.2">
      <c r="C21" s="100">
        <v>42767</v>
      </c>
      <c r="D21" s="47"/>
      <c r="E21" s="34"/>
      <c r="F21" s="35"/>
      <c r="G21" s="35"/>
      <c r="H21" s="35"/>
      <c r="I21" s="36"/>
      <c r="J21" s="36"/>
      <c r="K21" s="36"/>
      <c r="N21" s="33"/>
    </row>
    <row r="22" spans="3:14" x14ac:dyDescent="0.2">
      <c r="C22" s="100">
        <v>42795</v>
      </c>
      <c r="D22" s="47"/>
      <c r="E22" s="34"/>
      <c r="F22" s="35"/>
      <c r="G22" s="35"/>
      <c r="H22" s="35"/>
      <c r="I22" s="36"/>
      <c r="J22" s="36"/>
      <c r="K22" s="36"/>
      <c r="N22" s="33"/>
    </row>
    <row r="23" spans="3:14" x14ac:dyDescent="0.2">
      <c r="C23" s="100">
        <v>42826</v>
      </c>
      <c r="D23" s="47"/>
      <c r="E23" s="34"/>
      <c r="F23" s="35"/>
      <c r="G23" s="35"/>
      <c r="H23" s="35"/>
      <c r="I23" s="36"/>
      <c r="J23" s="36"/>
      <c r="K23" s="36"/>
      <c r="N23" s="33"/>
    </row>
    <row r="24" spans="3:14" x14ac:dyDescent="0.2">
      <c r="C24" s="100">
        <v>42856</v>
      </c>
      <c r="D24" s="47"/>
      <c r="E24" s="34"/>
      <c r="F24" s="35"/>
      <c r="G24" s="35"/>
      <c r="H24" s="35"/>
      <c r="I24" s="36"/>
      <c r="J24" s="36"/>
      <c r="K24" s="36"/>
      <c r="N24" s="33"/>
    </row>
    <row r="25" spans="3:14" x14ac:dyDescent="0.2">
      <c r="C25" s="100">
        <v>42887</v>
      </c>
      <c r="D25" s="47"/>
      <c r="E25" s="34"/>
      <c r="F25" s="35"/>
      <c r="G25" s="35"/>
      <c r="H25" s="35"/>
      <c r="I25" s="36"/>
      <c r="J25" s="36"/>
      <c r="K25" s="36"/>
      <c r="N25" s="33"/>
    </row>
    <row r="26" spans="3:14" x14ac:dyDescent="0.2">
      <c r="C26" s="100">
        <v>42917</v>
      </c>
      <c r="D26" s="47"/>
      <c r="E26" s="34"/>
      <c r="F26" s="35"/>
      <c r="G26" s="35"/>
      <c r="H26" s="35"/>
      <c r="I26" s="36"/>
      <c r="J26" s="36"/>
      <c r="K26" s="36"/>
      <c r="N26" s="33"/>
    </row>
    <row r="27" spans="3:14" x14ac:dyDescent="0.2">
      <c r="C27" s="100">
        <v>42948</v>
      </c>
      <c r="D27" s="47"/>
      <c r="E27" s="34"/>
      <c r="F27" s="35"/>
      <c r="G27" s="35"/>
      <c r="H27" s="35"/>
      <c r="I27" s="36"/>
      <c r="J27" s="36"/>
      <c r="K27" s="36"/>
      <c r="N27" s="33"/>
    </row>
    <row r="28" spans="3:14" x14ac:dyDescent="0.2">
      <c r="C28" s="100">
        <v>42979</v>
      </c>
      <c r="D28" s="47"/>
      <c r="E28" s="34"/>
      <c r="F28" s="35"/>
      <c r="G28" s="35"/>
      <c r="H28" s="35"/>
      <c r="I28" s="36"/>
      <c r="J28" s="36"/>
      <c r="K28" s="36"/>
      <c r="N28" s="33"/>
    </row>
    <row r="29" spans="3:14" x14ac:dyDescent="0.2">
      <c r="C29" s="100">
        <v>43009</v>
      </c>
      <c r="D29" s="47"/>
      <c r="E29" s="34"/>
      <c r="F29" s="35"/>
      <c r="G29" s="35"/>
      <c r="H29" s="35"/>
      <c r="I29" s="36"/>
      <c r="J29" s="36"/>
      <c r="K29" s="36"/>
      <c r="N29" s="33"/>
    </row>
    <row r="30" spans="3:14" x14ac:dyDescent="0.2">
      <c r="C30" s="100">
        <v>43040</v>
      </c>
      <c r="D30" s="47"/>
      <c r="E30" s="34"/>
      <c r="F30" s="35"/>
      <c r="G30" s="35"/>
      <c r="H30" s="35"/>
      <c r="I30" s="36"/>
      <c r="J30" s="36"/>
      <c r="K30" s="36"/>
      <c r="N30" s="33"/>
    </row>
    <row r="31" spans="3:14" ht="13.5" thickBot="1" x14ac:dyDescent="0.25">
      <c r="C31" s="101">
        <v>43070</v>
      </c>
      <c r="D31" s="47"/>
      <c r="E31" s="43"/>
      <c r="F31" s="44"/>
      <c r="G31" s="44"/>
      <c r="H31" s="44"/>
      <c r="I31" s="45"/>
      <c r="J31" s="45"/>
      <c r="K31" s="45"/>
      <c r="N31" s="33"/>
    </row>
    <row r="32" spans="3:14" x14ac:dyDescent="0.2">
      <c r="C32" s="99">
        <v>43101</v>
      </c>
      <c r="D32" s="47"/>
      <c r="E32" s="30"/>
      <c r="F32" s="31"/>
      <c r="G32" s="31"/>
      <c r="H32" s="31"/>
      <c r="I32" s="32"/>
      <c r="J32" s="32"/>
      <c r="K32" s="32"/>
      <c r="N32" s="33"/>
    </row>
    <row r="33" spans="3:14" x14ac:dyDescent="0.2">
      <c r="C33" s="100">
        <v>43132</v>
      </c>
      <c r="D33" s="47"/>
      <c r="E33" s="34"/>
      <c r="F33" s="35"/>
      <c r="G33" s="35"/>
      <c r="H33" s="35"/>
      <c r="I33" s="36"/>
      <c r="J33" s="36"/>
      <c r="K33" s="36"/>
      <c r="N33" s="33"/>
    </row>
    <row r="34" spans="3:14" x14ac:dyDescent="0.2">
      <c r="C34" s="100">
        <v>43160</v>
      </c>
      <c r="D34" s="47"/>
      <c r="E34" s="34"/>
      <c r="F34" s="35"/>
      <c r="G34" s="35"/>
      <c r="H34" s="35"/>
      <c r="I34" s="36"/>
      <c r="J34" s="36"/>
      <c r="K34" s="36"/>
      <c r="N34" s="33"/>
    </row>
    <row r="35" spans="3:14" x14ac:dyDescent="0.2">
      <c r="C35" s="100">
        <v>43191</v>
      </c>
      <c r="D35" s="47"/>
      <c r="E35" s="34"/>
      <c r="F35" s="35"/>
      <c r="G35" s="35"/>
      <c r="H35" s="35"/>
      <c r="I35" s="36"/>
      <c r="J35" s="36"/>
      <c r="K35" s="36"/>
      <c r="N35" s="33"/>
    </row>
    <row r="36" spans="3:14" x14ac:dyDescent="0.2">
      <c r="C36" s="100">
        <v>43221</v>
      </c>
      <c r="D36" s="47"/>
      <c r="E36" s="34"/>
      <c r="F36" s="35"/>
      <c r="G36" s="35"/>
      <c r="H36" s="35"/>
      <c r="I36" s="36"/>
      <c r="J36" s="36"/>
      <c r="K36" s="36"/>
      <c r="N36" s="33"/>
    </row>
    <row r="37" spans="3:14" x14ac:dyDescent="0.2">
      <c r="C37" s="100">
        <v>43252</v>
      </c>
      <c r="D37" s="47"/>
      <c r="E37" s="34"/>
      <c r="F37" s="35"/>
      <c r="G37" s="35"/>
      <c r="H37" s="35"/>
      <c r="I37" s="36"/>
      <c r="J37" s="36"/>
      <c r="K37" s="36"/>
      <c r="N37" s="33"/>
    </row>
    <row r="38" spans="3:14" x14ac:dyDescent="0.2">
      <c r="C38" s="100">
        <v>43282</v>
      </c>
      <c r="D38" s="47"/>
      <c r="E38" s="34"/>
      <c r="F38" s="35"/>
      <c r="G38" s="35"/>
      <c r="H38" s="35"/>
      <c r="I38" s="36"/>
      <c r="J38" s="36"/>
      <c r="K38" s="36"/>
      <c r="N38" s="33"/>
    </row>
    <row r="39" spans="3:14" x14ac:dyDescent="0.2">
      <c r="C39" s="100">
        <v>43313</v>
      </c>
      <c r="D39" s="47"/>
      <c r="E39" s="34"/>
      <c r="F39" s="35"/>
      <c r="G39" s="35"/>
      <c r="H39" s="35"/>
      <c r="I39" s="36"/>
      <c r="J39" s="36"/>
      <c r="K39" s="36"/>
      <c r="N39" s="33"/>
    </row>
    <row r="40" spans="3:14" x14ac:dyDescent="0.2">
      <c r="C40" s="100">
        <v>43344</v>
      </c>
      <c r="D40" s="47"/>
      <c r="E40" s="34"/>
      <c r="F40" s="35"/>
      <c r="G40" s="35"/>
      <c r="H40" s="35"/>
      <c r="I40" s="36"/>
      <c r="J40" s="36"/>
      <c r="K40" s="36"/>
      <c r="N40" s="33"/>
    </row>
    <row r="41" spans="3:14" x14ac:dyDescent="0.2">
      <c r="C41" s="100">
        <v>43374</v>
      </c>
      <c r="D41" s="47"/>
      <c r="E41" s="34"/>
      <c r="F41" s="35"/>
      <c r="G41" s="35"/>
      <c r="H41" s="35"/>
      <c r="I41" s="36"/>
      <c r="J41" s="36"/>
      <c r="K41" s="36"/>
      <c r="N41" s="33"/>
    </row>
    <row r="42" spans="3:14" x14ac:dyDescent="0.2">
      <c r="C42" s="100">
        <v>43405</v>
      </c>
      <c r="D42" s="47"/>
      <c r="E42" s="34"/>
      <c r="F42" s="35"/>
      <c r="G42" s="35"/>
      <c r="H42" s="35"/>
      <c r="I42" s="36"/>
      <c r="J42" s="36"/>
      <c r="K42" s="36"/>
      <c r="N42" s="33"/>
    </row>
    <row r="43" spans="3:14" ht="13.5" thickBot="1" x14ac:dyDescent="0.25">
      <c r="C43" s="101">
        <v>43435</v>
      </c>
      <c r="D43" s="47"/>
      <c r="E43" s="43"/>
      <c r="F43" s="44"/>
      <c r="G43" s="44"/>
      <c r="H43" s="44"/>
      <c r="I43" s="45"/>
      <c r="J43" s="45"/>
      <c r="K43" s="45"/>
      <c r="N43" s="33"/>
    </row>
    <row r="44" spans="3:14" x14ac:dyDescent="0.2">
      <c r="C44" s="393">
        <v>43466</v>
      </c>
      <c r="D44" s="47"/>
      <c r="E44" s="30"/>
      <c r="F44" s="31"/>
      <c r="G44" s="31"/>
      <c r="H44" s="104"/>
      <c r="I44" s="32"/>
      <c r="J44" s="32"/>
      <c r="K44" s="32"/>
      <c r="N44" s="33"/>
    </row>
    <row r="45" spans="3:14" x14ac:dyDescent="0.2">
      <c r="C45" s="394">
        <v>43497</v>
      </c>
      <c r="D45" s="47"/>
      <c r="E45" s="34"/>
      <c r="F45" s="35"/>
      <c r="G45" s="35"/>
      <c r="H45" s="105"/>
      <c r="I45" s="36"/>
      <c r="J45" s="36"/>
      <c r="K45" s="36"/>
      <c r="N45" s="33"/>
    </row>
    <row r="46" spans="3:14" x14ac:dyDescent="0.2">
      <c r="C46" s="394">
        <v>43525</v>
      </c>
      <c r="D46" s="47"/>
      <c r="E46" s="34"/>
      <c r="F46" s="35"/>
      <c r="G46" s="35"/>
      <c r="H46" s="105"/>
      <c r="I46" s="36"/>
      <c r="J46" s="36"/>
      <c r="K46" s="36"/>
      <c r="N46" s="33"/>
    </row>
    <row r="47" spans="3:14" x14ac:dyDescent="0.2">
      <c r="C47" s="394">
        <v>43556</v>
      </c>
      <c r="D47" s="47"/>
      <c r="E47" s="34"/>
      <c r="F47" s="35"/>
      <c r="G47" s="35"/>
      <c r="H47" s="105"/>
      <c r="I47" s="36"/>
      <c r="J47" s="36"/>
      <c r="K47" s="36"/>
      <c r="N47" s="33"/>
    </row>
    <row r="48" spans="3:14" x14ac:dyDescent="0.2">
      <c r="C48" s="394">
        <v>43586</v>
      </c>
      <c r="D48" s="47"/>
      <c r="E48" s="34"/>
      <c r="F48" s="35"/>
      <c r="G48" s="35"/>
      <c r="H48" s="105"/>
      <c r="I48" s="36"/>
      <c r="J48" s="36"/>
      <c r="K48" s="36"/>
      <c r="N48" s="33"/>
    </row>
    <row r="49" spans="3:14" ht="13.5" thickBot="1" x14ac:dyDescent="0.25">
      <c r="C49" s="398">
        <v>43617</v>
      </c>
      <c r="D49" s="47"/>
      <c r="E49" s="37"/>
      <c r="F49" s="38"/>
      <c r="G49" s="38"/>
      <c r="H49" s="106"/>
      <c r="I49" s="39"/>
      <c r="J49" s="39"/>
      <c r="K49" s="39"/>
      <c r="N49" s="33"/>
    </row>
    <row r="50" spans="3:14" hidden="1" x14ac:dyDescent="0.2">
      <c r="C50" s="396">
        <v>43647</v>
      </c>
      <c r="D50" s="47"/>
      <c r="E50" s="40"/>
      <c r="F50" s="41"/>
      <c r="G50" s="41"/>
      <c r="H50" s="397"/>
      <c r="I50" s="42"/>
      <c r="J50" s="42"/>
      <c r="K50" s="42"/>
      <c r="N50" s="33"/>
    </row>
    <row r="51" spans="3:14" hidden="1" x14ac:dyDescent="0.2">
      <c r="C51" s="372">
        <v>43678</v>
      </c>
      <c r="D51" s="47"/>
      <c r="E51" s="34"/>
      <c r="F51" s="35"/>
      <c r="G51" s="35"/>
      <c r="H51" s="105"/>
      <c r="I51" s="36"/>
      <c r="J51" s="36"/>
      <c r="K51" s="36"/>
      <c r="N51" s="33"/>
    </row>
    <row r="52" spans="3:14" hidden="1" x14ac:dyDescent="0.2">
      <c r="C52" s="372">
        <v>43709</v>
      </c>
      <c r="D52" s="47"/>
      <c r="E52" s="34"/>
      <c r="F52" s="35"/>
      <c r="G52" s="35"/>
      <c r="H52" s="105"/>
      <c r="I52" s="36"/>
      <c r="J52" s="36"/>
      <c r="K52" s="36"/>
      <c r="N52" s="33"/>
    </row>
    <row r="53" spans="3:14" hidden="1" x14ac:dyDescent="0.2">
      <c r="C53" s="372">
        <v>43739</v>
      </c>
      <c r="D53" s="47"/>
      <c r="E53" s="34"/>
      <c r="F53" s="35"/>
      <c r="G53" s="35"/>
      <c r="H53" s="105"/>
      <c r="I53" s="36"/>
      <c r="J53" s="36"/>
      <c r="K53" s="36"/>
      <c r="N53" s="33"/>
    </row>
    <row r="54" spans="3:14" hidden="1" x14ac:dyDescent="0.2">
      <c r="C54" s="372">
        <v>43770</v>
      </c>
      <c r="D54" s="47"/>
      <c r="E54" s="34"/>
      <c r="F54" s="35"/>
      <c r="G54" s="35"/>
      <c r="H54" s="105"/>
      <c r="I54" s="36"/>
      <c r="J54" s="36"/>
      <c r="K54" s="36"/>
      <c r="N54" s="33"/>
    </row>
    <row r="55" spans="3:14" ht="13.5" hidden="1" thickBot="1" x14ac:dyDescent="0.25">
      <c r="C55" s="373">
        <v>43800</v>
      </c>
      <c r="D55" s="47"/>
      <c r="E55" s="37"/>
      <c r="F55" s="38"/>
      <c r="G55" s="38"/>
      <c r="H55" s="106"/>
      <c r="I55" s="39"/>
      <c r="J55" s="39"/>
      <c r="K55" s="39"/>
      <c r="N55" s="33"/>
    </row>
    <row r="56" spans="3:14" ht="13.5" thickBot="1" x14ac:dyDescent="0.25">
      <c r="C56" s="46"/>
      <c r="D56" s="47"/>
      <c r="E56" s="33"/>
      <c r="F56" s="33"/>
      <c r="G56" s="33"/>
      <c r="H56" s="33"/>
      <c r="I56" s="33"/>
      <c r="J56" s="33"/>
      <c r="K56" s="33"/>
      <c r="N56" s="33"/>
    </row>
    <row r="57" spans="3:14" ht="50.25" customHeight="1" thickBot="1" x14ac:dyDescent="0.25">
      <c r="C57" s="70" t="s">
        <v>5</v>
      </c>
      <c r="D57" s="72"/>
      <c r="E57" s="26" t="str">
        <f t="shared" ref="E57:K57" si="0">+E7</f>
        <v xml:space="preserve">Producción </v>
      </c>
      <c r="F57" s="27" t="str">
        <f t="shared" si="0"/>
        <v xml:space="preserve">Autoconsumo </v>
      </c>
      <c r="G57" s="27" t="str">
        <f t="shared" si="0"/>
        <v xml:space="preserve">Ventas de Producción Propia </v>
      </c>
      <c r="H57" s="73" t="str">
        <f t="shared" si="0"/>
        <v xml:space="preserve">Exportaciones </v>
      </c>
      <c r="I57" s="24" t="str">
        <f t="shared" si="0"/>
        <v xml:space="preserve">Producción Contratada a Terceros </v>
      </c>
      <c r="J57" s="24" t="str">
        <f t="shared" si="0"/>
        <v xml:space="preserve">Ventas de Producción Contratada a Terceros </v>
      </c>
      <c r="K57" s="58" t="str">
        <f t="shared" si="0"/>
        <v xml:space="preserve">Producción para Terceros </v>
      </c>
      <c r="L57" s="58" t="s">
        <v>310</v>
      </c>
      <c r="M57" s="58" t="s">
        <v>311</v>
      </c>
      <c r="N57" s="74"/>
    </row>
    <row r="58" spans="3:14" ht="13.5" thickBot="1" x14ac:dyDescent="0.25">
      <c r="C58" s="66">
        <v>2012</v>
      </c>
      <c r="D58" s="75"/>
      <c r="F58" s="76"/>
      <c r="G58" s="76"/>
      <c r="H58" s="77"/>
      <c r="I58" s="48"/>
      <c r="J58" s="48"/>
      <c r="K58" s="48"/>
      <c r="L58" s="50"/>
      <c r="M58" s="48"/>
      <c r="N58" s="29"/>
    </row>
    <row r="59" spans="3:14" x14ac:dyDescent="0.2">
      <c r="C59" s="60">
        <v>2013</v>
      </c>
      <c r="D59" s="75"/>
      <c r="E59" s="79"/>
      <c r="F59" s="80"/>
      <c r="G59" s="80"/>
      <c r="H59" s="80"/>
      <c r="I59" s="61"/>
      <c r="J59" s="61"/>
      <c r="K59" s="61"/>
      <c r="L59" s="61"/>
      <c r="M59" s="81"/>
      <c r="N59" s="29"/>
    </row>
    <row r="60" spans="3:14" x14ac:dyDescent="0.2">
      <c r="C60" s="60">
        <v>2014</v>
      </c>
      <c r="D60" s="75"/>
      <c r="E60" s="82"/>
      <c r="F60" s="83"/>
      <c r="G60" s="83"/>
      <c r="H60" s="83"/>
      <c r="I60" s="63"/>
      <c r="J60" s="63"/>
      <c r="K60" s="63"/>
      <c r="L60" s="63"/>
      <c r="M60" s="84"/>
      <c r="N60" s="29"/>
    </row>
    <row r="61" spans="3:14" ht="13.5" thickBot="1" x14ac:dyDescent="0.25">
      <c r="C61" s="60">
        <v>2015</v>
      </c>
      <c r="D61" s="75"/>
      <c r="E61" s="85"/>
      <c r="F61" s="86"/>
      <c r="G61" s="86"/>
      <c r="H61" s="86"/>
      <c r="I61" s="65"/>
      <c r="J61" s="65"/>
      <c r="K61" s="65"/>
      <c r="L61" s="87"/>
      <c r="M61" s="88"/>
      <c r="N61" s="29"/>
    </row>
    <row r="62" spans="3:14" x14ac:dyDescent="0.2">
      <c r="C62" s="62">
        <v>2016</v>
      </c>
      <c r="D62" s="78"/>
      <c r="E62" s="79"/>
      <c r="F62" s="80"/>
      <c r="G62" s="80"/>
      <c r="H62" s="80"/>
      <c r="I62" s="61"/>
      <c r="J62" s="61"/>
      <c r="K62" s="61"/>
      <c r="L62" s="61"/>
      <c r="M62" s="81"/>
    </row>
    <row r="63" spans="3:14" x14ac:dyDescent="0.2">
      <c r="C63" s="62">
        <v>2017</v>
      </c>
      <c r="D63" s="78"/>
      <c r="E63" s="82"/>
      <c r="F63" s="83"/>
      <c r="G63" s="83"/>
      <c r="H63" s="83"/>
      <c r="I63" s="63"/>
      <c r="J63" s="63"/>
      <c r="K63" s="63"/>
      <c r="L63" s="63"/>
      <c r="M63" s="84"/>
    </row>
    <row r="64" spans="3:14" ht="13.5" thickBot="1" x14ac:dyDescent="0.25">
      <c r="C64" s="64">
        <v>2018</v>
      </c>
      <c r="D64" s="78"/>
      <c r="E64" s="85"/>
      <c r="F64" s="86"/>
      <c r="G64" s="86"/>
      <c r="H64" s="86"/>
      <c r="I64" s="65"/>
      <c r="J64" s="65"/>
      <c r="K64" s="65"/>
      <c r="L64" s="87"/>
      <c r="M64" s="88"/>
    </row>
    <row r="65" spans="3:14" x14ac:dyDescent="0.2">
      <c r="C65" s="66" t="s">
        <v>208</v>
      </c>
      <c r="D65" s="78"/>
      <c r="E65" s="89"/>
      <c r="F65" s="90"/>
      <c r="G65" s="90"/>
      <c r="H65" s="90"/>
      <c r="I65" s="67"/>
      <c r="J65" s="67"/>
      <c r="K65" s="67"/>
      <c r="L65" s="91"/>
      <c r="M65" s="92"/>
    </row>
    <row r="66" spans="3:14" ht="13.5" thickBot="1" x14ac:dyDescent="0.25">
      <c r="C66" s="395" t="s">
        <v>209</v>
      </c>
      <c r="D66" s="75"/>
      <c r="E66" s="93"/>
      <c r="F66" s="94"/>
      <c r="G66" s="94"/>
      <c r="H66" s="95"/>
      <c r="I66" s="68"/>
      <c r="J66" s="68"/>
      <c r="K66" s="68"/>
      <c r="L66" s="68"/>
      <c r="M66" s="96"/>
    </row>
    <row r="67" spans="3:14" x14ac:dyDescent="0.2">
      <c r="N67" s="51"/>
    </row>
    <row r="68" spans="3:14" x14ac:dyDescent="0.2">
      <c r="K68" s="97"/>
      <c r="N68" s="51"/>
    </row>
    <row r="69" spans="3:14" x14ac:dyDescent="0.2">
      <c r="K69" s="97"/>
      <c r="N69" s="51"/>
    </row>
    <row r="70" spans="3:14" x14ac:dyDescent="0.2">
      <c r="K70" s="97"/>
      <c r="N70" s="51"/>
    </row>
    <row r="71" spans="3:14" x14ac:dyDescent="0.2">
      <c r="K71" s="97"/>
      <c r="N71" s="51"/>
    </row>
    <row r="72" spans="3:14" x14ac:dyDescent="0.2">
      <c r="N72" s="51"/>
    </row>
    <row r="73" spans="3:14" x14ac:dyDescent="0.2">
      <c r="N73" s="51"/>
    </row>
    <row r="74" spans="3:14" x14ac:dyDescent="0.2">
      <c r="N74" s="51"/>
    </row>
    <row r="75" spans="3:14" x14ac:dyDescent="0.2">
      <c r="N75" s="51"/>
    </row>
    <row r="76" spans="3:14" x14ac:dyDescent="0.2">
      <c r="N76" s="51"/>
    </row>
    <row r="77" spans="3:14" x14ac:dyDescent="0.2">
      <c r="N77" s="51"/>
    </row>
    <row r="78" spans="3:14" x14ac:dyDescent="0.2">
      <c r="N78" s="51"/>
    </row>
    <row r="79" spans="3:14" x14ac:dyDescent="0.2">
      <c r="N79" s="51"/>
    </row>
    <row r="80" spans="3:14" x14ac:dyDescent="0.2">
      <c r="N80" s="51"/>
    </row>
    <row r="81" spans="14:14" x14ac:dyDescent="0.2">
      <c r="N81" s="51"/>
    </row>
    <row r="82" spans="14:14" x14ac:dyDescent="0.2">
      <c r="N82" s="51"/>
    </row>
    <row r="83" spans="14:14" x14ac:dyDescent="0.2">
      <c r="N83" s="51"/>
    </row>
    <row r="84" spans="14:14" x14ac:dyDescent="0.2">
      <c r="N84" s="51"/>
    </row>
    <row r="85" spans="14:14" x14ac:dyDescent="0.2">
      <c r="N85" s="51"/>
    </row>
    <row r="86" spans="14:14" x14ac:dyDescent="0.2">
      <c r="N86" s="51"/>
    </row>
    <row r="87" spans="14:14" x14ac:dyDescent="0.2">
      <c r="N87" s="51"/>
    </row>
    <row r="88" spans="14:14" x14ac:dyDescent="0.2">
      <c r="N88" s="51"/>
    </row>
    <row r="89" spans="14:14" x14ac:dyDescent="0.2">
      <c r="N89" s="51"/>
    </row>
    <row r="90" spans="14:14" x14ac:dyDescent="0.2">
      <c r="N90" s="51"/>
    </row>
    <row r="91" spans="14:14" x14ac:dyDescent="0.2">
      <c r="N91" s="51"/>
    </row>
    <row r="92" spans="14:14" x14ac:dyDescent="0.2">
      <c r="N92" s="51"/>
    </row>
    <row r="93" spans="14:14" x14ac:dyDescent="0.2">
      <c r="N93" s="51"/>
    </row>
    <row r="94" spans="14:14" x14ac:dyDescent="0.2">
      <c r="N94" s="51"/>
    </row>
    <row r="95" spans="14:14" x14ac:dyDescent="0.2">
      <c r="N95" s="51"/>
    </row>
    <row r="96" spans="14:14" x14ac:dyDescent="0.2">
      <c r="N96" s="51"/>
    </row>
    <row r="97" spans="14:14" x14ac:dyDescent="0.2">
      <c r="N97" s="51"/>
    </row>
    <row r="98" spans="14:14" x14ac:dyDescent="0.2">
      <c r="N98" s="51"/>
    </row>
    <row r="99" spans="14:14" x14ac:dyDescent="0.2">
      <c r="N99" s="51"/>
    </row>
    <row r="100" spans="14:14" x14ac:dyDescent="0.2">
      <c r="N100" s="51"/>
    </row>
    <row r="101" spans="14:14" x14ac:dyDescent="0.2">
      <c r="N101" s="51"/>
    </row>
    <row r="102" spans="14:14" x14ac:dyDescent="0.2">
      <c r="N102" s="51"/>
    </row>
    <row r="103" spans="14:14" x14ac:dyDescent="0.2">
      <c r="N103" s="51"/>
    </row>
    <row r="104" spans="14:14" x14ac:dyDescent="0.2">
      <c r="N104" s="51"/>
    </row>
    <row r="105" spans="14:14" x14ac:dyDescent="0.2">
      <c r="N105" s="51"/>
    </row>
    <row r="106" spans="14:14" x14ac:dyDescent="0.2">
      <c r="N106" s="51"/>
    </row>
    <row r="107" spans="14:14" x14ac:dyDescent="0.2">
      <c r="N107" s="51"/>
    </row>
    <row r="108" spans="14:14" x14ac:dyDescent="0.2">
      <c r="N108" s="51"/>
    </row>
    <row r="109" spans="14:14" x14ac:dyDescent="0.2">
      <c r="N109" s="51"/>
    </row>
    <row r="110" spans="14:14" x14ac:dyDescent="0.2">
      <c r="N110" s="51"/>
    </row>
    <row r="111" spans="14:14" x14ac:dyDescent="0.2">
      <c r="N111" s="51"/>
    </row>
    <row r="112" spans="14:14" x14ac:dyDescent="0.2">
      <c r="N112" s="51"/>
    </row>
    <row r="113" spans="14:14" x14ac:dyDescent="0.2">
      <c r="N113" s="51"/>
    </row>
    <row r="114" spans="14:14" x14ac:dyDescent="0.2">
      <c r="N114" s="51"/>
    </row>
    <row r="115" spans="14:14" x14ac:dyDescent="0.2">
      <c r="N115" s="51"/>
    </row>
    <row r="116" spans="14:14" x14ac:dyDescent="0.2">
      <c r="N116" s="51"/>
    </row>
  </sheetData>
  <sheetProtection formatCells="0" formatColumns="0" formatRows="0"/>
  <protectedRanges>
    <protectedRange sqref="N8:N43 E62:N66 E8:K43 E59:M61" name="Rango2_1"/>
    <protectedRange sqref="E59:M66" name="Rango1_1"/>
  </protectedRanges>
  <mergeCells count="5">
    <mergeCell ref="C5:K5"/>
    <mergeCell ref="C1:K1"/>
    <mergeCell ref="C2:K2"/>
    <mergeCell ref="C3:K3"/>
    <mergeCell ref="C4:K4"/>
  </mergeCells>
  <phoneticPr fontId="16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62" orientation="portrait" r:id="rId1"/>
  <headerFooter alignWithMargins="0">
    <oddHeader>&amp;R2019 - Año de la Exportación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1:J69"/>
  <sheetViews>
    <sheetView showGridLines="0" zoomScale="75" workbookViewId="0"/>
  </sheetViews>
  <sheetFormatPr baseColWidth="10" defaultRowHeight="12.75" x14ac:dyDescent="0.2"/>
  <cols>
    <col min="1" max="3" width="14.5703125" style="52" customWidth="1"/>
    <col min="4" max="9" width="13.85546875" style="52" customWidth="1"/>
    <col min="10" max="16384" width="11.42578125" style="52"/>
  </cols>
  <sheetData>
    <row r="1" spans="1:10" x14ac:dyDescent="0.2">
      <c r="A1" s="119" t="s">
        <v>291</v>
      </c>
      <c r="B1" s="119"/>
      <c r="C1" s="119"/>
      <c r="D1" s="192"/>
      <c r="E1" s="192"/>
      <c r="F1" s="193"/>
      <c r="G1" s="193"/>
      <c r="H1" s="193"/>
      <c r="I1" s="193"/>
    </row>
    <row r="2" spans="1:10" x14ac:dyDescent="0.2">
      <c r="A2" s="119" t="s">
        <v>9</v>
      </c>
      <c r="B2" s="119"/>
      <c r="C2" s="119"/>
      <c r="D2" s="193"/>
      <c r="E2" s="193"/>
      <c r="F2" s="193"/>
      <c r="G2" s="193"/>
      <c r="H2" s="193"/>
      <c r="I2" s="193"/>
    </row>
    <row r="3" spans="1:10" x14ac:dyDescent="0.2">
      <c r="A3" s="435" t="str">
        <f>+'1.modelos'!A3</f>
        <v>Guardas, listeles y plaquitas</v>
      </c>
      <c r="B3" s="435"/>
      <c r="C3" s="435"/>
      <c r="D3" s="434"/>
      <c r="E3" s="434"/>
      <c r="F3" s="434"/>
      <c r="G3" s="434"/>
      <c r="H3" s="434"/>
      <c r="I3" s="434"/>
    </row>
    <row r="4" spans="1:10" x14ac:dyDescent="0.2">
      <c r="A4" s="435" t="s">
        <v>267</v>
      </c>
      <c r="B4" s="435"/>
      <c r="C4" s="435"/>
      <c r="D4" s="434"/>
      <c r="E4" s="434"/>
      <c r="F4" s="434"/>
      <c r="G4" s="434"/>
      <c r="H4" s="434"/>
      <c r="I4" s="434"/>
    </row>
    <row r="5" spans="1:10" x14ac:dyDescent="0.2">
      <c r="A5" s="119" t="s">
        <v>10</v>
      </c>
      <c r="B5" s="119"/>
      <c r="C5" s="119"/>
      <c r="D5" s="193"/>
      <c r="E5" s="193"/>
      <c r="F5" s="193"/>
      <c r="G5" s="193"/>
      <c r="H5" s="193"/>
      <c r="I5" s="193"/>
    </row>
    <row r="6" spans="1:10" x14ac:dyDescent="0.2">
      <c r="A6" s="374" t="s">
        <v>248</v>
      </c>
      <c r="B6" s="374"/>
      <c r="C6" s="374"/>
      <c r="D6" s="434"/>
      <c r="E6" s="434"/>
      <c r="F6" s="434"/>
      <c r="G6" s="434"/>
      <c r="H6" s="434"/>
      <c r="I6" s="434"/>
      <c r="J6" s="55"/>
    </row>
    <row r="7" spans="1:10" ht="13.5" thickBot="1" x14ac:dyDescent="0.25">
      <c r="D7" s="166"/>
      <c r="E7" s="193"/>
      <c r="F7" s="193"/>
      <c r="G7" s="193"/>
      <c r="H7" s="193"/>
      <c r="I7" s="193"/>
    </row>
    <row r="8" spans="1:10" x14ac:dyDescent="0.2">
      <c r="A8" s="136" t="s">
        <v>4</v>
      </c>
      <c r="B8" s="548" t="str">
        <f>+'14 existencias'!B8</f>
        <v>CHINA</v>
      </c>
      <c r="C8" s="549"/>
      <c r="D8" s="194" t="s">
        <v>11</v>
      </c>
      <c r="E8" s="195"/>
      <c r="F8" s="194" t="s">
        <v>11</v>
      </c>
      <c r="G8" s="195"/>
      <c r="H8" s="194" t="s">
        <v>11</v>
      </c>
      <c r="I8" s="195"/>
    </row>
    <row r="9" spans="1:10" ht="13.5" thickBot="1" x14ac:dyDescent="0.25">
      <c r="A9" s="196" t="s">
        <v>5</v>
      </c>
      <c r="B9" s="197" t="s">
        <v>12</v>
      </c>
      <c r="C9" s="198" t="s">
        <v>13</v>
      </c>
      <c r="D9" s="199" t="s">
        <v>12</v>
      </c>
      <c r="E9" s="200" t="s">
        <v>13</v>
      </c>
      <c r="F9" s="199" t="s">
        <v>12</v>
      </c>
      <c r="G9" s="200" t="s">
        <v>13</v>
      </c>
      <c r="H9" s="199" t="s">
        <v>12</v>
      </c>
      <c r="I9" s="200" t="s">
        <v>13</v>
      </c>
    </row>
    <row r="10" spans="1:10" x14ac:dyDescent="0.2">
      <c r="A10" s="150">
        <f>+'11- impo '!A9</f>
        <v>42370</v>
      </c>
      <c r="B10" s="150"/>
      <c r="C10" s="150"/>
      <c r="D10" s="151"/>
      <c r="E10" s="152"/>
      <c r="F10" s="151"/>
      <c r="G10" s="152"/>
      <c r="H10" s="151"/>
      <c r="I10" s="152"/>
    </row>
    <row r="11" spans="1:10" x14ac:dyDescent="0.2">
      <c r="A11" s="154">
        <f>+'11- impo '!A10</f>
        <v>42401</v>
      </c>
      <c r="B11" s="154"/>
      <c r="C11" s="154"/>
      <c r="D11" s="155"/>
      <c r="E11" s="132"/>
      <c r="F11" s="155"/>
      <c r="G11" s="132"/>
      <c r="H11" s="155"/>
      <c r="I11" s="132"/>
    </row>
    <row r="12" spans="1:10" x14ac:dyDescent="0.2">
      <c r="A12" s="154">
        <f>+'11- impo '!A11</f>
        <v>42430</v>
      </c>
      <c r="B12" s="154"/>
      <c r="C12" s="154"/>
      <c r="D12" s="155"/>
      <c r="E12" s="132"/>
      <c r="F12" s="155"/>
      <c r="G12" s="132"/>
      <c r="H12" s="155"/>
      <c r="I12" s="132"/>
    </row>
    <row r="13" spans="1:10" x14ac:dyDescent="0.2">
      <c r="A13" s="154">
        <f>+'11- impo '!A12</f>
        <v>42461</v>
      </c>
      <c r="B13" s="154"/>
      <c r="C13" s="154"/>
      <c r="D13" s="155"/>
      <c r="E13" s="132"/>
      <c r="F13" s="155"/>
      <c r="G13" s="132"/>
      <c r="H13" s="155"/>
      <c r="I13" s="132"/>
    </row>
    <row r="14" spans="1:10" x14ac:dyDescent="0.2">
      <c r="A14" s="154">
        <f>+'11- impo '!A13</f>
        <v>42491</v>
      </c>
      <c r="B14" s="154"/>
      <c r="C14" s="154"/>
      <c r="D14" s="132"/>
      <c r="E14" s="132"/>
      <c r="F14" s="132"/>
      <c r="G14" s="132"/>
      <c r="H14" s="132"/>
      <c r="I14" s="132"/>
    </row>
    <row r="15" spans="1:10" x14ac:dyDescent="0.2">
      <c r="A15" s="154">
        <f>+'11- impo '!A14</f>
        <v>42522</v>
      </c>
      <c r="B15" s="154"/>
      <c r="C15" s="154"/>
      <c r="D15" s="155"/>
      <c r="E15" s="132"/>
      <c r="F15" s="155"/>
      <c r="G15" s="132"/>
      <c r="H15" s="155"/>
      <c r="I15" s="132"/>
    </row>
    <row r="16" spans="1:10" x14ac:dyDescent="0.2">
      <c r="A16" s="154">
        <f>+'11- impo '!A15</f>
        <v>42552</v>
      </c>
      <c r="B16" s="154"/>
      <c r="C16" s="154"/>
      <c r="D16" s="132"/>
      <c r="E16" s="132"/>
      <c r="F16" s="132"/>
      <c r="G16" s="132"/>
      <c r="H16" s="132"/>
      <c r="I16" s="132"/>
    </row>
    <row r="17" spans="1:9" x14ac:dyDescent="0.2">
      <c r="A17" s="154">
        <f>+'11- impo '!A16</f>
        <v>42583</v>
      </c>
      <c r="B17" s="154"/>
      <c r="C17" s="154"/>
      <c r="D17" s="132"/>
      <c r="E17" s="132"/>
      <c r="F17" s="132"/>
      <c r="G17" s="132"/>
      <c r="H17" s="132"/>
      <c r="I17" s="132"/>
    </row>
    <row r="18" spans="1:9" x14ac:dyDescent="0.2">
      <c r="A18" s="154">
        <f>+'11- impo '!A17</f>
        <v>42614</v>
      </c>
      <c r="B18" s="154"/>
      <c r="C18" s="154"/>
      <c r="D18" s="132"/>
      <c r="E18" s="132"/>
      <c r="F18" s="132"/>
      <c r="G18" s="132"/>
      <c r="H18" s="132"/>
      <c r="I18" s="132"/>
    </row>
    <row r="19" spans="1:9" x14ac:dyDescent="0.2">
      <c r="A19" s="154">
        <f>+'11- impo '!A18</f>
        <v>42644</v>
      </c>
      <c r="B19" s="154"/>
      <c r="C19" s="154"/>
      <c r="D19" s="132"/>
      <c r="E19" s="132"/>
      <c r="F19" s="132"/>
      <c r="G19" s="132"/>
      <c r="H19" s="132"/>
      <c r="I19" s="132"/>
    </row>
    <row r="20" spans="1:9" x14ac:dyDescent="0.2">
      <c r="A20" s="154">
        <f>+'11- impo '!A19</f>
        <v>42675</v>
      </c>
      <c r="B20" s="154"/>
      <c r="C20" s="154"/>
      <c r="D20" s="132"/>
      <c r="E20" s="132"/>
      <c r="F20" s="132"/>
      <c r="G20" s="132"/>
      <c r="H20" s="132"/>
      <c r="I20" s="132"/>
    </row>
    <row r="21" spans="1:9" ht="13.5" thickBot="1" x14ac:dyDescent="0.25">
      <c r="A21" s="156">
        <f>+'11- impo '!A20</f>
        <v>42705</v>
      </c>
      <c r="B21" s="156"/>
      <c r="C21" s="156"/>
      <c r="D21" s="157"/>
      <c r="E21" s="157"/>
      <c r="F21" s="157"/>
      <c r="G21" s="157"/>
      <c r="H21" s="157"/>
      <c r="I21" s="157"/>
    </row>
    <row r="22" spans="1:9" x14ac:dyDescent="0.2">
      <c r="A22" s="150">
        <f>+'11- impo '!A21</f>
        <v>42736</v>
      </c>
      <c r="B22" s="150"/>
      <c r="C22" s="150"/>
      <c r="D22" s="152"/>
      <c r="E22" s="152"/>
      <c r="F22" s="152"/>
      <c r="G22" s="152"/>
      <c r="H22" s="152"/>
      <c r="I22" s="152"/>
    </row>
    <row r="23" spans="1:9" x14ac:dyDescent="0.2">
      <c r="A23" s="154">
        <f>+'11- impo '!A22</f>
        <v>42767</v>
      </c>
      <c r="B23" s="154"/>
      <c r="C23" s="154"/>
      <c r="D23" s="132"/>
      <c r="E23" s="132"/>
      <c r="F23" s="132"/>
      <c r="G23" s="132"/>
      <c r="H23" s="132"/>
      <c r="I23" s="132"/>
    </row>
    <row r="24" spans="1:9" x14ac:dyDescent="0.2">
      <c r="A24" s="154">
        <f>+'11- impo '!A23</f>
        <v>42795</v>
      </c>
      <c r="B24" s="154"/>
      <c r="C24" s="154"/>
      <c r="D24" s="132"/>
      <c r="E24" s="132"/>
      <c r="F24" s="132"/>
      <c r="G24" s="132"/>
      <c r="H24" s="132"/>
      <c r="I24" s="132"/>
    </row>
    <row r="25" spans="1:9" x14ac:dyDescent="0.2">
      <c r="A25" s="154">
        <f>+'11- impo '!A24</f>
        <v>42826</v>
      </c>
      <c r="B25" s="154"/>
      <c r="C25" s="154"/>
      <c r="D25" s="132"/>
      <c r="E25" s="132"/>
      <c r="F25" s="132"/>
      <c r="G25" s="132"/>
      <c r="H25" s="132"/>
      <c r="I25" s="132"/>
    </row>
    <row r="26" spans="1:9" x14ac:dyDescent="0.2">
      <c r="A26" s="154">
        <f>+'11- impo '!A25</f>
        <v>42856</v>
      </c>
      <c r="B26" s="154"/>
      <c r="C26" s="154"/>
      <c r="D26" s="132"/>
      <c r="E26" s="132"/>
      <c r="F26" s="132"/>
      <c r="G26" s="132"/>
      <c r="H26" s="132"/>
      <c r="I26" s="132"/>
    </row>
    <row r="27" spans="1:9" x14ac:dyDescent="0.2">
      <c r="A27" s="154">
        <f>+'11- impo '!A26</f>
        <v>42887</v>
      </c>
      <c r="B27" s="154"/>
      <c r="C27" s="154"/>
      <c r="D27" s="132"/>
      <c r="E27" s="132"/>
      <c r="F27" s="132"/>
      <c r="G27" s="132"/>
      <c r="H27" s="132"/>
      <c r="I27" s="132"/>
    </row>
    <row r="28" spans="1:9" x14ac:dyDescent="0.2">
      <c r="A28" s="154">
        <f>+'11- impo '!A27</f>
        <v>42917</v>
      </c>
      <c r="B28" s="154"/>
      <c r="C28" s="154"/>
      <c r="D28" s="132"/>
      <c r="E28" s="132"/>
      <c r="F28" s="132"/>
      <c r="G28" s="132"/>
      <c r="H28" s="132"/>
      <c r="I28" s="132"/>
    </row>
    <row r="29" spans="1:9" x14ac:dyDescent="0.2">
      <c r="A29" s="154">
        <f>+'11- impo '!A28</f>
        <v>42948</v>
      </c>
      <c r="B29" s="154"/>
      <c r="C29" s="154"/>
      <c r="D29" s="132"/>
      <c r="E29" s="132"/>
      <c r="F29" s="132"/>
      <c r="G29" s="132"/>
      <c r="H29" s="132"/>
      <c r="I29" s="132"/>
    </row>
    <row r="30" spans="1:9" x14ac:dyDescent="0.2">
      <c r="A30" s="154">
        <f>+'11- impo '!A29</f>
        <v>42979</v>
      </c>
      <c r="B30" s="154"/>
      <c r="C30" s="154"/>
      <c r="D30" s="132"/>
      <c r="E30" s="132"/>
      <c r="F30" s="132"/>
      <c r="G30" s="132"/>
      <c r="H30" s="132"/>
      <c r="I30" s="132"/>
    </row>
    <row r="31" spans="1:9" x14ac:dyDescent="0.2">
      <c r="A31" s="154">
        <f>+'11- impo '!A30</f>
        <v>43009</v>
      </c>
      <c r="B31" s="154"/>
      <c r="C31" s="154"/>
      <c r="D31" s="132"/>
      <c r="E31" s="132"/>
      <c r="F31" s="132"/>
      <c r="G31" s="132"/>
      <c r="H31" s="132"/>
      <c r="I31" s="132"/>
    </row>
    <row r="32" spans="1:9" x14ac:dyDescent="0.2">
      <c r="A32" s="154">
        <f>+'11- impo '!A31</f>
        <v>43040</v>
      </c>
      <c r="B32" s="154"/>
      <c r="C32" s="154"/>
      <c r="D32" s="132"/>
      <c r="E32" s="132"/>
      <c r="F32" s="132"/>
      <c r="G32" s="132"/>
      <c r="H32" s="132"/>
      <c r="I32" s="132"/>
    </row>
    <row r="33" spans="1:9" ht="13.5" thickBot="1" x14ac:dyDescent="0.25">
      <c r="A33" s="156">
        <f>+'11- impo '!A32</f>
        <v>43070</v>
      </c>
      <c r="B33" s="156"/>
      <c r="C33" s="156"/>
      <c r="D33" s="157"/>
      <c r="E33" s="157"/>
      <c r="F33" s="157"/>
      <c r="G33" s="157"/>
      <c r="H33" s="157"/>
      <c r="I33" s="157"/>
    </row>
    <row r="34" spans="1:9" x14ac:dyDescent="0.2">
      <c r="A34" s="150">
        <f>+'11- impo '!A33</f>
        <v>43101</v>
      </c>
      <c r="B34" s="150"/>
      <c r="C34" s="150"/>
      <c r="D34" s="152"/>
      <c r="E34" s="152"/>
      <c r="F34" s="152"/>
      <c r="G34" s="152"/>
      <c r="H34" s="152"/>
      <c r="I34" s="152"/>
    </row>
    <row r="35" spans="1:9" x14ac:dyDescent="0.2">
      <c r="A35" s="154">
        <f>+'11- impo '!A34</f>
        <v>43132</v>
      </c>
      <c r="B35" s="154"/>
      <c r="C35" s="154"/>
      <c r="D35" s="132"/>
      <c r="E35" s="132"/>
      <c r="F35" s="132"/>
      <c r="G35" s="132"/>
      <c r="H35" s="132"/>
      <c r="I35" s="132"/>
    </row>
    <row r="36" spans="1:9" x14ac:dyDescent="0.2">
      <c r="A36" s="154">
        <f>+'11- impo '!A35</f>
        <v>43160</v>
      </c>
      <c r="B36" s="154"/>
      <c r="C36" s="154"/>
      <c r="D36" s="132"/>
      <c r="E36" s="132"/>
      <c r="F36" s="132"/>
      <c r="G36" s="132"/>
      <c r="H36" s="132"/>
      <c r="I36" s="132"/>
    </row>
    <row r="37" spans="1:9" x14ac:dyDescent="0.2">
      <c r="A37" s="154">
        <f>+'11- impo '!A36</f>
        <v>43191</v>
      </c>
      <c r="B37" s="154"/>
      <c r="C37" s="154"/>
      <c r="D37" s="132"/>
      <c r="E37" s="132"/>
      <c r="F37" s="132"/>
      <c r="G37" s="132"/>
      <c r="H37" s="132"/>
      <c r="I37" s="132"/>
    </row>
    <row r="38" spans="1:9" x14ac:dyDescent="0.2">
      <c r="A38" s="154">
        <f>+'11- impo '!A37</f>
        <v>43221</v>
      </c>
      <c r="B38" s="154"/>
      <c r="C38" s="154"/>
      <c r="D38" s="132"/>
      <c r="E38" s="132"/>
      <c r="F38" s="132"/>
      <c r="G38" s="132"/>
      <c r="H38" s="132"/>
      <c r="I38" s="132"/>
    </row>
    <row r="39" spans="1:9" x14ac:dyDescent="0.2">
      <c r="A39" s="154">
        <f>+'11- impo '!A38</f>
        <v>43252</v>
      </c>
      <c r="B39" s="154"/>
      <c r="C39" s="154"/>
      <c r="D39" s="132"/>
      <c r="E39" s="132"/>
      <c r="F39" s="132"/>
      <c r="G39" s="132"/>
      <c r="H39" s="132"/>
      <c r="I39" s="132"/>
    </row>
    <row r="40" spans="1:9" x14ac:dyDescent="0.2">
      <c r="A40" s="154">
        <f>+'11- impo '!A39</f>
        <v>43282</v>
      </c>
      <c r="B40" s="154"/>
      <c r="C40" s="154"/>
      <c r="D40" s="132"/>
      <c r="E40" s="132"/>
      <c r="F40" s="132"/>
      <c r="G40" s="132"/>
      <c r="H40" s="132"/>
      <c r="I40" s="132"/>
    </row>
    <row r="41" spans="1:9" x14ac:dyDescent="0.2">
      <c r="A41" s="154">
        <f>+'11- impo '!A40</f>
        <v>43313</v>
      </c>
      <c r="B41" s="154"/>
      <c r="C41" s="154"/>
      <c r="D41" s="132"/>
      <c r="E41" s="132"/>
      <c r="F41" s="132"/>
      <c r="G41" s="132"/>
      <c r="H41" s="132"/>
      <c r="I41" s="132"/>
    </row>
    <row r="42" spans="1:9" x14ac:dyDescent="0.2">
      <c r="A42" s="154">
        <f>+'11- impo '!A41</f>
        <v>43344</v>
      </c>
      <c r="B42" s="154"/>
      <c r="C42" s="154"/>
      <c r="D42" s="132"/>
      <c r="E42" s="132"/>
      <c r="F42" s="132"/>
      <c r="G42" s="132"/>
      <c r="H42" s="132"/>
      <c r="I42" s="132"/>
    </row>
    <row r="43" spans="1:9" x14ac:dyDescent="0.2">
      <c r="A43" s="154">
        <f>+'11- impo '!A42</f>
        <v>43374</v>
      </c>
      <c r="B43" s="154"/>
      <c r="C43" s="154"/>
      <c r="D43" s="132"/>
      <c r="E43" s="132"/>
      <c r="F43" s="132"/>
      <c r="G43" s="132"/>
      <c r="H43" s="132"/>
      <c r="I43" s="132"/>
    </row>
    <row r="44" spans="1:9" x14ac:dyDescent="0.2">
      <c r="A44" s="154">
        <f>+'11- impo '!A43</f>
        <v>43405</v>
      </c>
      <c r="B44" s="154"/>
      <c r="C44" s="154"/>
      <c r="D44" s="132"/>
      <c r="E44" s="132"/>
      <c r="F44" s="132"/>
      <c r="G44" s="132"/>
      <c r="H44" s="132"/>
      <c r="I44" s="132"/>
    </row>
    <row r="45" spans="1:9" ht="13.5" thickBot="1" x14ac:dyDescent="0.25">
      <c r="A45" s="156">
        <f>+'11- impo '!A44</f>
        <v>43435</v>
      </c>
      <c r="B45" s="156"/>
      <c r="C45" s="156"/>
      <c r="D45" s="157"/>
      <c r="E45" s="157"/>
      <c r="F45" s="157"/>
      <c r="G45" s="157"/>
      <c r="H45" s="157"/>
      <c r="I45" s="157"/>
    </row>
    <row r="46" spans="1:9" x14ac:dyDescent="0.2">
      <c r="A46" s="150">
        <f>+'11- impo '!A45</f>
        <v>43466</v>
      </c>
      <c r="B46" s="150"/>
      <c r="C46" s="150"/>
      <c r="D46" s="152"/>
      <c r="E46" s="152"/>
      <c r="F46" s="152"/>
      <c r="G46" s="152"/>
      <c r="H46" s="152"/>
      <c r="I46" s="152"/>
    </row>
    <row r="47" spans="1:9" x14ac:dyDescent="0.2">
      <c r="A47" s="154">
        <f>+'11- impo '!A46</f>
        <v>43497</v>
      </c>
      <c r="B47" s="154"/>
      <c r="C47" s="154"/>
      <c r="D47" s="132"/>
      <c r="E47" s="132"/>
      <c r="F47" s="132"/>
      <c r="G47" s="132"/>
      <c r="H47" s="132"/>
      <c r="I47" s="132"/>
    </row>
    <row r="48" spans="1:9" x14ac:dyDescent="0.2">
      <c r="A48" s="154">
        <f>+'11- impo '!A47</f>
        <v>43525</v>
      </c>
      <c r="B48" s="154"/>
      <c r="C48" s="154"/>
      <c r="D48" s="132"/>
      <c r="E48" s="132"/>
      <c r="F48" s="132"/>
      <c r="G48" s="132"/>
      <c r="H48" s="132"/>
      <c r="I48" s="132"/>
    </row>
    <row r="49" spans="1:9" x14ac:dyDescent="0.2">
      <c r="A49" s="154">
        <f>+'11- impo '!A48</f>
        <v>43556</v>
      </c>
      <c r="B49" s="154"/>
      <c r="C49" s="154"/>
      <c r="D49" s="132"/>
      <c r="E49" s="132"/>
      <c r="F49" s="132"/>
      <c r="G49" s="132"/>
      <c r="H49" s="132"/>
      <c r="I49" s="132"/>
    </row>
    <row r="50" spans="1:9" x14ac:dyDescent="0.2">
      <c r="A50" s="154">
        <f>+'11- impo '!A49</f>
        <v>43586</v>
      </c>
      <c r="B50" s="154"/>
      <c r="C50" s="154"/>
      <c r="D50" s="132"/>
      <c r="E50" s="132"/>
      <c r="F50" s="132"/>
      <c r="G50" s="132"/>
      <c r="H50" s="132"/>
      <c r="I50" s="132"/>
    </row>
    <row r="51" spans="1:9" ht="13.5" thickBot="1" x14ac:dyDescent="0.25">
      <c r="A51" s="156">
        <f>+'11- impo '!A50</f>
        <v>43617</v>
      </c>
      <c r="B51" s="156"/>
      <c r="C51" s="156"/>
      <c r="D51" s="157"/>
      <c r="E51" s="157"/>
      <c r="F51" s="157"/>
      <c r="G51" s="157"/>
      <c r="H51" s="157"/>
      <c r="I51" s="157"/>
    </row>
    <row r="52" spans="1:9" hidden="1" x14ac:dyDescent="0.2">
      <c r="A52" s="436">
        <f>+'11- impo '!A51</f>
        <v>43647</v>
      </c>
      <c r="B52" s="436"/>
      <c r="C52" s="436"/>
      <c r="D52" s="422"/>
      <c r="E52" s="422"/>
      <c r="F52" s="422"/>
      <c r="G52" s="422"/>
      <c r="H52" s="422"/>
      <c r="I52" s="422"/>
    </row>
    <row r="53" spans="1:9" hidden="1" x14ac:dyDescent="0.2">
      <c r="A53" s="154">
        <f>+'11- impo '!A52</f>
        <v>43678</v>
      </c>
      <c r="B53" s="154"/>
      <c r="C53" s="154"/>
      <c r="D53" s="132"/>
      <c r="E53" s="132"/>
      <c r="F53" s="132"/>
      <c r="G53" s="132"/>
      <c r="H53" s="132"/>
      <c r="I53" s="132"/>
    </row>
    <row r="54" spans="1:9" hidden="1" x14ac:dyDescent="0.2">
      <c r="A54" s="154">
        <f>+'11- impo '!A53</f>
        <v>43709</v>
      </c>
      <c r="B54" s="154"/>
      <c r="C54" s="154"/>
      <c r="D54" s="132"/>
      <c r="E54" s="132"/>
      <c r="F54" s="132"/>
      <c r="G54" s="132"/>
      <c r="H54" s="132"/>
      <c r="I54" s="132"/>
    </row>
    <row r="55" spans="1:9" hidden="1" x14ac:dyDescent="0.2">
      <c r="A55" s="154">
        <f>+'11- impo '!A54</f>
        <v>43739</v>
      </c>
      <c r="B55" s="154"/>
      <c r="C55" s="154"/>
      <c r="D55" s="132"/>
      <c r="E55" s="132"/>
      <c r="F55" s="132"/>
      <c r="G55" s="132"/>
      <c r="H55" s="132"/>
      <c r="I55" s="132"/>
    </row>
    <row r="56" spans="1:9" hidden="1" x14ac:dyDescent="0.2">
      <c r="A56" s="154">
        <f>+'11- impo '!A55</f>
        <v>43770</v>
      </c>
      <c r="B56" s="154"/>
      <c r="C56" s="154"/>
      <c r="D56" s="132"/>
      <c r="E56" s="132"/>
      <c r="F56" s="132"/>
      <c r="G56" s="132"/>
      <c r="H56" s="132"/>
      <c r="I56" s="132"/>
    </row>
    <row r="57" spans="1:9" ht="13.5" hidden="1" thickBot="1" x14ac:dyDescent="0.25">
      <c r="A57" s="156">
        <f>+'11- impo '!A56</f>
        <v>43800</v>
      </c>
      <c r="B57" s="156"/>
      <c r="C57" s="156"/>
      <c r="D57" s="157"/>
      <c r="E57" s="157"/>
      <c r="F57" s="157"/>
      <c r="G57" s="157"/>
      <c r="H57" s="157"/>
      <c r="I57" s="157"/>
    </row>
    <row r="58" spans="1:9" ht="13.5" thickBot="1" x14ac:dyDescent="0.25">
      <c r="A58" s="170"/>
      <c r="B58" s="170"/>
      <c r="C58" s="170"/>
      <c r="D58" s="165"/>
      <c r="E58" s="165"/>
      <c r="F58" s="165"/>
      <c r="G58" s="165"/>
      <c r="H58" s="165"/>
      <c r="I58" s="165"/>
    </row>
    <row r="59" spans="1:9" x14ac:dyDescent="0.2">
      <c r="A59" s="167">
        <f>+'11- impo '!A58</f>
        <v>2013</v>
      </c>
      <c r="B59" s="201"/>
      <c r="C59" s="201"/>
      <c r="D59" s="202"/>
      <c r="E59" s="202"/>
      <c r="F59" s="202"/>
      <c r="G59" s="202"/>
      <c r="H59" s="202"/>
      <c r="I59" s="202"/>
    </row>
    <row r="60" spans="1:9" x14ac:dyDescent="0.2">
      <c r="A60" s="168">
        <f>+'11- impo '!A59</f>
        <v>2014</v>
      </c>
      <c r="B60" s="203"/>
      <c r="C60" s="203"/>
      <c r="D60" s="204"/>
      <c r="E60" s="204"/>
      <c r="F60" s="204"/>
      <c r="G60" s="204"/>
      <c r="H60" s="204"/>
      <c r="I60" s="204"/>
    </row>
    <row r="61" spans="1:9" ht="13.5" thickBot="1" x14ac:dyDescent="0.25">
      <c r="A61" s="169">
        <f>+'11- impo '!A60</f>
        <v>2015</v>
      </c>
      <c r="B61" s="205"/>
      <c r="C61" s="205"/>
      <c r="D61" s="206"/>
      <c r="E61" s="206"/>
      <c r="F61" s="206"/>
      <c r="G61" s="206"/>
      <c r="H61" s="206"/>
      <c r="I61" s="206"/>
    </row>
    <row r="62" spans="1:9" x14ac:dyDescent="0.2">
      <c r="A62" s="167">
        <f>+'11- impo '!A61</f>
        <v>2016</v>
      </c>
      <c r="B62" s="201"/>
      <c r="C62" s="201"/>
      <c r="D62" s="202"/>
      <c r="E62" s="202"/>
      <c r="F62" s="202"/>
      <c r="G62" s="202"/>
      <c r="H62" s="202"/>
      <c r="I62" s="202"/>
    </row>
    <row r="63" spans="1:9" x14ac:dyDescent="0.2">
      <c r="A63" s="168">
        <f>+'11- impo '!A62</f>
        <v>2017</v>
      </c>
      <c r="B63" s="203"/>
      <c r="C63" s="203"/>
      <c r="D63" s="204"/>
      <c r="E63" s="204"/>
      <c r="F63" s="204"/>
      <c r="G63" s="204"/>
      <c r="H63" s="204"/>
      <c r="I63" s="204"/>
    </row>
    <row r="64" spans="1:9" ht="13.5" thickBot="1" x14ac:dyDescent="0.25">
      <c r="A64" s="169">
        <f>+'11- impo '!A63</f>
        <v>2018</v>
      </c>
      <c r="B64" s="205"/>
      <c r="C64" s="205"/>
      <c r="D64" s="206"/>
      <c r="E64" s="206"/>
      <c r="F64" s="206"/>
      <c r="G64" s="206"/>
      <c r="H64" s="206"/>
      <c r="I64" s="206"/>
    </row>
    <row r="65" spans="1:9" ht="13.5" thickBot="1" x14ac:dyDescent="0.25">
      <c r="A65" s="170"/>
      <c r="B65" s="207"/>
      <c r="C65" s="207"/>
      <c r="D65" s="71"/>
      <c r="E65" s="71"/>
      <c r="F65" s="71"/>
      <c r="G65" s="71"/>
      <c r="H65" s="71"/>
      <c r="I65" s="71"/>
    </row>
    <row r="66" spans="1:9" x14ac:dyDescent="0.2">
      <c r="A66" s="150" t="str">
        <f>+'11- impo '!A65</f>
        <v>ene-jun 18</v>
      </c>
      <c r="B66" s="208"/>
      <c r="C66" s="208"/>
      <c r="D66" s="202"/>
      <c r="E66" s="202"/>
      <c r="F66" s="202"/>
      <c r="G66" s="202"/>
      <c r="H66" s="202"/>
      <c r="I66" s="202"/>
    </row>
    <row r="67" spans="1:9" ht="13.5" thickBot="1" x14ac:dyDescent="0.25">
      <c r="A67" s="156" t="str">
        <f>+'11- impo '!A66</f>
        <v>ene-jun 19</v>
      </c>
      <c r="B67" s="209"/>
      <c r="C67" s="209"/>
      <c r="D67" s="206"/>
      <c r="E67" s="206"/>
      <c r="F67" s="206"/>
      <c r="G67" s="206"/>
      <c r="H67" s="206"/>
      <c r="I67" s="206"/>
    </row>
    <row r="68" spans="1:9" x14ac:dyDescent="0.2">
      <c r="A68" s="164"/>
      <c r="B68" s="164"/>
      <c r="C68" s="164"/>
    </row>
    <row r="69" spans="1:9" x14ac:dyDescent="0.2">
      <c r="A69" s="164"/>
      <c r="B69" s="164"/>
      <c r="C69" s="164"/>
    </row>
  </sheetData>
  <sheetProtection formatCells="0" formatColumns="0" formatRows="0"/>
  <mergeCells count="1">
    <mergeCell ref="B8:C8"/>
  </mergeCells>
  <printOptions horizontalCentered="1" verticalCentered="1" gridLinesSet="0"/>
  <pageMargins left="0.24" right="0.34" top="0.24" bottom="0.42" header="0" footer="0"/>
  <pageSetup paperSize="9" scale="78" orientation="portrait" horizontalDpi="4294967292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75" workbookViewId="0">
      <selection sqref="A1:B1"/>
    </sheetView>
  </sheetViews>
  <sheetFormatPr baseColWidth="10" defaultRowHeight="12.75" x14ac:dyDescent="0.2"/>
  <cols>
    <col min="1" max="1" width="36.42578125" style="345" customWidth="1"/>
    <col min="2" max="2" width="11.42578125" style="345"/>
    <col min="3" max="3" width="8.28515625" style="345" customWidth="1"/>
    <col min="4" max="4" width="11.42578125" style="345"/>
    <col min="5" max="5" width="8.28515625" style="345" customWidth="1"/>
    <col min="6" max="6" width="11.42578125" style="345"/>
    <col min="7" max="7" width="10" style="345" customWidth="1"/>
    <col min="8" max="8" width="11.42578125" style="454"/>
    <col min="9" max="9" width="9.85546875" style="454" customWidth="1"/>
    <col min="10" max="16384" width="11.42578125" style="345"/>
  </cols>
  <sheetData>
    <row r="1" spans="1:9" x14ac:dyDescent="0.2">
      <c r="A1" s="343" t="s">
        <v>292</v>
      </c>
      <c r="B1" s="344"/>
      <c r="C1" s="344"/>
      <c r="D1" s="344"/>
      <c r="E1" s="344"/>
      <c r="F1" s="344"/>
      <c r="G1" s="344"/>
      <c r="H1" s="439"/>
      <c r="I1" s="439"/>
    </row>
    <row r="2" spans="1:9" x14ac:dyDescent="0.2">
      <c r="A2" s="343" t="s">
        <v>178</v>
      </c>
      <c r="B2" s="344"/>
      <c r="C2" s="344"/>
      <c r="D2" s="344"/>
      <c r="E2" s="344"/>
      <c r="F2" s="344"/>
      <c r="G2" s="344"/>
      <c r="H2" s="439"/>
      <c r="I2" s="439"/>
    </row>
    <row r="3" spans="1:9" x14ac:dyDescent="0.2">
      <c r="A3" s="437" t="s">
        <v>249</v>
      </c>
      <c r="B3" s="438"/>
      <c r="C3" s="438"/>
      <c r="D3" s="438"/>
      <c r="E3" s="438"/>
      <c r="F3" s="438"/>
      <c r="G3" s="438"/>
      <c r="H3" s="439"/>
      <c r="I3" s="439"/>
    </row>
    <row r="4" spans="1:9" hidden="1" x14ac:dyDescent="0.2">
      <c r="A4" s="437"/>
      <c r="B4" s="438"/>
      <c r="C4" s="438"/>
      <c r="D4" s="438"/>
      <c r="E4" s="438"/>
      <c r="F4" s="438"/>
      <c r="G4" s="438"/>
      <c r="H4" s="439"/>
      <c r="I4" s="439"/>
    </row>
    <row r="5" spans="1:9" s="346" customFormat="1" x14ac:dyDescent="0.2">
      <c r="A5" s="440" t="s">
        <v>210</v>
      </c>
      <c r="B5" s="441"/>
      <c r="C5" s="441"/>
      <c r="D5" s="441"/>
      <c r="E5" s="441"/>
      <c r="F5" s="441"/>
      <c r="G5" s="441"/>
      <c r="H5" s="441"/>
      <c r="I5" s="441"/>
    </row>
    <row r="6" spans="1:9" s="346" customFormat="1" ht="12.75" customHeight="1" x14ac:dyDescent="0.2">
      <c r="A6" s="474" t="s">
        <v>254</v>
      </c>
      <c r="B6" s="441"/>
      <c r="C6" s="441"/>
      <c r="D6" s="441"/>
      <c r="E6" s="441"/>
      <c r="F6" s="441"/>
      <c r="G6" s="441"/>
      <c r="H6" s="441"/>
      <c r="I6" s="441"/>
    </row>
    <row r="7" spans="1:9" ht="13.5" thickBot="1" x14ac:dyDescent="0.25">
      <c r="A7" s="343" t="s">
        <v>217</v>
      </c>
      <c r="B7" s="344"/>
      <c r="C7" s="344"/>
      <c r="D7" s="344"/>
      <c r="E7" s="344"/>
      <c r="F7" s="344"/>
      <c r="G7" s="344"/>
      <c r="H7" s="439"/>
      <c r="I7" s="439"/>
    </row>
    <row r="8" spans="1:9" ht="13.5" thickBot="1" x14ac:dyDescent="0.25">
      <c r="A8" s="347" t="s">
        <v>179</v>
      </c>
      <c r="B8" s="348" t="s">
        <v>176</v>
      </c>
      <c r="C8" s="349"/>
      <c r="D8" s="348" t="s">
        <v>168</v>
      </c>
      <c r="E8" s="349"/>
      <c r="F8" s="348" t="s">
        <v>169</v>
      </c>
      <c r="G8" s="349"/>
      <c r="H8" s="442" t="s">
        <v>212</v>
      </c>
      <c r="I8" s="443"/>
    </row>
    <row r="9" spans="1:9" s="354" customFormat="1" ht="13.5" thickBot="1" x14ac:dyDescent="0.25">
      <c r="A9" s="350"/>
      <c r="B9" s="351" t="s">
        <v>180</v>
      </c>
      <c r="C9" s="352" t="s">
        <v>106</v>
      </c>
      <c r="D9" s="353" t="s">
        <v>180</v>
      </c>
      <c r="E9" s="352" t="s">
        <v>106</v>
      </c>
      <c r="F9" s="353" t="s">
        <v>180</v>
      </c>
      <c r="G9" s="455" t="s">
        <v>106</v>
      </c>
      <c r="H9" s="456" t="s">
        <v>180</v>
      </c>
      <c r="I9" s="457" t="s">
        <v>106</v>
      </c>
    </row>
    <row r="10" spans="1:9" s="354" customFormat="1" x14ac:dyDescent="0.2">
      <c r="A10" s="355" t="s">
        <v>181</v>
      </c>
      <c r="B10" s="356"/>
      <c r="C10" s="357"/>
      <c r="D10" s="358"/>
      <c r="E10" s="357"/>
      <c r="F10" s="358"/>
      <c r="G10" s="458"/>
      <c r="H10" s="459"/>
      <c r="I10" s="464"/>
    </row>
    <row r="11" spans="1:9" x14ac:dyDescent="0.2">
      <c r="A11" s="359" t="s">
        <v>182</v>
      </c>
      <c r="B11" s="360"/>
      <c r="C11" s="360"/>
      <c r="D11" s="360"/>
      <c r="E11" s="360"/>
      <c r="F11" s="360"/>
      <c r="G11" s="360"/>
      <c r="H11" s="444"/>
      <c r="I11" s="445"/>
    </row>
    <row r="12" spans="1:9" x14ac:dyDescent="0.2">
      <c r="A12" s="361" t="s">
        <v>183</v>
      </c>
      <c r="B12" s="360"/>
      <c r="C12" s="360"/>
      <c r="D12" s="360"/>
      <c r="E12" s="360"/>
      <c r="F12" s="360"/>
      <c r="G12" s="360"/>
      <c r="H12" s="444"/>
      <c r="I12" s="445"/>
    </row>
    <row r="13" spans="1:9" x14ac:dyDescent="0.2">
      <c r="A13" s="361" t="s">
        <v>184</v>
      </c>
      <c r="B13" s="360"/>
      <c r="C13" s="360"/>
      <c r="D13" s="360"/>
      <c r="E13" s="360"/>
      <c r="F13" s="360"/>
      <c r="G13" s="360"/>
      <c r="H13" s="444"/>
      <c r="I13" s="445"/>
    </row>
    <row r="14" spans="1:9" x14ac:dyDescent="0.2">
      <c r="A14" s="359" t="s">
        <v>185</v>
      </c>
      <c r="B14" s="360"/>
      <c r="C14" s="360"/>
      <c r="D14" s="360"/>
      <c r="E14" s="360"/>
      <c r="F14" s="360"/>
      <c r="G14" s="360"/>
      <c r="H14" s="444"/>
      <c r="I14" s="445"/>
    </row>
    <row r="15" spans="1:9" x14ac:dyDescent="0.2">
      <c r="A15" s="361" t="s">
        <v>186</v>
      </c>
      <c r="B15" s="360"/>
      <c r="C15" s="360"/>
      <c r="D15" s="360"/>
      <c r="E15" s="360"/>
      <c r="F15" s="360"/>
      <c r="G15" s="360"/>
      <c r="H15" s="444"/>
      <c r="I15" s="445"/>
    </row>
    <row r="16" spans="1:9" x14ac:dyDescent="0.2">
      <c r="A16" s="361" t="s">
        <v>187</v>
      </c>
      <c r="B16" s="360"/>
      <c r="C16" s="360"/>
      <c r="D16" s="360"/>
      <c r="E16" s="360"/>
      <c r="F16" s="360"/>
      <c r="G16" s="360"/>
      <c r="H16" s="444"/>
      <c r="I16" s="445"/>
    </row>
    <row r="17" spans="1:9" x14ac:dyDescent="0.2">
      <c r="A17" s="361" t="s">
        <v>188</v>
      </c>
      <c r="B17" s="360"/>
      <c r="C17" s="360"/>
      <c r="D17" s="360"/>
      <c r="E17" s="360"/>
      <c r="F17" s="360"/>
      <c r="G17" s="360"/>
      <c r="H17" s="444"/>
      <c r="I17" s="445"/>
    </row>
    <row r="18" spans="1:9" x14ac:dyDescent="0.2">
      <c r="A18" s="361" t="s">
        <v>189</v>
      </c>
      <c r="B18" s="360"/>
      <c r="C18" s="360"/>
      <c r="D18" s="360"/>
      <c r="E18" s="360"/>
      <c r="F18" s="360"/>
      <c r="G18" s="360"/>
      <c r="H18" s="444"/>
      <c r="I18" s="445"/>
    </row>
    <row r="19" spans="1:9" x14ac:dyDescent="0.2">
      <c r="A19" s="361" t="s">
        <v>190</v>
      </c>
      <c r="B19" s="360"/>
      <c r="C19" s="360"/>
      <c r="D19" s="360"/>
      <c r="E19" s="360"/>
      <c r="F19" s="360"/>
      <c r="G19" s="360"/>
      <c r="H19" s="444"/>
      <c r="I19" s="445"/>
    </row>
    <row r="20" spans="1:9" x14ac:dyDescent="0.2">
      <c r="A20" s="361" t="s">
        <v>191</v>
      </c>
      <c r="B20" s="360"/>
      <c r="C20" s="360"/>
      <c r="D20" s="360"/>
      <c r="E20" s="360"/>
      <c r="F20" s="360"/>
      <c r="G20" s="360"/>
      <c r="H20" s="444"/>
      <c r="I20" s="445"/>
    </row>
    <row r="21" spans="1:9" x14ac:dyDescent="0.2">
      <c r="A21" s="359" t="s">
        <v>192</v>
      </c>
      <c r="B21" s="360"/>
      <c r="C21" s="360"/>
      <c r="D21" s="360"/>
      <c r="E21" s="360"/>
      <c r="F21" s="360"/>
      <c r="G21" s="360"/>
      <c r="H21" s="444"/>
      <c r="I21" s="445"/>
    </row>
    <row r="22" spans="1:9" x14ac:dyDescent="0.2">
      <c r="A22" s="361" t="s">
        <v>193</v>
      </c>
      <c r="B22" s="360"/>
      <c r="C22" s="360"/>
      <c r="D22" s="360"/>
      <c r="E22" s="360"/>
      <c r="F22" s="360"/>
      <c r="G22" s="360"/>
      <c r="H22" s="444"/>
      <c r="I22" s="445"/>
    </row>
    <row r="23" spans="1:9" x14ac:dyDescent="0.2">
      <c r="A23" s="361" t="s">
        <v>194</v>
      </c>
      <c r="B23" s="360"/>
      <c r="C23" s="360"/>
      <c r="D23" s="360"/>
      <c r="E23" s="360"/>
      <c r="F23" s="360"/>
      <c r="G23" s="360"/>
      <c r="H23" s="444"/>
      <c r="I23" s="445"/>
    </row>
    <row r="24" spans="1:9" x14ac:dyDescent="0.2">
      <c r="A24" s="361" t="s">
        <v>195</v>
      </c>
      <c r="B24" s="360"/>
      <c r="C24" s="360"/>
      <c r="D24" s="360"/>
      <c r="E24" s="360"/>
      <c r="F24" s="360"/>
      <c r="G24" s="360"/>
      <c r="H24" s="444"/>
      <c r="I24" s="445"/>
    </row>
    <row r="25" spans="1:9" x14ac:dyDescent="0.2">
      <c r="A25" s="359" t="s">
        <v>196</v>
      </c>
      <c r="B25" s="360"/>
      <c r="C25" s="360"/>
      <c r="D25" s="360"/>
      <c r="E25" s="360"/>
      <c r="F25" s="360"/>
      <c r="G25" s="360"/>
      <c r="H25" s="444"/>
      <c r="I25" s="445"/>
    </row>
    <row r="26" spans="1:9" x14ac:dyDescent="0.2">
      <c r="A26" s="362" t="s">
        <v>197</v>
      </c>
      <c r="B26" s="363"/>
      <c r="C26" s="363"/>
      <c r="D26" s="363"/>
      <c r="E26" s="363"/>
      <c r="F26" s="363"/>
      <c r="G26" s="363"/>
      <c r="H26" s="446"/>
      <c r="I26" s="447"/>
    </row>
    <row r="27" spans="1:9" x14ac:dyDescent="0.2">
      <c r="A27" s="364" t="s">
        <v>198</v>
      </c>
      <c r="B27" s="365"/>
      <c r="C27" s="365"/>
      <c r="D27" s="365"/>
      <c r="E27" s="365"/>
      <c r="F27" s="365"/>
      <c r="G27" s="365"/>
      <c r="H27" s="448"/>
      <c r="I27" s="449"/>
    </row>
    <row r="28" spans="1:9" x14ac:dyDescent="0.2">
      <c r="A28" s="366" t="s">
        <v>199</v>
      </c>
      <c r="B28" s="367"/>
      <c r="C28" s="367"/>
      <c r="D28" s="367"/>
      <c r="E28" s="367"/>
      <c r="F28" s="367"/>
      <c r="G28" s="367"/>
      <c r="H28" s="450"/>
      <c r="I28" s="451"/>
    </row>
    <row r="29" spans="1:9" x14ac:dyDescent="0.2">
      <c r="A29" s="362" t="s">
        <v>200</v>
      </c>
      <c r="B29" s="363"/>
      <c r="C29" s="363"/>
      <c r="D29" s="363"/>
      <c r="E29" s="363"/>
      <c r="F29" s="363"/>
      <c r="G29" s="363"/>
      <c r="H29" s="446"/>
      <c r="I29" s="447"/>
    </row>
    <row r="30" spans="1:9" x14ac:dyDescent="0.2">
      <c r="A30" s="364" t="s">
        <v>198</v>
      </c>
      <c r="B30" s="365"/>
      <c r="C30" s="365"/>
      <c r="D30" s="365"/>
      <c r="E30" s="365"/>
      <c r="F30" s="365"/>
      <c r="G30" s="365"/>
      <c r="H30" s="448"/>
      <c r="I30" s="449"/>
    </row>
    <row r="31" spans="1:9" x14ac:dyDescent="0.2">
      <c r="A31" s="366" t="s">
        <v>199</v>
      </c>
      <c r="B31" s="367"/>
      <c r="C31" s="367"/>
      <c r="D31" s="367"/>
      <c r="E31" s="367"/>
      <c r="F31" s="367"/>
      <c r="G31" s="367"/>
      <c r="H31" s="450"/>
      <c r="I31" s="451"/>
    </row>
    <row r="32" spans="1:9" x14ac:dyDescent="0.2">
      <c r="A32" s="362" t="s">
        <v>201</v>
      </c>
      <c r="B32" s="363"/>
      <c r="C32" s="363"/>
      <c r="D32" s="363"/>
      <c r="E32" s="363"/>
      <c r="F32" s="363"/>
      <c r="G32" s="363"/>
      <c r="H32" s="446"/>
      <c r="I32" s="447"/>
    </row>
    <row r="33" spans="1:9" x14ac:dyDescent="0.2">
      <c r="A33" s="364" t="s">
        <v>198</v>
      </c>
      <c r="B33" s="365"/>
      <c r="C33" s="365"/>
      <c r="D33" s="365"/>
      <c r="E33" s="365"/>
      <c r="F33" s="365"/>
      <c r="G33" s="365"/>
      <c r="H33" s="448"/>
      <c r="I33" s="449"/>
    </row>
    <row r="34" spans="1:9" x14ac:dyDescent="0.2">
      <c r="A34" s="366" t="s">
        <v>199</v>
      </c>
      <c r="B34" s="367"/>
      <c r="C34" s="367"/>
      <c r="D34" s="367"/>
      <c r="E34" s="367"/>
      <c r="F34" s="367"/>
      <c r="G34" s="367"/>
      <c r="H34" s="450"/>
      <c r="I34" s="451"/>
    </row>
    <row r="35" spans="1:9" x14ac:dyDescent="0.2">
      <c r="A35" s="362" t="s">
        <v>202</v>
      </c>
      <c r="B35" s="363"/>
      <c r="C35" s="363"/>
      <c r="D35" s="363"/>
      <c r="E35" s="363"/>
      <c r="F35" s="363"/>
      <c r="G35" s="363"/>
      <c r="H35" s="446"/>
      <c r="I35" s="447"/>
    </row>
    <row r="36" spans="1:9" x14ac:dyDescent="0.2">
      <c r="A36" s="364" t="s">
        <v>198</v>
      </c>
      <c r="B36" s="365"/>
      <c r="C36" s="365"/>
      <c r="D36" s="365"/>
      <c r="E36" s="365"/>
      <c r="F36" s="365"/>
      <c r="G36" s="365"/>
      <c r="H36" s="448"/>
      <c r="I36" s="449"/>
    </row>
    <row r="37" spans="1:9" x14ac:dyDescent="0.2">
      <c r="A37" s="366" t="s">
        <v>199</v>
      </c>
      <c r="B37" s="367"/>
      <c r="C37" s="367"/>
      <c r="D37" s="367"/>
      <c r="E37" s="367"/>
      <c r="F37" s="367"/>
      <c r="G37" s="367"/>
      <c r="H37" s="450"/>
      <c r="I37" s="451"/>
    </row>
    <row r="38" spans="1:9" x14ac:dyDescent="0.2">
      <c r="A38" s="359" t="s">
        <v>203</v>
      </c>
      <c r="B38" s="360"/>
      <c r="C38" s="368">
        <v>1</v>
      </c>
      <c r="D38" s="360"/>
      <c r="E38" s="368">
        <v>1</v>
      </c>
      <c r="F38" s="360"/>
      <c r="G38" s="368">
        <v>1</v>
      </c>
      <c r="H38" s="444"/>
      <c r="I38" s="452">
        <v>1</v>
      </c>
    </row>
    <row r="39" spans="1:9" ht="13.5" thickBot="1" x14ac:dyDescent="0.25">
      <c r="A39" s="460" t="s">
        <v>204</v>
      </c>
      <c r="B39" s="461"/>
      <c r="C39" s="461"/>
      <c r="D39" s="461"/>
      <c r="E39" s="461"/>
      <c r="F39" s="461"/>
      <c r="G39" s="461"/>
      <c r="H39" s="462"/>
      <c r="I39" s="463"/>
    </row>
    <row r="40" spans="1:9" x14ac:dyDescent="0.2">
      <c r="A40" s="369"/>
      <c r="B40" s="369"/>
      <c r="C40" s="369"/>
      <c r="D40" s="369"/>
      <c r="E40" s="369"/>
      <c r="F40" s="369"/>
      <c r="G40" s="369"/>
      <c r="H40" s="453"/>
      <c r="I40" s="453"/>
    </row>
    <row r="41" spans="1:9" x14ac:dyDescent="0.2">
      <c r="A41" s="369"/>
      <c r="B41" s="369"/>
      <c r="C41" s="369"/>
      <c r="D41" s="369"/>
      <c r="E41" s="369"/>
      <c r="F41" s="369"/>
      <c r="G41" s="369"/>
      <c r="H41" s="453"/>
      <c r="I41" s="453"/>
    </row>
    <row r="42" spans="1:9" x14ac:dyDescent="0.2">
      <c r="A42" s="369"/>
      <c r="B42" s="369"/>
      <c r="C42" s="369"/>
      <c r="D42" s="369"/>
      <c r="E42" s="369"/>
      <c r="F42" s="369"/>
      <c r="G42" s="369"/>
      <c r="H42" s="453"/>
      <c r="I42" s="453"/>
    </row>
  </sheetData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75" workbookViewId="0">
      <selection sqref="A1:B1"/>
    </sheetView>
  </sheetViews>
  <sheetFormatPr baseColWidth="10" defaultRowHeight="12.75" x14ac:dyDescent="0.2"/>
  <cols>
    <col min="1" max="1" width="36.42578125" style="345" customWidth="1"/>
    <col min="2" max="2" width="11.42578125" style="345"/>
    <col min="3" max="3" width="8.28515625" style="345" customWidth="1"/>
    <col min="4" max="4" width="11.42578125" style="345"/>
    <col min="5" max="5" width="8.28515625" style="345" customWidth="1"/>
    <col min="6" max="6" width="11.42578125" style="345"/>
    <col min="7" max="7" width="10" style="345" customWidth="1"/>
    <col min="8" max="8" width="11.42578125" style="454"/>
    <col min="9" max="9" width="9.85546875" style="454" customWidth="1"/>
    <col min="10" max="16384" width="11.42578125" style="345"/>
  </cols>
  <sheetData>
    <row r="1" spans="1:9" x14ac:dyDescent="0.2">
      <c r="A1" s="343" t="s">
        <v>293</v>
      </c>
      <c r="B1" s="344"/>
      <c r="C1" s="344"/>
      <c r="D1" s="344"/>
      <c r="E1" s="344"/>
      <c r="F1" s="344"/>
      <c r="G1" s="344"/>
      <c r="H1" s="439"/>
      <c r="I1" s="439"/>
    </row>
    <row r="2" spans="1:9" x14ac:dyDescent="0.2">
      <c r="A2" s="343" t="s">
        <v>178</v>
      </c>
      <c r="B2" s="344"/>
      <c r="C2" s="344"/>
      <c r="D2" s="344"/>
      <c r="E2" s="344"/>
      <c r="F2" s="344"/>
      <c r="G2" s="344"/>
      <c r="H2" s="439"/>
      <c r="I2" s="439"/>
    </row>
    <row r="3" spans="1:9" x14ac:dyDescent="0.2">
      <c r="A3" s="437" t="s">
        <v>249</v>
      </c>
      <c r="B3" s="438"/>
      <c r="C3" s="438"/>
      <c r="D3" s="438"/>
      <c r="E3" s="438"/>
      <c r="F3" s="438"/>
      <c r="G3" s="438"/>
      <c r="H3" s="439"/>
      <c r="I3" s="439"/>
    </row>
    <row r="4" spans="1:9" hidden="1" x14ac:dyDescent="0.2">
      <c r="A4" s="437"/>
      <c r="B4" s="438"/>
      <c r="C4" s="438"/>
      <c r="D4" s="438"/>
      <c r="E4" s="438"/>
      <c r="F4" s="438"/>
      <c r="G4" s="438"/>
      <c r="H4" s="439"/>
      <c r="I4" s="439"/>
    </row>
    <row r="5" spans="1:9" s="346" customFormat="1" x14ac:dyDescent="0.2">
      <c r="A5" s="440" t="s">
        <v>210</v>
      </c>
      <c r="B5" s="441"/>
      <c r="C5" s="441"/>
      <c r="D5" s="441"/>
      <c r="E5" s="441"/>
      <c r="F5" s="441"/>
      <c r="G5" s="441"/>
      <c r="H5" s="441"/>
      <c r="I5" s="441"/>
    </row>
    <row r="6" spans="1:9" s="346" customFormat="1" x14ac:dyDescent="0.2">
      <c r="A6" s="474" t="s">
        <v>266</v>
      </c>
      <c r="B6" s="441"/>
      <c r="C6" s="441"/>
      <c r="D6" s="441"/>
      <c r="E6" s="441"/>
      <c r="F6" s="441"/>
      <c r="G6" s="441"/>
      <c r="H6" s="441"/>
      <c r="I6" s="441"/>
    </row>
    <row r="7" spans="1:9" ht="13.5" thickBot="1" x14ac:dyDescent="0.25">
      <c r="A7" s="343" t="s">
        <v>217</v>
      </c>
      <c r="B7" s="344"/>
      <c r="C7" s="344"/>
      <c r="D7" s="344"/>
      <c r="E7" s="344"/>
      <c r="F7" s="344"/>
      <c r="G7" s="344"/>
      <c r="H7" s="439"/>
      <c r="I7" s="439"/>
    </row>
    <row r="8" spans="1:9" ht="13.5" thickBot="1" x14ac:dyDescent="0.25">
      <c r="A8" s="347" t="s">
        <v>179</v>
      </c>
      <c r="B8" s="348" t="s">
        <v>176</v>
      </c>
      <c r="C8" s="349"/>
      <c r="D8" s="348" t="s">
        <v>168</v>
      </c>
      <c r="E8" s="349"/>
      <c r="F8" s="348" t="s">
        <v>169</v>
      </c>
      <c r="G8" s="349"/>
      <c r="H8" s="442" t="s">
        <v>212</v>
      </c>
      <c r="I8" s="443"/>
    </row>
    <row r="9" spans="1:9" s="354" customFormat="1" ht="13.5" thickBot="1" x14ac:dyDescent="0.25">
      <c r="A9" s="350"/>
      <c r="B9" s="351" t="s">
        <v>180</v>
      </c>
      <c r="C9" s="352" t="s">
        <v>106</v>
      </c>
      <c r="D9" s="353" t="s">
        <v>180</v>
      </c>
      <c r="E9" s="352" t="s">
        <v>106</v>
      </c>
      <c r="F9" s="353" t="s">
        <v>180</v>
      </c>
      <c r="G9" s="455" t="s">
        <v>106</v>
      </c>
      <c r="H9" s="456" t="s">
        <v>180</v>
      </c>
      <c r="I9" s="457" t="s">
        <v>106</v>
      </c>
    </row>
    <row r="10" spans="1:9" s="354" customFormat="1" x14ac:dyDescent="0.2">
      <c r="A10" s="355" t="s">
        <v>181</v>
      </c>
      <c r="B10" s="356"/>
      <c r="C10" s="357"/>
      <c r="D10" s="358"/>
      <c r="E10" s="357"/>
      <c r="F10" s="358"/>
      <c r="G10" s="458"/>
      <c r="H10" s="459"/>
      <c r="I10" s="464"/>
    </row>
    <row r="11" spans="1:9" x14ac:dyDescent="0.2">
      <c r="A11" s="359" t="s">
        <v>182</v>
      </c>
      <c r="B11" s="360"/>
      <c r="C11" s="360"/>
      <c r="D11" s="360"/>
      <c r="E11" s="360"/>
      <c r="F11" s="360"/>
      <c r="G11" s="360"/>
      <c r="H11" s="444"/>
      <c r="I11" s="445"/>
    </row>
    <row r="12" spans="1:9" x14ac:dyDescent="0.2">
      <c r="A12" s="361" t="s">
        <v>183</v>
      </c>
      <c r="B12" s="360"/>
      <c r="C12" s="360"/>
      <c r="D12" s="360"/>
      <c r="E12" s="360"/>
      <c r="F12" s="360"/>
      <c r="G12" s="360"/>
      <c r="H12" s="444"/>
      <c r="I12" s="445"/>
    </row>
    <row r="13" spans="1:9" x14ac:dyDescent="0.2">
      <c r="A13" s="361" t="s">
        <v>184</v>
      </c>
      <c r="B13" s="360"/>
      <c r="C13" s="360"/>
      <c r="D13" s="360"/>
      <c r="E13" s="360"/>
      <c r="F13" s="360"/>
      <c r="G13" s="360"/>
      <c r="H13" s="444"/>
      <c r="I13" s="445"/>
    </row>
    <row r="14" spans="1:9" x14ac:dyDescent="0.2">
      <c r="A14" s="359" t="s">
        <v>185</v>
      </c>
      <c r="B14" s="360"/>
      <c r="C14" s="360"/>
      <c r="D14" s="360"/>
      <c r="E14" s="360"/>
      <c r="F14" s="360"/>
      <c r="G14" s="360"/>
      <c r="H14" s="444"/>
      <c r="I14" s="445"/>
    </row>
    <row r="15" spans="1:9" x14ac:dyDescent="0.2">
      <c r="A15" s="361" t="s">
        <v>186</v>
      </c>
      <c r="B15" s="360"/>
      <c r="C15" s="360"/>
      <c r="D15" s="360"/>
      <c r="E15" s="360"/>
      <c r="F15" s="360"/>
      <c r="G15" s="360"/>
      <c r="H15" s="444"/>
      <c r="I15" s="445"/>
    </row>
    <row r="16" spans="1:9" x14ac:dyDescent="0.2">
      <c r="A16" s="361" t="s">
        <v>187</v>
      </c>
      <c r="B16" s="360"/>
      <c r="C16" s="360"/>
      <c r="D16" s="360"/>
      <c r="E16" s="360"/>
      <c r="F16" s="360"/>
      <c r="G16" s="360"/>
      <c r="H16" s="444"/>
      <c r="I16" s="445"/>
    </row>
    <row r="17" spans="1:9" x14ac:dyDescent="0.2">
      <c r="A17" s="361" t="s">
        <v>188</v>
      </c>
      <c r="B17" s="360"/>
      <c r="C17" s="360"/>
      <c r="D17" s="360"/>
      <c r="E17" s="360"/>
      <c r="F17" s="360"/>
      <c r="G17" s="360"/>
      <c r="H17" s="444"/>
      <c r="I17" s="445"/>
    </row>
    <row r="18" spans="1:9" x14ac:dyDescent="0.2">
      <c r="A18" s="361" t="s">
        <v>189</v>
      </c>
      <c r="B18" s="360"/>
      <c r="C18" s="360"/>
      <c r="D18" s="360"/>
      <c r="E18" s="360"/>
      <c r="F18" s="360"/>
      <c r="G18" s="360"/>
      <c r="H18" s="444"/>
      <c r="I18" s="445"/>
    </row>
    <row r="19" spans="1:9" x14ac:dyDescent="0.2">
      <c r="A19" s="361" t="s">
        <v>190</v>
      </c>
      <c r="B19" s="360"/>
      <c r="C19" s="360"/>
      <c r="D19" s="360"/>
      <c r="E19" s="360"/>
      <c r="F19" s="360"/>
      <c r="G19" s="360"/>
      <c r="H19" s="444"/>
      <c r="I19" s="445"/>
    </row>
    <row r="20" spans="1:9" x14ac:dyDescent="0.2">
      <c r="A20" s="361" t="s">
        <v>191</v>
      </c>
      <c r="B20" s="360"/>
      <c r="C20" s="360"/>
      <c r="D20" s="360"/>
      <c r="E20" s="360"/>
      <c r="F20" s="360"/>
      <c r="G20" s="360"/>
      <c r="H20" s="444"/>
      <c r="I20" s="445"/>
    </row>
    <row r="21" spans="1:9" x14ac:dyDescent="0.2">
      <c r="A21" s="359" t="s">
        <v>192</v>
      </c>
      <c r="B21" s="360"/>
      <c r="C21" s="360"/>
      <c r="D21" s="360"/>
      <c r="E21" s="360"/>
      <c r="F21" s="360"/>
      <c r="G21" s="360"/>
      <c r="H21" s="444"/>
      <c r="I21" s="445"/>
    </row>
    <row r="22" spans="1:9" x14ac:dyDescent="0.2">
      <c r="A22" s="361" t="s">
        <v>193</v>
      </c>
      <c r="B22" s="360"/>
      <c r="C22" s="360"/>
      <c r="D22" s="360"/>
      <c r="E22" s="360"/>
      <c r="F22" s="360"/>
      <c r="G22" s="360"/>
      <c r="H22" s="444"/>
      <c r="I22" s="445"/>
    </row>
    <row r="23" spans="1:9" x14ac:dyDescent="0.2">
      <c r="A23" s="361" t="s">
        <v>194</v>
      </c>
      <c r="B23" s="360"/>
      <c r="C23" s="360"/>
      <c r="D23" s="360"/>
      <c r="E23" s="360"/>
      <c r="F23" s="360"/>
      <c r="G23" s="360"/>
      <c r="H23" s="444"/>
      <c r="I23" s="445"/>
    </row>
    <row r="24" spans="1:9" x14ac:dyDescent="0.2">
      <c r="A24" s="361" t="s">
        <v>195</v>
      </c>
      <c r="B24" s="360"/>
      <c r="C24" s="360"/>
      <c r="D24" s="360"/>
      <c r="E24" s="360"/>
      <c r="F24" s="360"/>
      <c r="G24" s="360"/>
      <c r="H24" s="444"/>
      <c r="I24" s="445"/>
    </row>
    <row r="25" spans="1:9" x14ac:dyDescent="0.2">
      <c r="A25" s="359" t="s">
        <v>196</v>
      </c>
      <c r="B25" s="360"/>
      <c r="C25" s="360"/>
      <c r="D25" s="360"/>
      <c r="E25" s="360"/>
      <c r="F25" s="360"/>
      <c r="G25" s="360"/>
      <c r="H25" s="444"/>
      <c r="I25" s="445"/>
    </row>
    <row r="26" spans="1:9" x14ac:dyDescent="0.2">
      <c r="A26" s="362" t="s">
        <v>197</v>
      </c>
      <c r="B26" s="363"/>
      <c r="C26" s="363"/>
      <c r="D26" s="363"/>
      <c r="E26" s="363"/>
      <c r="F26" s="363"/>
      <c r="G26" s="363"/>
      <c r="H26" s="446"/>
      <c r="I26" s="447"/>
    </row>
    <row r="27" spans="1:9" x14ac:dyDescent="0.2">
      <c r="A27" s="364" t="s">
        <v>198</v>
      </c>
      <c r="B27" s="365"/>
      <c r="C27" s="365"/>
      <c r="D27" s="365"/>
      <c r="E27" s="365"/>
      <c r="F27" s="365"/>
      <c r="G27" s="365"/>
      <c r="H27" s="448"/>
      <c r="I27" s="449"/>
    </row>
    <row r="28" spans="1:9" x14ac:dyDescent="0.2">
      <c r="A28" s="366" t="s">
        <v>199</v>
      </c>
      <c r="B28" s="367"/>
      <c r="C28" s="367"/>
      <c r="D28" s="367"/>
      <c r="E28" s="367"/>
      <c r="F28" s="367"/>
      <c r="G28" s="367"/>
      <c r="H28" s="450"/>
      <c r="I28" s="451"/>
    </row>
    <row r="29" spans="1:9" x14ac:dyDescent="0.2">
      <c r="A29" s="362" t="s">
        <v>200</v>
      </c>
      <c r="B29" s="363"/>
      <c r="C29" s="363"/>
      <c r="D29" s="363"/>
      <c r="E29" s="363"/>
      <c r="F29" s="363"/>
      <c r="G29" s="363"/>
      <c r="H29" s="446"/>
      <c r="I29" s="447"/>
    </row>
    <row r="30" spans="1:9" x14ac:dyDescent="0.2">
      <c r="A30" s="364" t="s">
        <v>198</v>
      </c>
      <c r="B30" s="365"/>
      <c r="C30" s="365"/>
      <c r="D30" s="365"/>
      <c r="E30" s="365"/>
      <c r="F30" s="365"/>
      <c r="G30" s="365"/>
      <c r="H30" s="448"/>
      <c r="I30" s="449"/>
    </row>
    <row r="31" spans="1:9" x14ac:dyDescent="0.2">
      <c r="A31" s="366" t="s">
        <v>199</v>
      </c>
      <c r="B31" s="367"/>
      <c r="C31" s="367"/>
      <c r="D31" s="367"/>
      <c r="E31" s="367"/>
      <c r="F31" s="367"/>
      <c r="G31" s="367"/>
      <c r="H31" s="450"/>
      <c r="I31" s="451"/>
    </row>
    <row r="32" spans="1:9" x14ac:dyDescent="0.2">
      <c r="A32" s="362" t="s">
        <v>201</v>
      </c>
      <c r="B32" s="363"/>
      <c r="C32" s="363"/>
      <c r="D32" s="363"/>
      <c r="E32" s="363"/>
      <c r="F32" s="363"/>
      <c r="G32" s="363"/>
      <c r="H32" s="446"/>
      <c r="I32" s="447"/>
    </row>
    <row r="33" spans="1:9" x14ac:dyDescent="0.2">
      <c r="A33" s="364" t="s">
        <v>198</v>
      </c>
      <c r="B33" s="365"/>
      <c r="C33" s="365"/>
      <c r="D33" s="365"/>
      <c r="E33" s="365"/>
      <c r="F33" s="365"/>
      <c r="G33" s="365"/>
      <c r="H33" s="448"/>
      <c r="I33" s="449"/>
    </row>
    <row r="34" spans="1:9" x14ac:dyDescent="0.2">
      <c r="A34" s="366" t="s">
        <v>199</v>
      </c>
      <c r="B34" s="367"/>
      <c r="C34" s="367"/>
      <c r="D34" s="367"/>
      <c r="E34" s="367"/>
      <c r="F34" s="367"/>
      <c r="G34" s="367"/>
      <c r="H34" s="450"/>
      <c r="I34" s="451"/>
    </row>
    <row r="35" spans="1:9" x14ac:dyDescent="0.2">
      <c r="A35" s="362" t="s">
        <v>202</v>
      </c>
      <c r="B35" s="363"/>
      <c r="C35" s="363"/>
      <c r="D35" s="363"/>
      <c r="E35" s="363"/>
      <c r="F35" s="363"/>
      <c r="G35" s="363"/>
      <c r="H35" s="446"/>
      <c r="I35" s="447"/>
    </row>
    <row r="36" spans="1:9" x14ac:dyDescent="0.2">
      <c r="A36" s="364" t="s">
        <v>198</v>
      </c>
      <c r="B36" s="365"/>
      <c r="C36" s="365"/>
      <c r="D36" s="365"/>
      <c r="E36" s="365"/>
      <c r="F36" s="365"/>
      <c r="G36" s="365"/>
      <c r="H36" s="448"/>
      <c r="I36" s="449"/>
    </row>
    <row r="37" spans="1:9" x14ac:dyDescent="0.2">
      <c r="A37" s="366" t="s">
        <v>199</v>
      </c>
      <c r="B37" s="367"/>
      <c r="C37" s="367"/>
      <c r="D37" s="367"/>
      <c r="E37" s="367"/>
      <c r="F37" s="367"/>
      <c r="G37" s="367"/>
      <c r="H37" s="450"/>
      <c r="I37" s="451"/>
    </row>
    <row r="38" spans="1:9" x14ac:dyDescent="0.2">
      <c r="A38" s="359" t="s">
        <v>203</v>
      </c>
      <c r="B38" s="360"/>
      <c r="C38" s="368">
        <v>1</v>
      </c>
      <c r="D38" s="360"/>
      <c r="E38" s="368">
        <v>1</v>
      </c>
      <c r="F38" s="360"/>
      <c r="G38" s="368">
        <v>1</v>
      </c>
      <c r="H38" s="444"/>
      <c r="I38" s="452">
        <v>1</v>
      </c>
    </row>
    <row r="39" spans="1:9" ht="13.5" thickBot="1" x14ac:dyDescent="0.25">
      <c r="A39" s="460" t="s">
        <v>204</v>
      </c>
      <c r="B39" s="461"/>
      <c r="C39" s="461"/>
      <c r="D39" s="461"/>
      <c r="E39" s="461"/>
      <c r="F39" s="461"/>
      <c r="G39" s="461"/>
      <c r="H39" s="462"/>
      <c r="I39" s="463"/>
    </row>
    <row r="40" spans="1:9" x14ac:dyDescent="0.2">
      <c r="A40" s="369"/>
      <c r="B40" s="369"/>
      <c r="C40" s="369"/>
      <c r="D40" s="369"/>
      <c r="E40" s="369"/>
      <c r="F40" s="369"/>
      <c r="G40" s="369"/>
      <c r="H40" s="453"/>
      <c r="I40" s="453"/>
    </row>
    <row r="41" spans="1:9" x14ac:dyDescent="0.2">
      <c r="A41" s="369"/>
      <c r="B41" s="369"/>
      <c r="C41" s="369"/>
      <c r="D41" s="369"/>
      <c r="E41" s="369"/>
      <c r="F41" s="369"/>
      <c r="G41" s="369"/>
      <c r="H41" s="453"/>
      <c r="I41" s="453"/>
    </row>
    <row r="42" spans="1:9" x14ac:dyDescent="0.2">
      <c r="A42" s="369"/>
      <c r="B42" s="369"/>
      <c r="C42" s="369"/>
      <c r="D42" s="369"/>
      <c r="E42" s="369"/>
      <c r="F42" s="369"/>
      <c r="G42" s="369"/>
      <c r="H42" s="453"/>
      <c r="I42" s="453"/>
    </row>
  </sheetData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75" workbookViewId="0">
      <selection sqref="A1:B1"/>
    </sheetView>
  </sheetViews>
  <sheetFormatPr baseColWidth="10" defaultRowHeight="12.75" x14ac:dyDescent="0.2"/>
  <cols>
    <col min="1" max="1" width="36.42578125" style="345" customWidth="1"/>
    <col min="2" max="2" width="11.42578125" style="345"/>
    <col min="3" max="3" width="8.28515625" style="345" customWidth="1"/>
    <col min="4" max="4" width="11.42578125" style="345"/>
    <col min="5" max="5" width="8.28515625" style="345" customWidth="1"/>
    <col min="6" max="6" width="11.42578125" style="345"/>
    <col min="7" max="7" width="10" style="345" customWidth="1"/>
    <col min="8" max="8" width="11.42578125" style="454"/>
    <col min="9" max="9" width="9.85546875" style="454" customWidth="1"/>
    <col min="10" max="16384" width="11.42578125" style="345"/>
  </cols>
  <sheetData>
    <row r="1" spans="1:9" x14ac:dyDescent="0.2">
      <c r="A1" s="343" t="s">
        <v>294</v>
      </c>
      <c r="B1" s="344"/>
      <c r="C1" s="344"/>
      <c r="D1" s="344"/>
      <c r="E1" s="344"/>
      <c r="F1" s="344"/>
      <c r="G1" s="344"/>
      <c r="H1" s="439"/>
      <c r="I1" s="439"/>
    </row>
    <row r="2" spans="1:9" x14ac:dyDescent="0.2">
      <c r="A2" s="343" t="s">
        <v>178</v>
      </c>
      <c r="B2" s="344"/>
      <c r="C2" s="344"/>
      <c r="D2" s="344"/>
      <c r="E2" s="344"/>
      <c r="F2" s="344"/>
      <c r="G2" s="344"/>
      <c r="H2" s="439"/>
      <c r="I2" s="439"/>
    </row>
    <row r="3" spans="1:9" x14ac:dyDescent="0.2">
      <c r="A3" s="437" t="s">
        <v>249</v>
      </c>
      <c r="B3" s="438"/>
      <c r="C3" s="438"/>
      <c r="D3" s="438"/>
      <c r="E3" s="438"/>
      <c r="F3" s="438"/>
      <c r="G3" s="438"/>
      <c r="H3" s="439"/>
      <c r="I3" s="439"/>
    </row>
    <row r="4" spans="1:9" hidden="1" x14ac:dyDescent="0.2">
      <c r="A4" s="437"/>
      <c r="B4" s="438"/>
      <c r="C4" s="438"/>
      <c r="D4" s="438"/>
      <c r="E4" s="438"/>
      <c r="F4" s="438"/>
      <c r="G4" s="438"/>
      <c r="H4" s="439"/>
      <c r="I4" s="439"/>
    </row>
    <row r="5" spans="1:9" s="346" customFormat="1" x14ac:dyDescent="0.2">
      <c r="A5" s="440" t="s">
        <v>210</v>
      </c>
      <c r="B5" s="441"/>
      <c r="C5" s="441"/>
      <c r="D5" s="441"/>
      <c r="E5" s="441"/>
      <c r="F5" s="441"/>
      <c r="G5" s="441"/>
      <c r="H5" s="441"/>
      <c r="I5" s="441"/>
    </row>
    <row r="6" spans="1:9" s="346" customFormat="1" x14ac:dyDescent="0.2">
      <c r="A6" s="474" t="s">
        <v>252</v>
      </c>
      <c r="B6" s="441"/>
      <c r="C6" s="441"/>
      <c r="D6" s="441"/>
      <c r="E6" s="441"/>
      <c r="F6" s="441"/>
      <c r="G6" s="441"/>
      <c r="H6" s="441"/>
      <c r="I6" s="441"/>
    </row>
    <row r="7" spans="1:9" ht="13.5" thickBot="1" x14ac:dyDescent="0.25">
      <c r="A7" s="343" t="s">
        <v>217</v>
      </c>
      <c r="B7" s="344"/>
      <c r="C7" s="344"/>
      <c r="D7" s="344"/>
      <c r="E7" s="344"/>
      <c r="F7" s="344"/>
      <c r="G7" s="344"/>
      <c r="H7" s="439"/>
      <c r="I7" s="439"/>
    </row>
    <row r="8" spans="1:9" ht="13.5" thickBot="1" x14ac:dyDescent="0.25">
      <c r="A8" s="347" t="s">
        <v>179</v>
      </c>
      <c r="B8" s="348" t="s">
        <v>176</v>
      </c>
      <c r="C8" s="349"/>
      <c r="D8" s="348" t="s">
        <v>168</v>
      </c>
      <c r="E8" s="349"/>
      <c r="F8" s="348" t="s">
        <v>169</v>
      </c>
      <c r="G8" s="349"/>
      <c r="H8" s="442" t="s">
        <v>212</v>
      </c>
      <c r="I8" s="443"/>
    </row>
    <row r="9" spans="1:9" s="354" customFormat="1" ht="13.5" thickBot="1" x14ac:dyDescent="0.25">
      <c r="A9" s="350"/>
      <c r="B9" s="351" t="s">
        <v>180</v>
      </c>
      <c r="C9" s="352" t="s">
        <v>106</v>
      </c>
      <c r="D9" s="353" t="s">
        <v>180</v>
      </c>
      <c r="E9" s="352" t="s">
        <v>106</v>
      </c>
      <c r="F9" s="353" t="s">
        <v>180</v>
      </c>
      <c r="G9" s="455" t="s">
        <v>106</v>
      </c>
      <c r="H9" s="456" t="s">
        <v>180</v>
      </c>
      <c r="I9" s="457" t="s">
        <v>106</v>
      </c>
    </row>
    <row r="10" spans="1:9" s="354" customFormat="1" x14ac:dyDescent="0.2">
      <c r="A10" s="355" t="s">
        <v>181</v>
      </c>
      <c r="B10" s="356"/>
      <c r="C10" s="357"/>
      <c r="D10" s="358"/>
      <c r="E10" s="357"/>
      <c r="F10" s="358"/>
      <c r="G10" s="458"/>
      <c r="H10" s="459"/>
      <c r="I10" s="464"/>
    </row>
    <row r="11" spans="1:9" x14ac:dyDescent="0.2">
      <c r="A11" s="359" t="s">
        <v>182</v>
      </c>
      <c r="B11" s="360"/>
      <c r="C11" s="360"/>
      <c r="D11" s="360"/>
      <c r="E11" s="360"/>
      <c r="F11" s="360"/>
      <c r="G11" s="360"/>
      <c r="H11" s="444"/>
      <c r="I11" s="445"/>
    </row>
    <row r="12" spans="1:9" x14ac:dyDescent="0.2">
      <c r="A12" s="361" t="s">
        <v>183</v>
      </c>
      <c r="B12" s="360"/>
      <c r="C12" s="360"/>
      <c r="D12" s="360"/>
      <c r="E12" s="360"/>
      <c r="F12" s="360"/>
      <c r="G12" s="360"/>
      <c r="H12" s="444"/>
      <c r="I12" s="445"/>
    </row>
    <row r="13" spans="1:9" x14ac:dyDescent="0.2">
      <c r="A13" s="361" t="s">
        <v>184</v>
      </c>
      <c r="B13" s="360"/>
      <c r="C13" s="360"/>
      <c r="D13" s="360"/>
      <c r="E13" s="360"/>
      <c r="F13" s="360"/>
      <c r="G13" s="360"/>
      <c r="H13" s="444"/>
      <c r="I13" s="445"/>
    </row>
    <row r="14" spans="1:9" x14ac:dyDescent="0.2">
      <c r="A14" s="359" t="s">
        <v>185</v>
      </c>
      <c r="B14" s="360"/>
      <c r="C14" s="360"/>
      <c r="D14" s="360"/>
      <c r="E14" s="360"/>
      <c r="F14" s="360"/>
      <c r="G14" s="360"/>
      <c r="H14" s="444"/>
      <c r="I14" s="445"/>
    </row>
    <row r="15" spans="1:9" x14ac:dyDescent="0.2">
      <c r="A15" s="361" t="s">
        <v>186</v>
      </c>
      <c r="B15" s="360"/>
      <c r="C15" s="360"/>
      <c r="D15" s="360"/>
      <c r="E15" s="360"/>
      <c r="F15" s="360"/>
      <c r="G15" s="360"/>
      <c r="H15" s="444"/>
      <c r="I15" s="445"/>
    </row>
    <row r="16" spans="1:9" x14ac:dyDescent="0.2">
      <c r="A16" s="361" t="s">
        <v>187</v>
      </c>
      <c r="B16" s="360"/>
      <c r="C16" s="360"/>
      <c r="D16" s="360"/>
      <c r="E16" s="360"/>
      <c r="F16" s="360"/>
      <c r="G16" s="360"/>
      <c r="H16" s="444"/>
      <c r="I16" s="445"/>
    </row>
    <row r="17" spans="1:9" x14ac:dyDescent="0.2">
      <c r="A17" s="361" t="s">
        <v>188</v>
      </c>
      <c r="B17" s="360"/>
      <c r="C17" s="360"/>
      <c r="D17" s="360"/>
      <c r="E17" s="360"/>
      <c r="F17" s="360"/>
      <c r="G17" s="360"/>
      <c r="H17" s="444"/>
      <c r="I17" s="445"/>
    </row>
    <row r="18" spans="1:9" x14ac:dyDescent="0.2">
      <c r="A18" s="361" t="s">
        <v>189</v>
      </c>
      <c r="B18" s="360"/>
      <c r="C18" s="360"/>
      <c r="D18" s="360"/>
      <c r="E18" s="360"/>
      <c r="F18" s="360"/>
      <c r="G18" s="360"/>
      <c r="H18" s="444"/>
      <c r="I18" s="445"/>
    </row>
    <row r="19" spans="1:9" x14ac:dyDescent="0.2">
      <c r="A19" s="361" t="s">
        <v>190</v>
      </c>
      <c r="B19" s="360"/>
      <c r="C19" s="360"/>
      <c r="D19" s="360"/>
      <c r="E19" s="360"/>
      <c r="F19" s="360"/>
      <c r="G19" s="360"/>
      <c r="H19" s="444"/>
      <c r="I19" s="445"/>
    </row>
    <row r="20" spans="1:9" x14ac:dyDescent="0.2">
      <c r="A20" s="361" t="s">
        <v>191</v>
      </c>
      <c r="B20" s="360"/>
      <c r="C20" s="360"/>
      <c r="D20" s="360"/>
      <c r="E20" s="360"/>
      <c r="F20" s="360"/>
      <c r="G20" s="360"/>
      <c r="H20" s="444"/>
      <c r="I20" s="445"/>
    </row>
    <row r="21" spans="1:9" x14ac:dyDescent="0.2">
      <c r="A21" s="359" t="s">
        <v>192</v>
      </c>
      <c r="B21" s="360"/>
      <c r="C21" s="360"/>
      <c r="D21" s="360"/>
      <c r="E21" s="360"/>
      <c r="F21" s="360"/>
      <c r="G21" s="360"/>
      <c r="H21" s="444"/>
      <c r="I21" s="445"/>
    </row>
    <row r="22" spans="1:9" x14ac:dyDescent="0.2">
      <c r="A22" s="361" t="s">
        <v>193</v>
      </c>
      <c r="B22" s="360"/>
      <c r="C22" s="360"/>
      <c r="D22" s="360"/>
      <c r="E22" s="360"/>
      <c r="F22" s="360"/>
      <c r="G22" s="360"/>
      <c r="H22" s="444"/>
      <c r="I22" s="445"/>
    </row>
    <row r="23" spans="1:9" x14ac:dyDescent="0.2">
      <c r="A23" s="361" t="s">
        <v>194</v>
      </c>
      <c r="B23" s="360"/>
      <c r="C23" s="360"/>
      <c r="D23" s="360"/>
      <c r="E23" s="360"/>
      <c r="F23" s="360"/>
      <c r="G23" s="360"/>
      <c r="H23" s="444"/>
      <c r="I23" s="445"/>
    </row>
    <row r="24" spans="1:9" x14ac:dyDescent="0.2">
      <c r="A24" s="361" t="s">
        <v>195</v>
      </c>
      <c r="B24" s="360"/>
      <c r="C24" s="360"/>
      <c r="D24" s="360"/>
      <c r="E24" s="360"/>
      <c r="F24" s="360"/>
      <c r="G24" s="360"/>
      <c r="H24" s="444"/>
      <c r="I24" s="445"/>
    </row>
    <row r="25" spans="1:9" x14ac:dyDescent="0.2">
      <c r="A25" s="359" t="s">
        <v>196</v>
      </c>
      <c r="B25" s="360"/>
      <c r="C25" s="360"/>
      <c r="D25" s="360"/>
      <c r="E25" s="360"/>
      <c r="F25" s="360"/>
      <c r="G25" s="360"/>
      <c r="H25" s="444"/>
      <c r="I25" s="445"/>
    </row>
    <row r="26" spans="1:9" x14ac:dyDescent="0.2">
      <c r="A26" s="362" t="s">
        <v>197</v>
      </c>
      <c r="B26" s="363"/>
      <c r="C26" s="363"/>
      <c r="D26" s="363"/>
      <c r="E26" s="363"/>
      <c r="F26" s="363"/>
      <c r="G26" s="363"/>
      <c r="H26" s="446"/>
      <c r="I26" s="447"/>
    </row>
    <row r="27" spans="1:9" x14ac:dyDescent="0.2">
      <c r="A27" s="364" t="s">
        <v>198</v>
      </c>
      <c r="B27" s="365"/>
      <c r="C27" s="365"/>
      <c r="D27" s="365"/>
      <c r="E27" s="365"/>
      <c r="F27" s="365"/>
      <c r="G27" s="365"/>
      <c r="H27" s="448"/>
      <c r="I27" s="449"/>
    </row>
    <row r="28" spans="1:9" x14ac:dyDescent="0.2">
      <c r="A28" s="366" t="s">
        <v>199</v>
      </c>
      <c r="B28" s="367"/>
      <c r="C28" s="367"/>
      <c r="D28" s="367"/>
      <c r="E28" s="367"/>
      <c r="F28" s="367"/>
      <c r="G28" s="367"/>
      <c r="H28" s="450"/>
      <c r="I28" s="451"/>
    </row>
    <row r="29" spans="1:9" x14ac:dyDescent="0.2">
      <c r="A29" s="362" t="s">
        <v>200</v>
      </c>
      <c r="B29" s="363"/>
      <c r="C29" s="363"/>
      <c r="D29" s="363"/>
      <c r="E29" s="363"/>
      <c r="F29" s="363"/>
      <c r="G29" s="363"/>
      <c r="H29" s="446"/>
      <c r="I29" s="447"/>
    </row>
    <row r="30" spans="1:9" x14ac:dyDescent="0.2">
      <c r="A30" s="364" t="s">
        <v>198</v>
      </c>
      <c r="B30" s="365"/>
      <c r="C30" s="365"/>
      <c r="D30" s="365"/>
      <c r="E30" s="365"/>
      <c r="F30" s="365"/>
      <c r="G30" s="365"/>
      <c r="H30" s="448"/>
      <c r="I30" s="449"/>
    </row>
    <row r="31" spans="1:9" x14ac:dyDescent="0.2">
      <c r="A31" s="366" t="s">
        <v>199</v>
      </c>
      <c r="B31" s="367"/>
      <c r="C31" s="367"/>
      <c r="D31" s="367"/>
      <c r="E31" s="367"/>
      <c r="F31" s="367"/>
      <c r="G31" s="367"/>
      <c r="H31" s="450"/>
      <c r="I31" s="451"/>
    </row>
    <row r="32" spans="1:9" x14ac:dyDescent="0.2">
      <c r="A32" s="362" t="s">
        <v>201</v>
      </c>
      <c r="B32" s="363"/>
      <c r="C32" s="363"/>
      <c r="D32" s="363"/>
      <c r="E32" s="363"/>
      <c r="F32" s="363"/>
      <c r="G32" s="363"/>
      <c r="H32" s="446"/>
      <c r="I32" s="447"/>
    </row>
    <row r="33" spans="1:9" x14ac:dyDescent="0.2">
      <c r="A33" s="364" t="s">
        <v>198</v>
      </c>
      <c r="B33" s="365"/>
      <c r="C33" s="365"/>
      <c r="D33" s="365"/>
      <c r="E33" s="365"/>
      <c r="F33" s="365"/>
      <c r="G33" s="365"/>
      <c r="H33" s="448"/>
      <c r="I33" s="449"/>
    </row>
    <row r="34" spans="1:9" x14ac:dyDescent="0.2">
      <c r="A34" s="366" t="s">
        <v>199</v>
      </c>
      <c r="B34" s="367"/>
      <c r="C34" s="367"/>
      <c r="D34" s="367"/>
      <c r="E34" s="367"/>
      <c r="F34" s="367"/>
      <c r="G34" s="367"/>
      <c r="H34" s="450"/>
      <c r="I34" s="451"/>
    </row>
    <row r="35" spans="1:9" x14ac:dyDescent="0.2">
      <c r="A35" s="362" t="s">
        <v>202</v>
      </c>
      <c r="B35" s="363"/>
      <c r="C35" s="363"/>
      <c r="D35" s="363"/>
      <c r="E35" s="363"/>
      <c r="F35" s="363"/>
      <c r="G35" s="363"/>
      <c r="H35" s="446"/>
      <c r="I35" s="447"/>
    </row>
    <row r="36" spans="1:9" x14ac:dyDescent="0.2">
      <c r="A36" s="364" t="s">
        <v>198</v>
      </c>
      <c r="B36" s="365"/>
      <c r="C36" s="365"/>
      <c r="D36" s="365"/>
      <c r="E36" s="365"/>
      <c r="F36" s="365"/>
      <c r="G36" s="365"/>
      <c r="H36" s="448"/>
      <c r="I36" s="449"/>
    </row>
    <row r="37" spans="1:9" x14ac:dyDescent="0.2">
      <c r="A37" s="366" t="s">
        <v>199</v>
      </c>
      <c r="B37" s="367"/>
      <c r="C37" s="367"/>
      <c r="D37" s="367"/>
      <c r="E37" s="367"/>
      <c r="F37" s="367"/>
      <c r="G37" s="367"/>
      <c r="H37" s="450"/>
      <c r="I37" s="451"/>
    </row>
    <row r="38" spans="1:9" x14ac:dyDescent="0.2">
      <c r="A38" s="359" t="s">
        <v>203</v>
      </c>
      <c r="B38" s="360"/>
      <c r="C38" s="368">
        <v>1</v>
      </c>
      <c r="D38" s="360"/>
      <c r="E38" s="368">
        <v>1</v>
      </c>
      <c r="F38" s="360"/>
      <c r="G38" s="368">
        <v>1</v>
      </c>
      <c r="H38" s="444"/>
      <c r="I38" s="452">
        <v>1</v>
      </c>
    </row>
    <row r="39" spans="1:9" ht="13.5" thickBot="1" x14ac:dyDescent="0.25">
      <c r="A39" s="460" t="s">
        <v>204</v>
      </c>
      <c r="B39" s="461"/>
      <c r="C39" s="461"/>
      <c r="D39" s="461"/>
      <c r="E39" s="461"/>
      <c r="F39" s="461"/>
      <c r="G39" s="461"/>
      <c r="H39" s="462"/>
      <c r="I39" s="463"/>
    </row>
    <row r="40" spans="1:9" x14ac:dyDescent="0.2">
      <c r="A40" s="369"/>
      <c r="B40" s="369"/>
      <c r="C40" s="369"/>
      <c r="D40" s="369"/>
      <c r="E40" s="369"/>
      <c r="F40" s="369"/>
      <c r="G40" s="369"/>
      <c r="H40" s="453"/>
      <c r="I40" s="453"/>
    </row>
    <row r="41" spans="1:9" x14ac:dyDescent="0.2">
      <c r="A41" s="369"/>
      <c r="B41" s="369"/>
      <c r="C41" s="369"/>
      <c r="D41" s="369"/>
      <c r="E41" s="369"/>
      <c r="F41" s="369"/>
      <c r="G41" s="369"/>
      <c r="H41" s="453"/>
      <c r="I41" s="453"/>
    </row>
    <row r="42" spans="1:9" x14ac:dyDescent="0.2">
      <c r="A42" s="369"/>
      <c r="B42" s="369"/>
      <c r="C42" s="369"/>
      <c r="D42" s="369"/>
      <c r="E42" s="369"/>
      <c r="F42" s="369"/>
      <c r="G42" s="369"/>
      <c r="H42" s="453"/>
      <c r="I42" s="453"/>
    </row>
  </sheetData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75" workbookViewId="0">
      <selection sqref="A1:B1"/>
    </sheetView>
  </sheetViews>
  <sheetFormatPr baseColWidth="10" defaultRowHeight="12.75" x14ac:dyDescent="0.2"/>
  <cols>
    <col min="1" max="1" width="36.42578125" style="345" customWidth="1"/>
    <col min="2" max="2" width="11.42578125" style="345"/>
    <col min="3" max="3" width="8.28515625" style="345" customWidth="1"/>
    <col min="4" max="4" width="11.42578125" style="345"/>
    <col min="5" max="5" width="8.28515625" style="345" customWidth="1"/>
    <col min="6" max="6" width="11.42578125" style="345"/>
    <col min="7" max="7" width="10" style="345" customWidth="1"/>
    <col min="8" max="8" width="11.42578125" style="454"/>
    <col min="9" max="9" width="9.85546875" style="454" customWidth="1"/>
    <col min="10" max="16384" width="11.42578125" style="345"/>
  </cols>
  <sheetData>
    <row r="1" spans="1:9" x14ac:dyDescent="0.2">
      <c r="A1" s="343" t="s">
        <v>295</v>
      </c>
      <c r="B1" s="344"/>
      <c r="C1" s="344"/>
      <c r="D1" s="344"/>
      <c r="E1" s="344"/>
      <c r="F1" s="344"/>
      <c r="G1" s="344"/>
      <c r="H1" s="439"/>
      <c r="I1" s="439"/>
    </row>
    <row r="2" spans="1:9" x14ac:dyDescent="0.2">
      <c r="A2" s="343" t="s">
        <v>178</v>
      </c>
      <c r="B2" s="344"/>
      <c r="C2" s="344"/>
      <c r="D2" s="344"/>
      <c r="E2" s="344"/>
      <c r="F2" s="344"/>
      <c r="G2" s="344"/>
      <c r="H2" s="439"/>
      <c r="I2" s="439"/>
    </row>
    <row r="3" spans="1:9" x14ac:dyDescent="0.2">
      <c r="A3" s="437" t="s">
        <v>249</v>
      </c>
      <c r="B3" s="438"/>
      <c r="C3" s="438"/>
      <c r="D3" s="438"/>
      <c r="E3" s="438"/>
      <c r="F3" s="438"/>
      <c r="G3" s="438"/>
      <c r="H3" s="439"/>
      <c r="I3" s="439"/>
    </row>
    <row r="4" spans="1:9" hidden="1" x14ac:dyDescent="0.2">
      <c r="A4" s="437"/>
      <c r="B4" s="438"/>
      <c r="C4" s="438"/>
      <c r="D4" s="438"/>
      <c r="E4" s="438"/>
      <c r="F4" s="438"/>
      <c r="G4" s="438"/>
      <c r="H4" s="439"/>
      <c r="I4" s="439"/>
    </row>
    <row r="5" spans="1:9" s="346" customFormat="1" x14ac:dyDescent="0.2">
      <c r="A5" s="440" t="s">
        <v>210</v>
      </c>
      <c r="B5" s="441"/>
      <c r="C5" s="441"/>
      <c r="D5" s="441"/>
      <c r="E5" s="441"/>
      <c r="F5" s="441"/>
      <c r="G5" s="441"/>
      <c r="H5" s="441"/>
      <c r="I5" s="441"/>
    </row>
    <row r="6" spans="1:9" s="346" customFormat="1" x14ac:dyDescent="0.2">
      <c r="A6" s="474" t="s">
        <v>253</v>
      </c>
      <c r="B6" s="441"/>
      <c r="C6" s="441"/>
      <c r="D6" s="441"/>
      <c r="E6" s="441"/>
      <c r="F6" s="441"/>
      <c r="G6" s="441"/>
      <c r="H6" s="441"/>
      <c r="I6" s="441"/>
    </row>
    <row r="7" spans="1:9" ht="13.5" thickBot="1" x14ac:dyDescent="0.25">
      <c r="A7" s="343" t="s">
        <v>217</v>
      </c>
      <c r="B7" s="344"/>
      <c r="C7" s="344"/>
      <c r="D7" s="344"/>
      <c r="E7" s="344"/>
      <c r="F7" s="344"/>
      <c r="G7" s="344"/>
      <c r="H7" s="439"/>
      <c r="I7" s="439"/>
    </row>
    <row r="8" spans="1:9" ht="13.5" thickBot="1" x14ac:dyDescent="0.25">
      <c r="A8" s="347" t="s">
        <v>179</v>
      </c>
      <c r="B8" s="348" t="s">
        <v>176</v>
      </c>
      <c r="C8" s="349"/>
      <c r="D8" s="348" t="s">
        <v>168</v>
      </c>
      <c r="E8" s="349"/>
      <c r="F8" s="348" t="s">
        <v>169</v>
      </c>
      <c r="G8" s="349"/>
      <c r="H8" s="442" t="s">
        <v>212</v>
      </c>
      <c r="I8" s="443"/>
    </row>
    <row r="9" spans="1:9" s="354" customFormat="1" ht="13.5" thickBot="1" x14ac:dyDescent="0.25">
      <c r="A9" s="350"/>
      <c r="B9" s="351" t="s">
        <v>180</v>
      </c>
      <c r="C9" s="352" t="s">
        <v>106</v>
      </c>
      <c r="D9" s="353" t="s">
        <v>180</v>
      </c>
      <c r="E9" s="352" t="s">
        <v>106</v>
      </c>
      <c r="F9" s="353" t="s">
        <v>180</v>
      </c>
      <c r="G9" s="455" t="s">
        <v>106</v>
      </c>
      <c r="H9" s="456" t="s">
        <v>180</v>
      </c>
      <c r="I9" s="457" t="s">
        <v>106</v>
      </c>
    </row>
    <row r="10" spans="1:9" s="354" customFormat="1" x14ac:dyDescent="0.2">
      <c r="A10" s="355" t="s">
        <v>181</v>
      </c>
      <c r="B10" s="356"/>
      <c r="C10" s="357"/>
      <c r="D10" s="358"/>
      <c r="E10" s="357"/>
      <c r="F10" s="358"/>
      <c r="G10" s="458"/>
      <c r="H10" s="459"/>
      <c r="I10" s="464"/>
    </row>
    <row r="11" spans="1:9" x14ac:dyDescent="0.2">
      <c r="A11" s="359" t="s">
        <v>182</v>
      </c>
      <c r="B11" s="360"/>
      <c r="C11" s="360"/>
      <c r="D11" s="360"/>
      <c r="E11" s="360"/>
      <c r="F11" s="360"/>
      <c r="G11" s="360"/>
      <c r="H11" s="444"/>
      <c r="I11" s="445"/>
    </row>
    <row r="12" spans="1:9" x14ac:dyDescent="0.2">
      <c r="A12" s="361" t="s">
        <v>183</v>
      </c>
      <c r="B12" s="360"/>
      <c r="C12" s="360"/>
      <c r="D12" s="360"/>
      <c r="E12" s="360"/>
      <c r="F12" s="360"/>
      <c r="G12" s="360"/>
      <c r="H12" s="444"/>
      <c r="I12" s="445"/>
    </row>
    <row r="13" spans="1:9" x14ac:dyDescent="0.2">
      <c r="A13" s="361" t="s">
        <v>184</v>
      </c>
      <c r="B13" s="360"/>
      <c r="C13" s="360"/>
      <c r="D13" s="360"/>
      <c r="E13" s="360"/>
      <c r="F13" s="360"/>
      <c r="G13" s="360"/>
      <c r="H13" s="444"/>
      <c r="I13" s="445"/>
    </row>
    <row r="14" spans="1:9" x14ac:dyDescent="0.2">
      <c r="A14" s="359" t="s">
        <v>185</v>
      </c>
      <c r="B14" s="360"/>
      <c r="C14" s="360"/>
      <c r="D14" s="360"/>
      <c r="E14" s="360"/>
      <c r="F14" s="360"/>
      <c r="G14" s="360"/>
      <c r="H14" s="444"/>
      <c r="I14" s="445"/>
    </row>
    <row r="15" spans="1:9" x14ac:dyDescent="0.2">
      <c r="A15" s="361" t="s">
        <v>186</v>
      </c>
      <c r="B15" s="360"/>
      <c r="C15" s="360"/>
      <c r="D15" s="360"/>
      <c r="E15" s="360"/>
      <c r="F15" s="360"/>
      <c r="G15" s="360"/>
      <c r="H15" s="444"/>
      <c r="I15" s="445"/>
    </row>
    <row r="16" spans="1:9" x14ac:dyDescent="0.2">
      <c r="A16" s="361" t="s">
        <v>187</v>
      </c>
      <c r="B16" s="360"/>
      <c r="C16" s="360"/>
      <c r="D16" s="360"/>
      <c r="E16" s="360"/>
      <c r="F16" s="360"/>
      <c r="G16" s="360"/>
      <c r="H16" s="444"/>
      <c r="I16" s="445"/>
    </row>
    <row r="17" spans="1:9" x14ac:dyDescent="0.2">
      <c r="A17" s="361" t="s">
        <v>188</v>
      </c>
      <c r="B17" s="360"/>
      <c r="C17" s="360"/>
      <c r="D17" s="360"/>
      <c r="E17" s="360"/>
      <c r="F17" s="360"/>
      <c r="G17" s="360"/>
      <c r="H17" s="444"/>
      <c r="I17" s="445"/>
    </row>
    <row r="18" spans="1:9" x14ac:dyDescent="0.2">
      <c r="A18" s="361" t="s">
        <v>189</v>
      </c>
      <c r="B18" s="360"/>
      <c r="C18" s="360"/>
      <c r="D18" s="360"/>
      <c r="E18" s="360"/>
      <c r="F18" s="360"/>
      <c r="G18" s="360"/>
      <c r="H18" s="444"/>
      <c r="I18" s="445"/>
    </row>
    <row r="19" spans="1:9" x14ac:dyDescent="0.2">
      <c r="A19" s="361" t="s">
        <v>190</v>
      </c>
      <c r="B19" s="360"/>
      <c r="C19" s="360"/>
      <c r="D19" s="360"/>
      <c r="E19" s="360"/>
      <c r="F19" s="360"/>
      <c r="G19" s="360"/>
      <c r="H19" s="444"/>
      <c r="I19" s="445"/>
    </row>
    <row r="20" spans="1:9" x14ac:dyDescent="0.2">
      <c r="A20" s="361" t="s">
        <v>191</v>
      </c>
      <c r="B20" s="360"/>
      <c r="C20" s="360"/>
      <c r="D20" s="360"/>
      <c r="E20" s="360"/>
      <c r="F20" s="360"/>
      <c r="G20" s="360"/>
      <c r="H20" s="444"/>
      <c r="I20" s="445"/>
    </row>
    <row r="21" spans="1:9" x14ac:dyDescent="0.2">
      <c r="A21" s="359" t="s">
        <v>192</v>
      </c>
      <c r="B21" s="360"/>
      <c r="C21" s="360"/>
      <c r="D21" s="360"/>
      <c r="E21" s="360"/>
      <c r="F21" s="360"/>
      <c r="G21" s="360"/>
      <c r="H21" s="444"/>
      <c r="I21" s="445"/>
    </row>
    <row r="22" spans="1:9" x14ac:dyDescent="0.2">
      <c r="A22" s="361" t="s">
        <v>193</v>
      </c>
      <c r="B22" s="360"/>
      <c r="C22" s="360"/>
      <c r="D22" s="360"/>
      <c r="E22" s="360"/>
      <c r="F22" s="360"/>
      <c r="G22" s="360"/>
      <c r="H22" s="444"/>
      <c r="I22" s="445"/>
    </row>
    <row r="23" spans="1:9" x14ac:dyDescent="0.2">
      <c r="A23" s="361" t="s">
        <v>194</v>
      </c>
      <c r="B23" s="360"/>
      <c r="C23" s="360"/>
      <c r="D23" s="360"/>
      <c r="E23" s="360"/>
      <c r="F23" s="360"/>
      <c r="G23" s="360"/>
      <c r="H23" s="444"/>
      <c r="I23" s="445"/>
    </row>
    <row r="24" spans="1:9" x14ac:dyDescent="0.2">
      <c r="A24" s="361" t="s">
        <v>195</v>
      </c>
      <c r="B24" s="360"/>
      <c r="C24" s="360"/>
      <c r="D24" s="360"/>
      <c r="E24" s="360"/>
      <c r="F24" s="360"/>
      <c r="G24" s="360"/>
      <c r="H24" s="444"/>
      <c r="I24" s="445"/>
    </row>
    <row r="25" spans="1:9" x14ac:dyDescent="0.2">
      <c r="A25" s="359" t="s">
        <v>196</v>
      </c>
      <c r="B25" s="360"/>
      <c r="C25" s="360"/>
      <c r="D25" s="360"/>
      <c r="E25" s="360"/>
      <c r="F25" s="360"/>
      <c r="G25" s="360"/>
      <c r="H25" s="444"/>
      <c r="I25" s="445"/>
    </row>
    <row r="26" spans="1:9" x14ac:dyDescent="0.2">
      <c r="A26" s="362" t="s">
        <v>197</v>
      </c>
      <c r="B26" s="363"/>
      <c r="C26" s="363"/>
      <c r="D26" s="363"/>
      <c r="E26" s="363"/>
      <c r="F26" s="363"/>
      <c r="G26" s="363"/>
      <c r="H26" s="446"/>
      <c r="I26" s="447"/>
    </row>
    <row r="27" spans="1:9" x14ac:dyDescent="0.2">
      <c r="A27" s="364" t="s">
        <v>198</v>
      </c>
      <c r="B27" s="365"/>
      <c r="C27" s="365"/>
      <c r="D27" s="365"/>
      <c r="E27" s="365"/>
      <c r="F27" s="365"/>
      <c r="G27" s="365"/>
      <c r="H27" s="448"/>
      <c r="I27" s="449"/>
    </row>
    <row r="28" spans="1:9" x14ac:dyDescent="0.2">
      <c r="A28" s="366" t="s">
        <v>199</v>
      </c>
      <c r="B28" s="367"/>
      <c r="C28" s="367"/>
      <c r="D28" s="367"/>
      <c r="E28" s="367"/>
      <c r="F28" s="367"/>
      <c r="G28" s="367"/>
      <c r="H28" s="450"/>
      <c r="I28" s="451"/>
    </row>
    <row r="29" spans="1:9" x14ac:dyDescent="0.2">
      <c r="A29" s="362" t="s">
        <v>200</v>
      </c>
      <c r="B29" s="363"/>
      <c r="C29" s="363"/>
      <c r="D29" s="363"/>
      <c r="E29" s="363"/>
      <c r="F29" s="363"/>
      <c r="G29" s="363"/>
      <c r="H29" s="446"/>
      <c r="I29" s="447"/>
    </row>
    <row r="30" spans="1:9" x14ac:dyDescent="0.2">
      <c r="A30" s="364" t="s">
        <v>198</v>
      </c>
      <c r="B30" s="365"/>
      <c r="C30" s="365"/>
      <c r="D30" s="365"/>
      <c r="E30" s="365"/>
      <c r="F30" s="365"/>
      <c r="G30" s="365"/>
      <c r="H30" s="448"/>
      <c r="I30" s="449"/>
    </row>
    <row r="31" spans="1:9" x14ac:dyDescent="0.2">
      <c r="A31" s="366" t="s">
        <v>199</v>
      </c>
      <c r="B31" s="367"/>
      <c r="C31" s="367"/>
      <c r="D31" s="367"/>
      <c r="E31" s="367"/>
      <c r="F31" s="367"/>
      <c r="G31" s="367"/>
      <c r="H31" s="450"/>
      <c r="I31" s="451"/>
    </row>
    <row r="32" spans="1:9" x14ac:dyDescent="0.2">
      <c r="A32" s="362" t="s">
        <v>201</v>
      </c>
      <c r="B32" s="363"/>
      <c r="C32" s="363"/>
      <c r="D32" s="363"/>
      <c r="E32" s="363"/>
      <c r="F32" s="363"/>
      <c r="G32" s="363"/>
      <c r="H32" s="446"/>
      <c r="I32" s="447"/>
    </row>
    <row r="33" spans="1:9" x14ac:dyDescent="0.2">
      <c r="A33" s="364" t="s">
        <v>198</v>
      </c>
      <c r="B33" s="365"/>
      <c r="C33" s="365"/>
      <c r="D33" s="365"/>
      <c r="E33" s="365"/>
      <c r="F33" s="365"/>
      <c r="G33" s="365"/>
      <c r="H33" s="448"/>
      <c r="I33" s="449"/>
    </row>
    <row r="34" spans="1:9" x14ac:dyDescent="0.2">
      <c r="A34" s="366" t="s">
        <v>199</v>
      </c>
      <c r="B34" s="367"/>
      <c r="C34" s="367"/>
      <c r="D34" s="367"/>
      <c r="E34" s="367"/>
      <c r="F34" s="367"/>
      <c r="G34" s="367"/>
      <c r="H34" s="450"/>
      <c r="I34" s="451"/>
    </row>
    <row r="35" spans="1:9" x14ac:dyDescent="0.2">
      <c r="A35" s="362" t="s">
        <v>202</v>
      </c>
      <c r="B35" s="363"/>
      <c r="C35" s="363"/>
      <c r="D35" s="363"/>
      <c r="E35" s="363"/>
      <c r="F35" s="363"/>
      <c r="G35" s="363"/>
      <c r="H35" s="446"/>
      <c r="I35" s="447"/>
    </row>
    <row r="36" spans="1:9" x14ac:dyDescent="0.2">
      <c r="A36" s="364" t="s">
        <v>198</v>
      </c>
      <c r="B36" s="365"/>
      <c r="C36" s="365"/>
      <c r="D36" s="365"/>
      <c r="E36" s="365"/>
      <c r="F36" s="365"/>
      <c r="G36" s="365"/>
      <c r="H36" s="448"/>
      <c r="I36" s="449"/>
    </row>
    <row r="37" spans="1:9" x14ac:dyDescent="0.2">
      <c r="A37" s="366" t="s">
        <v>199</v>
      </c>
      <c r="B37" s="367"/>
      <c r="C37" s="367"/>
      <c r="D37" s="367"/>
      <c r="E37" s="367"/>
      <c r="F37" s="367"/>
      <c r="G37" s="367"/>
      <c r="H37" s="450"/>
      <c r="I37" s="451"/>
    </row>
    <row r="38" spans="1:9" x14ac:dyDescent="0.2">
      <c r="A38" s="359" t="s">
        <v>203</v>
      </c>
      <c r="B38" s="360"/>
      <c r="C38" s="368">
        <v>1</v>
      </c>
      <c r="D38" s="360"/>
      <c r="E38" s="368">
        <v>1</v>
      </c>
      <c r="F38" s="360"/>
      <c r="G38" s="368">
        <v>1</v>
      </c>
      <c r="H38" s="444"/>
      <c r="I38" s="452">
        <v>1</v>
      </c>
    </row>
    <row r="39" spans="1:9" ht="13.5" thickBot="1" x14ac:dyDescent="0.25">
      <c r="A39" s="460" t="s">
        <v>204</v>
      </c>
      <c r="B39" s="461"/>
      <c r="C39" s="461"/>
      <c r="D39" s="461"/>
      <c r="E39" s="461"/>
      <c r="F39" s="461"/>
      <c r="G39" s="461"/>
      <c r="H39" s="462"/>
      <c r="I39" s="463"/>
    </row>
    <row r="40" spans="1:9" x14ac:dyDescent="0.2">
      <c r="A40" s="369"/>
      <c r="B40" s="369"/>
      <c r="C40" s="369"/>
      <c r="D40" s="369"/>
      <c r="E40" s="369"/>
      <c r="F40" s="369"/>
      <c r="G40" s="369"/>
      <c r="H40" s="453"/>
      <c r="I40" s="453"/>
    </row>
    <row r="41" spans="1:9" x14ac:dyDescent="0.2">
      <c r="A41" s="369"/>
      <c r="B41" s="369"/>
      <c r="C41" s="369"/>
      <c r="D41" s="369"/>
      <c r="E41" s="369"/>
      <c r="F41" s="369"/>
      <c r="G41" s="369"/>
      <c r="H41" s="453"/>
      <c r="I41" s="453"/>
    </row>
    <row r="42" spans="1:9" x14ac:dyDescent="0.2">
      <c r="A42" s="369"/>
      <c r="B42" s="369"/>
      <c r="C42" s="369"/>
      <c r="D42" s="369"/>
      <c r="E42" s="369"/>
      <c r="F42" s="369"/>
      <c r="G42" s="369"/>
      <c r="H42" s="453"/>
      <c r="I42" s="453"/>
    </row>
  </sheetData>
  <printOptions horizontalCentered="1" verticalCentered="1"/>
  <pageMargins left="0" right="0" top="0" bottom="0" header="0.51181102362204722" footer="0"/>
  <pageSetup paperSize="9" scale="45" orientation="landscape" r:id="rId1"/>
  <headerFooter alignWithMargins="0">
    <oddHeader>&amp;R2019 - ´Año de la Exportación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zoomScale="75" workbookViewId="0"/>
  </sheetViews>
  <sheetFormatPr baseColWidth="10" defaultRowHeight="12.75" x14ac:dyDescent="0.2"/>
  <cols>
    <col min="1" max="1" width="36.42578125" style="345" customWidth="1"/>
    <col min="2" max="2" width="11.42578125" style="345"/>
    <col min="3" max="3" width="8.28515625" style="345" customWidth="1"/>
    <col min="4" max="4" width="11.42578125" style="345"/>
    <col min="5" max="5" width="8.28515625" style="345" customWidth="1"/>
    <col min="6" max="6" width="11.42578125" style="345"/>
    <col min="7" max="7" width="10" style="345" customWidth="1"/>
    <col min="8" max="8" width="11.42578125" style="454"/>
    <col min="9" max="9" width="9.85546875" style="454" customWidth="1"/>
    <col min="10" max="16384" width="11.42578125" style="345"/>
  </cols>
  <sheetData>
    <row r="1" spans="1:9" x14ac:dyDescent="0.2">
      <c r="A1" s="343" t="s">
        <v>294</v>
      </c>
      <c r="B1" s="344"/>
      <c r="C1" s="344"/>
      <c r="D1" s="344"/>
      <c r="E1" s="344"/>
      <c r="F1" s="344"/>
      <c r="G1" s="344"/>
      <c r="H1" s="439"/>
      <c r="I1" s="439"/>
    </row>
    <row r="2" spans="1:9" x14ac:dyDescent="0.2">
      <c r="A2" s="343" t="s">
        <v>178</v>
      </c>
      <c r="B2" s="344"/>
      <c r="C2" s="344"/>
      <c r="D2" s="344"/>
      <c r="E2" s="344"/>
      <c r="F2" s="344"/>
      <c r="G2" s="344"/>
      <c r="H2" s="439"/>
      <c r="I2" s="439"/>
    </row>
    <row r="3" spans="1:9" x14ac:dyDescent="0.2">
      <c r="A3" s="437" t="s">
        <v>249</v>
      </c>
      <c r="B3" s="438"/>
      <c r="C3" s="438"/>
      <c r="D3" s="438"/>
      <c r="E3" s="438"/>
      <c r="F3" s="438"/>
      <c r="G3" s="438"/>
      <c r="H3" s="439"/>
      <c r="I3" s="439"/>
    </row>
    <row r="4" spans="1:9" x14ac:dyDescent="0.2">
      <c r="A4" s="437" t="s">
        <v>302</v>
      </c>
      <c r="B4" s="438"/>
      <c r="C4" s="438"/>
      <c r="D4" s="438"/>
      <c r="E4" s="438"/>
      <c r="F4" s="438"/>
      <c r="G4" s="438"/>
      <c r="H4" s="439"/>
      <c r="I4" s="439"/>
    </row>
    <row r="5" spans="1:9" s="346" customFormat="1" x14ac:dyDescent="0.2">
      <c r="A5" s="440" t="s">
        <v>210</v>
      </c>
      <c r="B5" s="441"/>
      <c r="C5" s="441"/>
      <c r="D5" s="441"/>
      <c r="E5" s="441"/>
      <c r="F5" s="441"/>
      <c r="G5" s="441"/>
      <c r="H5" s="441"/>
      <c r="I5" s="441"/>
    </row>
    <row r="6" spans="1:9" s="346" customFormat="1" x14ac:dyDescent="0.2">
      <c r="A6" s="474" t="s">
        <v>304</v>
      </c>
      <c r="B6" s="441"/>
      <c r="C6" s="441"/>
      <c r="D6" s="441"/>
      <c r="E6" s="441"/>
      <c r="F6" s="441"/>
      <c r="G6" s="441"/>
      <c r="H6" s="441"/>
      <c r="I6" s="441"/>
    </row>
    <row r="7" spans="1:9" ht="13.5" thickBot="1" x14ac:dyDescent="0.25">
      <c r="A7" s="343" t="s">
        <v>217</v>
      </c>
      <c r="B7" s="344"/>
      <c r="C7" s="344"/>
      <c r="D7" s="344"/>
      <c r="E7" s="344"/>
      <c r="F7" s="344"/>
      <c r="G7" s="344"/>
      <c r="H7" s="439"/>
      <c r="I7" s="439"/>
    </row>
    <row r="8" spans="1:9" ht="13.5" thickBot="1" x14ac:dyDescent="0.25">
      <c r="A8" s="347" t="s">
        <v>179</v>
      </c>
      <c r="B8" s="348" t="s">
        <v>176</v>
      </c>
      <c r="C8" s="349"/>
      <c r="D8" s="348" t="s">
        <v>168</v>
      </c>
      <c r="E8" s="349"/>
      <c r="F8" s="348" t="s">
        <v>169</v>
      </c>
      <c r="G8" s="349"/>
      <c r="H8" s="442" t="s">
        <v>212</v>
      </c>
      <c r="I8" s="443"/>
    </row>
    <row r="9" spans="1:9" s="354" customFormat="1" ht="13.5" thickBot="1" x14ac:dyDescent="0.25">
      <c r="A9" s="350"/>
      <c r="B9" s="351" t="s">
        <v>180</v>
      </c>
      <c r="C9" s="352" t="s">
        <v>106</v>
      </c>
      <c r="D9" s="353" t="s">
        <v>180</v>
      </c>
      <c r="E9" s="352" t="s">
        <v>106</v>
      </c>
      <c r="F9" s="353" t="s">
        <v>180</v>
      </c>
      <c r="G9" s="455" t="s">
        <v>106</v>
      </c>
      <c r="H9" s="456" t="s">
        <v>180</v>
      </c>
      <c r="I9" s="457" t="s">
        <v>106</v>
      </c>
    </row>
    <row r="10" spans="1:9" s="354" customFormat="1" x14ac:dyDescent="0.2">
      <c r="A10" s="355" t="s">
        <v>181</v>
      </c>
      <c r="B10" s="356"/>
      <c r="C10" s="357"/>
      <c r="D10" s="358"/>
      <c r="E10" s="357"/>
      <c r="F10" s="358"/>
      <c r="G10" s="458"/>
      <c r="H10" s="459"/>
      <c r="I10" s="464"/>
    </row>
    <row r="11" spans="1:9" x14ac:dyDescent="0.2">
      <c r="A11" s="359" t="s">
        <v>182</v>
      </c>
      <c r="B11" s="360"/>
      <c r="C11" s="360"/>
      <c r="D11" s="360"/>
      <c r="E11" s="360"/>
      <c r="F11" s="360"/>
      <c r="G11" s="360"/>
      <c r="H11" s="444"/>
      <c r="I11" s="445"/>
    </row>
    <row r="12" spans="1:9" x14ac:dyDescent="0.2">
      <c r="A12" s="361" t="s">
        <v>183</v>
      </c>
      <c r="B12" s="360"/>
      <c r="C12" s="360"/>
      <c r="D12" s="360"/>
      <c r="E12" s="360"/>
      <c r="F12" s="360"/>
      <c r="G12" s="360"/>
      <c r="H12" s="444"/>
      <c r="I12" s="445"/>
    </row>
    <row r="13" spans="1:9" x14ac:dyDescent="0.2">
      <c r="A13" s="361" t="s">
        <v>184</v>
      </c>
      <c r="B13" s="360"/>
      <c r="C13" s="360"/>
      <c r="D13" s="360"/>
      <c r="E13" s="360"/>
      <c r="F13" s="360"/>
      <c r="G13" s="360"/>
      <c r="H13" s="444"/>
      <c r="I13" s="445"/>
    </row>
    <row r="14" spans="1:9" x14ac:dyDescent="0.2">
      <c r="A14" s="359" t="s">
        <v>185</v>
      </c>
      <c r="B14" s="360"/>
      <c r="C14" s="360"/>
      <c r="D14" s="360"/>
      <c r="E14" s="360"/>
      <c r="F14" s="360"/>
      <c r="G14" s="360"/>
      <c r="H14" s="444"/>
      <c r="I14" s="445"/>
    </row>
    <row r="15" spans="1:9" x14ac:dyDescent="0.2">
      <c r="A15" s="361" t="s">
        <v>186</v>
      </c>
      <c r="B15" s="360"/>
      <c r="C15" s="360"/>
      <c r="D15" s="360"/>
      <c r="E15" s="360"/>
      <c r="F15" s="360"/>
      <c r="G15" s="360"/>
      <c r="H15" s="444"/>
      <c r="I15" s="445"/>
    </row>
    <row r="16" spans="1:9" x14ac:dyDescent="0.2">
      <c r="A16" s="361" t="s">
        <v>187</v>
      </c>
      <c r="B16" s="360"/>
      <c r="C16" s="360"/>
      <c r="D16" s="360"/>
      <c r="E16" s="360"/>
      <c r="F16" s="360"/>
      <c r="G16" s="360"/>
      <c r="H16" s="444"/>
      <c r="I16" s="445"/>
    </row>
    <row r="17" spans="1:9" x14ac:dyDescent="0.2">
      <c r="A17" s="361" t="s">
        <v>188</v>
      </c>
      <c r="B17" s="360"/>
      <c r="C17" s="360"/>
      <c r="D17" s="360"/>
      <c r="E17" s="360"/>
      <c r="F17" s="360"/>
      <c r="G17" s="360"/>
      <c r="H17" s="444"/>
      <c r="I17" s="445"/>
    </row>
    <row r="18" spans="1:9" x14ac:dyDescent="0.2">
      <c r="A18" s="361" t="s">
        <v>189</v>
      </c>
      <c r="B18" s="360"/>
      <c r="C18" s="360"/>
      <c r="D18" s="360"/>
      <c r="E18" s="360"/>
      <c r="F18" s="360"/>
      <c r="G18" s="360"/>
      <c r="H18" s="444"/>
      <c r="I18" s="445"/>
    </row>
    <row r="19" spans="1:9" x14ac:dyDescent="0.2">
      <c r="A19" s="361" t="s">
        <v>190</v>
      </c>
      <c r="B19" s="360"/>
      <c r="C19" s="360"/>
      <c r="D19" s="360"/>
      <c r="E19" s="360"/>
      <c r="F19" s="360"/>
      <c r="G19" s="360"/>
      <c r="H19" s="444"/>
      <c r="I19" s="445"/>
    </row>
    <row r="20" spans="1:9" x14ac:dyDescent="0.2">
      <c r="A20" s="361" t="s">
        <v>191</v>
      </c>
      <c r="B20" s="360"/>
      <c r="C20" s="360"/>
      <c r="D20" s="360"/>
      <c r="E20" s="360"/>
      <c r="F20" s="360"/>
      <c r="G20" s="360"/>
      <c r="H20" s="444"/>
      <c r="I20" s="445"/>
    </row>
    <row r="21" spans="1:9" x14ac:dyDescent="0.2">
      <c r="A21" s="359" t="s">
        <v>192</v>
      </c>
      <c r="B21" s="360"/>
      <c r="C21" s="360"/>
      <c r="D21" s="360"/>
      <c r="E21" s="360"/>
      <c r="F21" s="360"/>
      <c r="G21" s="360"/>
      <c r="H21" s="444"/>
      <c r="I21" s="445"/>
    </row>
    <row r="22" spans="1:9" x14ac:dyDescent="0.2">
      <c r="A22" s="361" t="s">
        <v>193</v>
      </c>
      <c r="B22" s="360"/>
      <c r="C22" s="360"/>
      <c r="D22" s="360"/>
      <c r="E22" s="360"/>
      <c r="F22" s="360"/>
      <c r="G22" s="360"/>
      <c r="H22" s="444"/>
      <c r="I22" s="445"/>
    </row>
    <row r="23" spans="1:9" x14ac:dyDescent="0.2">
      <c r="A23" s="361" t="s">
        <v>194</v>
      </c>
      <c r="B23" s="360"/>
      <c r="C23" s="360"/>
      <c r="D23" s="360"/>
      <c r="E23" s="360"/>
      <c r="F23" s="360"/>
      <c r="G23" s="360"/>
      <c r="H23" s="444"/>
      <c r="I23" s="445"/>
    </row>
    <row r="24" spans="1:9" x14ac:dyDescent="0.2">
      <c r="A24" s="361" t="s">
        <v>195</v>
      </c>
      <c r="B24" s="360"/>
      <c r="C24" s="360"/>
      <c r="D24" s="360"/>
      <c r="E24" s="360"/>
      <c r="F24" s="360"/>
      <c r="G24" s="360"/>
      <c r="H24" s="444"/>
      <c r="I24" s="445"/>
    </row>
    <row r="25" spans="1:9" x14ac:dyDescent="0.2">
      <c r="A25" s="359" t="s">
        <v>196</v>
      </c>
      <c r="B25" s="360"/>
      <c r="C25" s="360"/>
      <c r="D25" s="360"/>
      <c r="E25" s="360"/>
      <c r="F25" s="360"/>
      <c r="G25" s="360"/>
      <c r="H25" s="444"/>
      <c r="I25" s="445"/>
    </row>
    <row r="26" spans="1:9" x14ac:dyDescent="0.2">
      <c r="A26" s="362" t="s">
        <v>197</v>
      </c>
      <c r="B26" s="363"/>
      <c r="C26" s="363"/>
      <c r="D26" s="363"/>
      <c r="E26" s="363"/>
      <c r="F26" s="363"/>
      <c r="G26" s="363"/>
      <c r="H26" s="446"/>
      <c r="I26" s="447"/>
    </row>
    <row r="27" spans="1:9" x14ac:dyDescent="0.2">
      <c r="A27" s="364" t="s">
        <v>198</v>
      </c>
      <c r="B27" s="365"/>
      <c r="C27" s="365"/>
      <c r="D27" s="365"/>
      <c r="E27" s="365"/>
      <c r="F27" s="365"/>
      <c r="G27" s="365"/>
      <c r="H27" s="448"/>
      <c r="I27" s="449"/>
    </row>
    <row r="28" spans="1:9" x14ac:dyDescent="0.2">
      <c r="A28" s="366" t="s">
        <v>199</v>
      </c>
      <c r="B28" s="367"/>
      <c r="C28" s="367"/>
      <c r="D28" s="367"/>
      <c r="E28" s="367"/>
      <c r="F28" s="367"/>
      <c r="G28" s="367"/>
      <c r="H28" s="450"/>
      <c r="I28" s="451"/>
    </row>
    <row r="29" spans="1:9" x14ac:dyDescent="0.2">
      <c r="A29" s="362" t="s">
        <v>200</v>
      </c>
      <c r="B29" s="363"/>
      <c r="C29" s="363"/>
      <c r="D29" s="363"/>
      <c r="E29" s="363"/>
      <c r="F29" s="363"/>
      <c r="G29" s="363"/>
      <c r="H29" s="446"/>
      <c r="I29" s="447"/>
    </row>
    <row r="30" spans="1:9" x14ac:dyDescent="0.2">
      <c r="A30" s="364" t="s">
        <v>198</v>
      </c>
      <c r="B30" s="365"/>
      <c r="C30" s="365"/>
      <c r="D30" s="365"/>
      <c r="E30" s="365"/>
      <c r="F30" s="365"/>
      <c r="G30" s="365"/>
      <c r="H30" s="448"/>
      <c r="I30" s="449"/>
    </row>
    <row r="31" spans="1:9" x14ac:dyDescent="0.2">
      <c r="A31" s="366" t="s">
        <v>199</v>
      </c>
      <c r="B31" s="367"/>
      <c r="C31" s="367"/>
      <c r="D31" s="367"/>
      <c r="E31" s="367"/>
      <c r="F31" s="367"/>
      <c r="G31" s="367"/>
      <c r="H31" s="450"/>
      <c r="I31" s="451"/>
    </row>
    <row r="32" spans="1:9" x14ac:dyDescent="0.2">
      <c r="A32" s="362" t="s">
        <v>201</v>
      </c>
      <c r="B32" s="363"/>
      <c r="C32" s="363"/>
      <c r="D32" s="363"/>
      <c r="E32" s="363"/>
      <c r="F32" s="363"/>
      <c r="G32" s="363"/>
      <c r="H32" s="446"/>
      <c r="I32" s="447"/>
    </row>
    <row r="33" spans="1:9" x14ac:dyDescent="0.2">
      <c r="A33" s="364" t="s">
        <v>198</v>
      </c>
      <c r="B33" s="365"/>
      <c r="C33" s="365"/>
      <c r="D33" s="365"/>
      <c r="E33" s="365"/>
      <c r="F33" s="365"/>
      <c r="G33" s="365"/>
      <c r="H33" s="448"/>
      <c r="I33" s="449"/>
    </row>
    <row r="34" spans="1:9" x14ac:dyDescent="0.2">
      <c r="A34" s="366" t="s">
        <v>199</v>
      </c>
      <c r="B34" s="367"/>
      <c r="C34" s="367"/>
      <c r="D34" s="367"/>
      <c r="E34" s="367"/>
      <c r="F34" s="367"/>
      <c r="G34" s="367"/>
      <c r="H34" s="450"/>
      <c r="I34" s="451"/>
    </row>
    <row r="35" spans="1:9" x14ac:dyDescent="0.2">
      <c r="A35" s="362" t="s">
        <v>202</v>
      </c>
      <c r="B35" s="363"/>
      <c r="C35" s="363"/>
      <c r="D35" s="363"/>
      <c r="E35" s="363"/>
      <c r="F35" s="363"/>
      <c r="G35" s="363"/>
      <c r="H35" s="446"/>
      <c r="I35" s="447"/>
    </row>
    <row r="36" spans="1:9" x14ac:dyDescent="0.2">
      <c r="A36" s="364" t="s">
        <v>198</v>
      </c>
      <c r="B36" s="365"/>
      <c r="C36" s="365"/>
      <c r="D36" s="365"/>
      <c r="E36" s="365"/>
      <c r="F36" s="365"/>
      <c r="G36" s="365"/>
      <c r="H36" s="448"/>
      <c r="I36" s="449"/>
    </row>
    <row r="37" spans="1:9" x14ac:dyDescent="0.2">
      <c r="A37" s="366" t="s">
        <v>199</v>
      </c>
      <c r="B37" s="367"/>
      <c r="C37" s="367"/>
      <c r="D37" s="367"/>
      <c r="E37" s="367"/>
      <c r="F37" s="367"/>
      <c r="G37" s="367"/>
      <c r="H37" s="450"/>
      <c r="I37" s="451"/>
    </row>
    <row r="38" spans="1:9" x14ac:dyDescent="0.2">
      <c r="A38" s="359" t="s">
        <v>203</v>
      </c>
      <c r="B38" s="360"/>
      <c r="C38" s="368">
        <v>1</v>
      </c>
      <c r="D38" s="360"/>
      <c r="E38" s="368">
        <v>1</v>
      </c>
      <c r="F38" s="360"/>
      <c r="G38" s="368">
        <v>1</v>
      </c>
      <c r="H38" s="444"/>
      <c r="I38" s="452">
        <v>1</v>
      </c>
    </row>
    <row r="39" spans="1:9" ht="13.5" thickBot="1" x14ac:dyDescent="0.25">
      <c r="A39" s="460" t="s">
        <v>204</v>
      </c>
      <c r="B39" s="461"/>
      <c r="C39" s="461"/>
      <c r="D39" s="461"/>
      <c r="E39" s="461"/>
      <c r="F39" s="461"/>
      <c r="G39" s="461"/>
      <c r="H39" s="462"/>
      <c r="I39" s="463"/>
    </row>
    <row r="40" spans="1:9" x14ac:dyDescent="0.2">
      <c r="A40" s="369"/>
      <c r="B40" s="369"/>
      <c r="C40" s="369"/>
      <c r="D40" s="369"/>
      <c r="E40" s="369"/>
      <c r="F40" s="369"/>
      <c r="G40" s="369"/>
      <c r="H40" s="453"/>
      <c r="I40" s="453"/>
    </row>
    <row r="41" spans="1:9" x14ac:dyDescent="0.2">
      <c r="A41" s="369"/>
      <c r="B41" s="369"/>
      <c r="C41" s="369"/>
      <c r="D41" s="369"/>
      <c r="E41" s="369"/>
      <c r="F41" s="369"/>
      <c r="G41" s="369"/>
      <c r="H41" s="453"/>
      <c r="I41" s="453"/>
    </row>
    <row r="42" spans="1:9" x14ac:dyDescent="0.2">
      <c r="A42" s="369"/>
      <c r="B42" s="369"/>
      <c r="C42" s="369"/>
      <c r="D42" s="369"/>
      <c r="E42" s="369"/>
      <c r="F42" s="369"/>
      <c r="G42" s="369"/>
      <c r="H42" s="453"/>
      <c r="I42" s="453"/>
    </row>
  </sheetData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E65"/>
  <sheetViews>
    <sheetView showGridLines="0" tabSelected="1" topLeftCell="A40" zoomScale="75" workbookViewId="0">
      <selection activeCell="A65" sqref="A1:E65"/>
    </sheetView>
  </sheetViews>
  <sheetFormatPr baseColWidth="10" defaultRowHeight="12.75" x14ac:dyDescent="0.2"/>
  <cols>
    <col min="1" max="1" width="17.85546875" style="52" customWidth="1"/>
    <col min="2" max="2" width="22.7109375" style="52" customWidth="1"/>
    <col min="3" max="3" width="28.85546875" style="52" customWidth="1"/>
    <col min="4" max="4" width="27.42578125" style="52" customWidth="1"/>
    <col min="5" max="5" width="31.7109375" style="52" customWidth="1"/>
    <col min="6" max="16384" width="11.42578125" style="52"/>
  </cols>
  <sheetData>
    <row r="1" spans="1:5" x14ac:dyDescent="0.2">
      <c r="A1" s="135" t="s">
        <v>319</v>
      </c>
      <c r="B1" s="120"/>
      <c r="C1" s="120"/>
      <c r="D1" s="120"/>
      <c r="E1" s="120"/>
    </row>
    <row r="2" spans="1:5" x14ac:dyDescent="0.2">
      <c r="A2" s="119" t="s">
        <v>15</v>
      </c>
      <c r="B2" s="120"/>
      <c r="C2" s="120"/>
      <c r="D2" s="120"/>
      <c r="E2" s="120"/>
    </row>
    <row r="3" spans="1:5" x14ac:dyDescent="0.2">
      <c r="A3" s="465" t="s">
        <v>216</v>
      </c>
      <c r="B3" s="376"/>
      <c r="C3" s="376"/>
      <c r="D3" s="376"/>
      <c r="E3" s="376"/>
    </row>
    <row r="4" spans="1:5" x14ac:dyDescent="0.2">
      <c r="A4" s="465" t="s">
        <v>229</v>
      </c>
      <c r="B4" s="376"/>
      <c r="C4" s="376"/>
      <c r="D4" s="376"/>
      <c r="E4" s="376"/>
    </row>
    <row r="5" spans="1:5" x14ac:dyDescent="0.2">
      <c r="A5" s="465" t="s">
        <v>305</v>
      </c>
      <c r="B5" s="376"/>
      <c r="C5" s="376"/>
      <c r="D5" s="376"/>
      <c r="E5" s="376"/>
    </row>
    <row r="6" spans="1:5" ht="13.5" thickBot="1" x14ac:dyDescent="0.25">
      <c r="A6" s="59"/>
      <c r="B6" s="59"/>
      <c r="C6" s="59"/>
      <c r="D6" s="59"/>
      <c r="E6" s="59"/>
    </row>
    <row r="7" spans="1:5" ht="13.5" thickBot="1" x14ac:dyDescent="0.25">
      <c r="A7" s="135"/>
      <c r="B7" s="135"/>
      <c r="C7" s="311" t="s">
        <v>213</v>
      </c>
      <c r="D7" s="172"/>
      <c r="E7" s="173"/>
    </row>
    <row r="8" spans="1:5" ht="13.5" thickBot="1" x14ac:dyDescent="0.25">
      <c r="A8" s="136" t="s">
        <v>5</v>
      </c>
      <c r="B8" s="383" t="s">
        <v>215</v>
      </c>
      <c r="C8" s="379" t="s">
        <v>16</v>
      </c>
      <c r="D8" s="380" t="s">
        <v>16</v>
      </c>
      <c r="E8" s="381" t="s">
        <v>16</v>
      </c>
    </row>
    <row r="9" spans="1:5" x14ac:dyDescent="0.2">
      <c r="A9" s="174">
        <v>41274</v>
      </c>
      <c r="B9" s="175"/>
      <c r="C9" s="176"/>
      <c r="D9" s="177"/>
      <c r="E9" s="178"/>
    </row>
    <row r="10" spans="1:5" x14ac:dyDescent="0.2">
      <c r="A10" s="179">
        <v>41639</v>
      </c>
      <c r="B10" s="180"/>
      <c r="C10" s="181"/>
      <c r="D10" s="182"/>
      <c r="E10" s="133"/>
    </row>
    <row r="11" spans="1:5" x14ac:dyDescent="0.2">
      <c r="A11" s="179">
        <v>42004</v>
      </c>
      <c r="B11" s="181"/>
      <c r="C11" s="181"/>
      <c r="D11" s="182"/>
      <c r="E11" s="133"/>
    </row>
    <row r="12" spans="1:5" ht="13.5" thickBot="1" x14ac:dyDescent="0.25">
      <c r="A12" s="183">
        <v>42369</v>
      </c>
      <c r="B12" s="184"/>
      <c r="C12" s="185"/>
      <c r="D12" s="186"/>
      <c r="E12" s="160"/>
    </row>
    <row r="13" spans="1:5" x14ac:dyDescent="0.2">
      <c r="A13" s="174">
        <v>42735</v>
      </c>
      <c r="B13" s="175"/>
      <c r="C13" s="176"/>
      <c r="D13" s="177"/>
      <c r="E13" s="178"/>
    </row>
    <row r="14" spans="1:5" x14ac:dyDescent="0.2">
      <c r="A14" s="179">
        <v>43100</v>
      </c>
      <c r="B14" s="180"/>
      <c r="C14" s="181"/>
      <c r="D14" s="182"/>
      <c r="E14" s="133"/>
    </row>
    <row r="15" spans="1:5" ht="13.5" thickBot="1" x14ac:dyDescent="0.25">
      <c r="A15" s="179">
        <v>43465</v>
      </c>
      <c r="B15" s="181"/>
      <c r="C15" s="181"/>
      <c r="D15" s="182"/>
      <c r="E15" s="133"/>
    </row>
    <row r="16" spans="1:5" x14ac:dyDescent="0.2">
      <c r="A16" s="174" t="s">
        <v>250</v>
      </c>
      <c r="B16" s="187"/>
      <c r="C16" s="187"/>
      <c r="D16" s="188"/>
      <c r="E16" s="153"/>
    </row>
    <row r="17" spans="1:5" ht="13.5" thickBot="1" x14ac:dyDescent="0.25">
      <c r="A17" s="466" t="s">
        <v>207</v>
      </c>
      <c r="B17" s="189"/>
      <c r="C17" s="189"/>
      <c r="D17" s="190"/>
      <c r="E17" s="158"/>
    </row>
    <row r="20" spans="1:5" hidden="1" x14ac:dyDescent="0.2">
      <c r="A20" s="382"/>
      <c r="B20" s="165"/>
    </row>
    <row r="22" spans="1:5" hidden="1" x14ac:dyDescent="0.2"/>
    <row r="23" spans="1:5" x14ac:dyDescent="0.2">
      <c r="A23" s="135" t="s">
        <v>320</v>
      </c>
      <c r="B23" s="120"/>
      <c r="C23" s="120"/>
      <c r="D23" s="120"/>
      <c r="E23" s="120"/>
    </row>
    <row r="24" spans="1:5" x14ac:dyDescent="0.2">
      <c r="A24" s="119" t="s">
        <v>15</v>
      </c>
      <c r="B24" s="120"/>
      <c r="C24" s="120"/>
      <c r="D24" s="120"/>
      <c r="E24" s="120"/>
    </row>
    <row r="25" spans="1:5" x14ac:dyDescent="0.2">
      <c r="A25" s="465" t="s">
        <v>216</v>
      </c>
      <c r="B25" s="376"/>
      <c r="C25" s="376"/>
      <c r="D25" s="376"/>
      <c r="E25" s="376"/>
    </row>
    <row r="26" spans="1:5" x14ac:dyDescent="0.2">
      <c r="A26" s="465" t="s">
        <v>233</v>
      </c>
      <c r="B26" s="376"/>
      <c r="C26" s="376"/>
      <c r="D26" s="376"/>
      <c r="E26" s="376"/>
    </row>
    <row r="27" spans="1:5" x14ac:dyDescent="0.2">
      <c r="A27" s="465" t="s">
        <v>305</v>
      </c>
      <c r="B27" s="376"/>
      <c r="C27" s="376"/>
      <c r="D27" s="376"/>
      <c r="E27" s="376"/>
    </row>
    <row r="28" spans="1:5" ht="13.5" thickBot="1" x14ac:dyDescent="0.25">
      <c r="A28" s="59"/>
      <c r="B28" s="59"/>
      <c r="C28" s="59"/>
      <c r="D28" s="59"/>
      <c r="E28" s="59"/>
    </row>
    <row r="29" spans="1:5" ht="13.5" thickBot="1" x14ac:dyDescent="0.25">
      <c r="A29" s="135"/>
      <c r="B29" s="135"/>
      <c r="C29" s="311" t="s">
        <v>213</v>
      </c>
      <c r="D29" s="172"/>
      <c r="E29" s="173"/>
    </row>
    <row r="30" spans="1:5" ht="13.5" thickBot="1" x14ac:dyDescent="0.25">
      <c r="A30" s="136" t="s">
        <v>5</v>
      </c>
      <c r="B30" s="383" t="s">
        <v>215</v>
      </c>
      <c r="C30" s="379" t="s">
        <v>16</v>
      </c>
      <c r="D30" s="380" t="s">
        <v>16</v>
      </c>
      <c r="E30" s="381" t="s">
        <v>16</v>
      </c>
    </row>
    <row r="31" spans="1:5" x14ac:dyDescent="0.2">
      <c r="A31" s="174">
        <v>41274</v>
      </c>
      <c r="B31" s="175"/>
      <c r="C31" s="176"/>
      <c r="D31" s="177"/>
      <c r="E31" s="178"/>
    </row>
    <row r="32" spans="1:5" x14ac:dyDescent="0.2">
      <c r="A32" s="179">
        <v>41639</v>
      </c>
      <c r="B32" s="180"/>
      <c r="C32" s="181"/>
      <c r="D32" s="182"/>
      <c r="E32" s="133"/>
    </row>
    <row r="33" spans="1:5" x14ac:dyDescent="0.2">
      <c r="A33" s="179">
        <v>42004</v>
      </c>
      <c r="B33" s="181"/>
      <c r="C33" s="181"/>
      <c r="D33" s="182"/>
      <c r="E33" s="133"/>
    </row>
    <row r="34" spans="1:5" ht="13.5" thickBot="1" x14ac:dyDescent="0.25">
      <c r="A34" s="183">
        <v>42369</v>
      </c>
      <c r="B34" s="184"/>
      <c r="C34" s="185"/>
      <c r="D34" s="186"/>
      <c r="E34" s="160"/>
    </row>
    <row r="35" spans="1:5" x14ac:dyDescent="0.2">
      <c r="A35" s="174">
        <v>42735</v>
      </c>
      <c r="B35" s="175"/>
      <c r="C35" s="176"/>
      <c r="D35" s="177"/>
      <c r="E35" s="178"/>
    </row>
    <row r="36" spans="1:5" x14ac:dyDescent="0.2">
      <c r="A36" s="179">
        <v>43100</v>
      </c>
      <c r="B36" s="180"/>
      <c r="C36" s="181"/>
      <c r="D36" s="182"/>
      <c r="E36" s="133"/>
    </row>
    <row r="37" spans="1:5" ht="13.5" thickBot="1" x14ac:dyDescent="0.25">
      <c r="A37" s="179">
        <v>43465</v>
      </c>
      <c r="B37" s="181"/>
      <c r="C37" s="181"/>
      <c r="D37" s="182"/>
      <c r="E37" s="133"/>
    </row>
    <row r="38" spans="1:5" x14ac:dyDescent="0.2">
      <c r="A38" s="174" t="s">
        <v>250</v>
      </c>
      <c r="B38" s="187"/>
      <c r="C38" s="187"/>
      <c r="D38" s="188"/>
      <c r="E38" s="153"/>
    </row>
    <row r="39" spans="1:5" ht="13.5" thickBot="1" x14ac:dyDescent="0.25">
      <c r="A39" s="466" t="s">
        <v>207</v>
      </c>
      <c r="B39" s="189"/>
      <c r="C39" s="189"/>
      <c r="D39" s="190"/>
      <c r="E39" s="158"/>
    </row>
    <row r="42" spans="1:5" x14ac:dyDescent="0.2">
      <c r="A42" s="382"/>
      <c r="B42" s="165"/>
    </row>
    <row r="43" spans="1:5" hidden="1" x14ac:dyDescent="0.2"/>
    <row r="44" spans="1:5" hidden="1" x14ac:dyDescent="0.2"/>
    <row r="45" spans="1:5" hidden="1" x14ac:dyDescent="0.2"/>
    <row r="46" spans="1:5" x14ac:dyDescent="0.2">
      <c r="A46" s="135" t="s">
        <v>321</v>
      </c>
      <c r="B46" s="120"/>
      <c r="C46" s="120"/>
      <c r="D46" s="120"/>
      <c r="E46" s="120"/>
    </row>
    <row r="47" spans="1:5" x14ac:dyDescent="0.2">
      <c r="A47" s="119" t="s">
        <v>15</v>
      </c>
      <c r="B47" s="120"/>
      <c r="C47" s="120"/>
      <c r="D47" s="120"/>
      <c r="E47" s="120"/>
    </row>
    <row r="48" spans="1:5" x14ac:dyDescent="0.2">
      <c r="A48" s="465" t="s">
        <v>216</v>
      </c>
      <c r="B48" s="376"/>
      <c r="C48" s="376"/>
      <c r="D48" s="376"/>
      <c r="E48" s="376"/>
    </row>
    <row r="49" spans="1:5" x14ac:dyDescent="0.2">
      <c r="A49" s="465" t="s">
        <v>303</v>
      </c>
      <c r="B49" s="376"/>
      <c r="C49" s="376"/>
      <c r="D49" s="376"/>
      <c r="E49" s="376"/>
    </row>
    <row r="50" spans="1:5" x14ac:dyDescent="0.2">
      <c r="A50" s="465" t="s">
        <v>305</v>
      </c>
      <c r="B50" s="376"/>
      <c r="C50" s="376"/>
      <c r="D50" s="376"/>
      <c r="E50" s="376"/>
    </row>
    <row r="51" spans="1:5" ht="13.5" thickBot="1" x14ac:dyDescent="0.25">
      <c r="A51" s="59"/>
      <c r="B51" s="59"/>
      <c r="C51" s="59"/>
      <c r="D51" s="59"/>
      <c r="E51" s="59"/>
    </row>
    <row r="52" spans="1:5" ht="13.5" thickBot="1" x14ac:dyDescent="0.25">
      <c r="A52" s="135"/>
      <c r="B52" s="135"/>
      <c r="C52" s="311" t="s">
        <v>213</v>
      </c>
      <c r="D52" s="172"/>
      <c r="E52" s="173"/>
    </row>
    <row r="53" spans="1:5" ht="13.5" thickBot="1" x14ac:dyDescent="0.25">
      <c r="A53" s="136" t="s">
        <v>5</v>
      </c>
      <c r="B53" s="383" t="s">
        <v>215</v>
      </c>
      <c r="C53" s="379" t="s">
        <v>16</v>
      </c>
      <c r="D53" s="380" t="s">
        <v>16</v>
      </c>
      <c r="E53" s="381" t="s">
        <v>16</v>
      </c>
    </row>
    <row r="54" spans="1:5" x14ac:dyDescent="0.2">
      <c r="A54" s="174">
        <v>41274</v>
      </c>
      <c r="B54" s="175"/>
      <c r="C54" s="176"/>
      <c r="D54" s="177"/>
      <c r="E54" s="178"/>
    </row>
    <row r="55" spans="1:5" x14ac:dyDescent="0.2">
      <c r="A55" s="179">
        <v>41639</v>
      </c>
      <c r="B55" s="180"/>
      <c r="C55" s="181"/>
      <c r="D55" s="182"/>
      <c r="E55" s="133"/>
    </row>
    <row r="56" spans="1:5" x14ac:dyDescent="0.2">
      <c r="A56" s="179">
        <v>42004</v>
      </c>
      <c r="B56" s="181"/>
      <c r="C56" s="181"/>
      <c r="D56" s="182"/>
      <c r="E56" s="133"/>
    </row>
    <row r="57" spans="1:5" ht="13.5" thickBot="1" x14ac:dyDescent="0.25">
      <c r="A57" s="183">
        <v>42369</v>
      </c>
      <c r="B57" s="184"/>
      <c r="C57" s="185"/>
      <c r="D57" s="186"/>
      <c r="E57" s="160"/>
    </row>
    <row r="58" spans="1:5" x14ac:dyDescent="0.2">
      <c r="A58" s="174">
        <v>42735</v>
      </c>
      <c r="B58" s="175"/>
      <c r="C58" s="176"/>
      <c r="D58" s="177"/>
      <c r="E58" s="178"/>
    </row>
    <row r="59" spans="1:5" x14ac:dyDescent="0.2">
      <c r="A59" s="179">
        <v>43100</v>
      </c>
      <c r="B59" s="180"/>
      <c r="C59" s="181"/>
      <c r="D59" s="182"/>
      <c r="E59" s="133"/>
    </row>
    <row r="60" spans="1:5" ht="13.5" thickBot="1" x14ac:dyDescent="0.25">
      <c r="A60" s="179">
        <v>43465</v>
      </c>
      <c r="B60" s="181"/>
      <c r="C60" s="181"/>
      <c r="D60" s="182"/>
      <c r="E60" s="133"/>
    </row>
    <row r="61" spans="1:5" x14ac:dyDescent="0.2">
      <c r="A61" s="174" t="s">
        <v>250</v>
      </c>
      <c r="B61" s="187"/>
      <c r="C61" s="187"/>
      <c r="D61" s="188"/>
      <c r="E61" s="153"/>
    </row>
    <row r="62" spans="1:5" ht="13.5" thickBot="1" x14ac:dyDescent="0.25">
      <c r="A62" s="466" t="s">
        <v>207</v>
      </c>
      <c r="B62" s="189"/>
      <c r="C62" s="189"/>
      <c r="D62" s="190"/>
      <c r="E62" s="158"/>
    </row>
    <row r="65" spans="1:2" x14ac:dyDescent="0.2">
      <c r="A65" s="382" t="s">
        <v>214</v>
      </c>
      <c r="B65" s="165"/>
    </row>
  </sheetData>
  <sheetProtection formatCells="0" formatColumns="0" formatRows="0"/>
  <phoneticPr fontId="0" type="noConversion"/>
  <printOptions horizontalCentered="1" verticalCentered="1" gridLinesSet="0"/>
  <pageMargins left="0" right="0" top="0" bottom="0" header="0.51181102362204722" footer="0"/>
  <pageSetup paperSize="9" scale="80" orientation="portrait" r:id="rId1"/>
  <headerFooter alignWithMargins="0">
    <oddHeader>&amp;R2019 - ´Año de la Exportación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1:E20"/>
  <sheetViews>
    <sheetView showGridLines="0" zoomScale="75" workbookViewId="0">
      <selection sqref="A1:E20"/>
    </sheetView>
  </sheetViews>
  <sheetFormatPr baseColWidth="10" defaultRowHeight="12.75" x14ac:dyDescent="0.2"/>
  <cols>
    <col min="1" max="1" width="17.85546875" style="52" customWidth="1"/>
    <col min="2" max="2" width="22.7109375" style="52" customWidth="1"/>
    <col min="3" max="3" width="28.85546875" style="52" customWidth="1"/>
    <col min="4" max="4" width="27.42578125" style="52" customWidth="1"/>
    <col min="5" max="5" width="31.7109375" style="52" customWidth="1"/>
    <col min="6" max="16384" width="11.42578125" style="52"/>
  </cols>
  <sheetData>
    <row r="1" spans="1:5" x14ac:dyDescent="0.2">
      <c r="A1" s="135" t="s">
        <v>320</v>
      </c>
      <c r="B1" s="120"/>
      <c r="C1" s="120"/>
      <c r="D1" s="120"/>
      <c r="E1" s="120"/>
    </row>
    <row r="2" spans="1:5" x14ac:dyDescent="0.2">
      <c r="A2" s="119" t="s">
        <v>15</v>
      </c>
      <c r="B2" s="120"/>
      <c r="C2" s="120"/>
      <c r="D2" s="120"/>
      <c r="E2" s="120"/>
    </row>
    <row r="3" spans="1:5" x14ac:dyDescent="0.2">
      <c r="A3" s="465" t="s">
        <v>216</v>
      </c>
      <c r="B3" s="376"/>
      <c r="C3" s="376"/>
      <c r="D3" s="376"/>
      <c r="E3" s="376"/>
    </row>
    <row r="4" spans="1:5" x14ac:dyDescent="0.2">
      <c r="A4" s="465" t="s">
        <v>233</v>
      </c>
      <c r="B4" s="376"/>
      <c r="C4" s="376"/>
      <c r="D4" s="376"/>
      <c r="E4" s="376"/>
    </row>
    <row r="5" spans="1:5" x14ac:dyDescent="0.2">
      <c r="A5" s="465" t="s">
        <v>305</v>
      </c>
      <c r="B5" s="376"/>
      <c r="C5" s="376"/>
      <c r="D5" s="376"/>
      <c r="E5" s="376"/>
    </row>
    <row r="6" spans="1:5" ht="13.5" thickBot="1" x14ac:dyDescent="0.25">
      <c r="A6" s="59"/>
      <c r="B6" s="59"/>
      <c r="C6" s="59"/>
      <c r="D6" s="59"/>
      <c r="E6" s="59"/>
    </row>
    <row r="7" spans="1:5" ht="13.5" thickBot="1" x14ac:dyDescent="0.25">
      <c r="A7" s="135"/>
      <c r="B7" s="135"/>
      <c r="C7" s="311" t="s">
        <v>213</v>
      </c>
      <c r="D7" s="172"/>
      <c r="E7" s="173"/>
    </row>
    <row r="8" spans="1:5" ht="13.5" thickBot="1" x14ac:dyDescent="0.25">
      <c r="A8" s="136" t="s">
        <v>5</v>
      </c>
      <c r="B8" s="383" t="s">
        <v>215</v>
      </c>
      <c r="C8" s="379" t="s">
        <v>16</v>
      </c>
      <c r="D8" s="380" t="s">
        <v>16</v>
      </c>
      <c r="E8" s="381" t="s">
        <v>16</v>
      </c>
    </row>
    <row r="9" spans="1:5" x14ac:dyDescent="0.2">
      <c r="A9" s="174">
        <v>41274</v>
      </c>
      <c r="B9" s="175"/>
      <c r="C9" s="176"/>
      <c r="D9" s="177"/>
      <c r="E9" s="178"/>
    </row>
    <row r="10" spans="1:5" x14ac:dyDescent="0.2">
      <c r="A10" s="179">
        <v>41639</v>
      </c>
      <c r="B10" s="180"/>
      <c r="C10" s="181"/>
      <c r="D10" s="182"/>
      <c r="E10" s="133"/>
    </row>
    <row r="11" spans="1:5" x14ac:dyDescent="0.2">
      <c r="A11" s="179">
        <v>42004</v>
      </c>
      <c r="B11" s="181"/>
      <c r="C11" s="181"/>
      <c r="D11" s="182"/>
      <c r="E11" s="133"/>
    </row>
    <row r="12" spans="1:5" ht="13.5" thickBot="1" x14ac:dyDescent="0.25">
      <c r="A12" s="183">
        <v>42369</v>
      </c>
      <c r="B12" s="184"/>
      <c r="C12" s="185"/>
      <c r="D12" s="186"/>
      <c r="E12" s="160"/>
    </row>
    <row r="13" spans="1:5" x14ac:dyDescent="0.2">
      <c r="A13" s="174">
        <v>42735</v>
      </c>
      <c r="B13" s="175"/>
      <c r="C13" s="176"/>
      <c r="D13" s="177"/>
      <c r="E13" s="178"/>
    </row>
    <row r="14" spans="1:5" x14ac:dyDescent="0.2">
      <c r="A14" s="179">
        <v>43100</v>
      </c>
      <c r="B14" s="180"/>
      <c r="C14" s="181"/>
      <c r="D14" s="182"/>
      <c r="E14" s="133"/>
    </row>
    <row r="15" spans="1:5" ht="13.5" thickBot="1" x14ac:dyDescent="0.25">
      <c r="A15" s="179">
        <v>43465</v>
      </c>
      <c r="B15" s="181"/>
      <c r="C15" s="181"/>
      <c r="D15" s="182"/>
      <c r="E15" s="133"/>
    </row>
    <row r="16" spans="1:5" x14ac:dyDescent="0.2">
      <c r="A16" s="174" t="s">
        <v>250</v>
      </c>
      <c r="B16" s="187"/>
      <c r="C16" s="187"/>
      <c r="D16" s="188"/>
      <c r="E16" s="153"/>
    </row>
    <row r="17" spans="1:5" ht="13.5" thickBot="1" x14ac:dyDescent="0.25">
      <c r="A17" s="466" t="s">
        <v>207</v>
      </c>
      <c r="B17" s="189"/>
      <c r="C17" s="189"/>
      <c r="D17" s="190"/>
      <c r="E17" s="158"/>
    </row>
    <row r="20" spans="1:5" x14ac:dyDescent="0.2">
      <c r="A20" s="382" t="s">
        <v>214</v>
      </c>
      <c r="B20" s="165"/>
    </row>
  </sheetData>
  <sheetProtection formatCells="0" formatColumns="0" formatRows="0"/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1:E20"/>
  <sheetViews>
    <sheetView showGridLines="0" zoomScale="75" workbookViewId="0">
      <selection sqref="A1:E20"/>
    </sheetView>
  </sheetViews>
  <sheetFormatPr baseColWidth="10" defaultRowHeight="12.75" x14ac:dyDescent="0.2"/>
  <cols>
    <col min="1" max="1" width="17.85546875" style="52" customWidth="1"/>
    <col min="2" max="2" width="22.7109375" style="52" customWidth="1"/>
    <col min="3" max="3" width="28.85546875" style="52" customWidth="1"/>
    <col min="4" max="4" width="27.42578125" style="52" customWidth="1"/>
    <col min="5" max="5" width="31.7109375" style="52" customWidth="1"/>
    <col min="6" max="16384" width="11.42578125" style="52"/>
  </cols>
  <sheetData>
    <row r="1" spans="1:5" x14ac:dyDescent="0.2">
      <c r="A1" s="135" t="s">
        <v>321</v>
      </c>
      <c r="B1" s="120"/>
      <c r="C1" s="120"/>
      <c r="D1" s="120"/>
      <c r="E1" s="120"/>
    </row>
    <row r="2" spans="1:5" x14ac:dyDescent="0.2">
      <c r="A2" s="119" t="s">
        <v>15</v>
      </c>
      <c r="B2" s="120"/>
      <c r="C2" s="120"/>
      <c r="D2" s="120"/>
      <c r="E2" s="120"/>
    </row>
    <row r="3" spans="1:5" x14ac:dyDescent="0.2">
      <c r="A3" s="465" t="s">
        <v>216</v>
      </c>
      <c r="B3" s="376"/>
      <c r="C3" s="376"/>
      <c r="D3" s="376"/>
      <c r="E3" s="376"/>
    </row>
    <row r="4" spans="1:5" x14ac:dyDescent="0.2">
      <c r="A4" s="465" t="s">
        <v>303</v>
      </c>
      <c r="B4" s="376"/>
      <c r="C4" s="376"/>
      <c r="D4" s="376"/>
      <c r="E4" s="376"/>
    </row>
    <row r="5" spans="1:5" x14ac:dyDescent="0.2">
      <c r="A5" s="465" t="s">
        <v>305</v>
      </c>
      <c r="B5" s="376"/>
      <c r="C5" s="376"/>
      <c r="D5" s="376"/>
      <c r="E5" s="376"/>
    </row>
    <row r="6" spans="1:5" ht="13.5" thickBot="1" x14ac:dyDescent="0.25">
      <c r="A6" s="59"/>
      <c r="B6" s="59"/>
      <c r="C6" s="59"/>
      <c r="D6" s="59"/>
      <c r="E6" s="59"/>
    </row>
    <row r="7" spans="1:5" ht="13.5" thickBot="1" x14ac:dyDescent="0.25">
      <c r="A7" s="135"/>
      <c r="B7" s="135"/>
      <c r="C7" s="311" t="s">
        <v>213</v>
      </c>
      <c r="D7" s="172"/>
      <c r="E7" s="173"/>
    </row>
    <row r="8" spans="1:5" ht="13.5" thickBot="1" x14ac:dyDescent="0.25">
      <c r="A8" s="136" t="s">
        <v>5</v>
      </c>
      <c r="B8" s="383" t="s">
        <v>215</v>
      </c>
      <c r="C8" s="379" t="s">
        <v>16</v>
      </c>
      <c r="D8" s="380" t="s">
        <v>16</v>
      </c>
      <c r="E8" s="381" t="s">
        <v>16</v>
      </c>
    </row>
    <row r="9" spans="1:5" x14ac:dyDescent="0.2">
      <c r="A9" s="174">
        <v>41274</v>
      </c>
      <c r="B9" s="175"/>
      <c r="C9" s="176"/>
      <c r="D9" s="177"/>
      <c r="E9" s="178"/>
    </row>
    <row r="10" spans="1:5" x14ac:dyDescent="0.2">
      <c r="A10" s="179">
        <v>41639</v>
      </c>
      <c r="B10" s="180"/>
      <c r="C10" s="181"/>
      <c r="D10" s="182"/>
      <c r="E10" s="133"/>
    </row>
    <row r="11" spans="1:5" x14ac:dyDescent="0.2">
      <c r="A11" s="179">
        <v>42004</v>
      </c>
      <c r="B11" s="181"/>
      <c r="C11" s="181"/>
      <c r="D11" s="182"/>
      <c r="E11" s="133"/>
    </row>
    <row r="12" spans="1:5" ht="13.5" thickBot="1" x14ac:dyDescent="0.25">
      <c r="A12" s="183">
        <v>42369</v>
      </c>
      <c r="B12" s="184"/>
      <c r="C12" s="185"/>
      <c r="D12" s="186"/>
      <c r="E12" s="160"/>
    </row>
    <row r="13" spans="1:5" x14ac:dyDescent="0.2">
      <c r="A13" s="174">
        <v>42735</v>
      </c>
      <c r="B13" s="175"/>
      <c r="C13" s="176"/>
      <c r="D13" s="177"/>
      <c r="E13" s="178"/>
    </row>
    <row r="14" spans="1:5" x14ac:dyDescent="0.2">
      <c r="A14" s="179">
        <v>43100</v>
      </c>
      <c r="B14" s="180"/>
      <c r="C14" s="181"/>
      <c r="D14" s="182"/>
      <c r="E14" s="133"/>
    </row>
    <row r="15" spans="1:5" ht="13.5" thickBot="1" x14ac:dyDescent="0.25">
      <c r="A15" s="179">
        <v>43465</v>
      </c>
      <c r="B15" s="181"/>
      <c r="C15" s="181"/>
      <c r="D15" s="182"/>
      <c r="E15" s="133"/>
    </row>
    <row r="16" spans="1:5" x14ac:dyDescent="0.2">
      <c r="A16" s="174" t="s">
        <v>250</v>
      </c>
      <c r="B16" s="187"/>
      <c r="C16" s="187"/>
      <c r="D16" s="188"/>
      <c r="E16" s="153"/>
    </row>
    <row r="17" spans="1:5" ht="13.5" thickBot="1" x14ac:dyDescent="0.25">
      <c r="A17" s="466" t="s">
        <v>207</v>
      </c>
      <c r="B17" s="189"/>
      <c r="C17" s="189"/>
      <c r="D17" s="190"/>
      <c r="E17" s="158"/>
    </row>
    <row r="20" spans="1:5" x14ac:dyDescent="0.2">
      <c r="A20" s="382" t="s">
        <v>214</v>
      </c>
      <c r="B20" s="165"/>
    </row>
  </sheetData>
  <sheetProtection formatCells="0" formatColumns="0" formatRows="0"/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68"/>
  <sheetViews>
    <sheetView showGridLines="0" zoomScale="75" workbookViewId="0"/>
  </sheetViews>
  <sheetFormatPr baseColWidth="10" defaultRowHeight="12.75" x14ac:dyDescent="0.2"/>
  <cols>
    <col min="1" max="1" width="14.5703125" style="52" customWidth="1"/>
    <col min="2" max="2" width="25.42578125" style="52" customWidth="1"/>
    <col min="3" max="3" width="16.140625" style="52" customWidth="1"/>
    <col min="4" max="6" width="11.42578125" style="52"/>
    <col min="7" max="9" width="2.85546875" style="52" customWidth="1"/>
    <col min="10" max="16384" width="11.42578125" style="52"/>
  </cols>
  <sheetData>
    <row r="1" spans="1:7" x14ac:dyDescent="0.2">
      <c r="A1" s="135" t="s">
        <v>177</v>
      </c>
      <c r="B1" s="135"/>
      <c r="C1" s="135"/>
      <c r="D1" s="135"/>
      <c r="E1" s="135"/>
      <c r="F1" s="135"/>
      <c r="G1" s="135"/>
    </row>
    <row r="2" spans="1:7" x14ac:dyDescent="0.2">
      <c r="A2" s="119" t="s">
        <v>76</v>
      </c>
      <c r="B2" s="120"/>
      <c r="C2" s="120"/>
      <c r="D2" s="120"/>
      <c r="E2" s="120"/>
      <c r="F2" s="120"/>
    </row>
    <row r="3" spans="1:7" x14ac:dyDescent="0.2">
      <c r="A3" s="122" t="str">
        <f>+'1.modelos'!A3</f>
        <v>Guardas, listeles y plaquitas</v>
      </c>
      <c r="B3" s="121"/>
      <c r="C3" s="121"/>
      <c r="D3" s="121"/>
      <c r="E3" s="121"/>
      <c r="F3" s="121"/>
      <c r="G3" s="148"/>
    </row>
    <row r="4" spans="1:7" x14ac:dyDescent="0.2">
      <c r="A4" s="384" t="s">
        <v>85</v>
      </c>
      <c r="B4" s="385"/>
      <c r="C4" s="385"/>
      <c r="D4" s="385"/>
      <c r="E4" s="385"/>
      <c r="F4" s="385"/>
    </row>
    <row r="5" spans="1:7" x14ac:dyDescent="0.2">
      <c r="A5" s="119" t="s">
        <v>77</v>
      </c>
      <c r="B5" s="120"/>
      <c r="C5" s="120"/>
      <c r="D5" s="120"/>
      <c r="E5" s="120"/>
      <c r="F5" s="120"/>
    </row>
    <row r="6" spans="1:7" ht="13.5" thickBot="1" x14ac:dyDescent="0.25">
      <c r="A6" s="119" t="s">
        <v>78</v>
      </c>
      <c r="B6" s="120"/>
      <c r="C6" s="120"/>
      <c r="D6" s="120"/>
      <c r="E6" s="120"/>
      <c r="F6" s="120"/>
    </row>
    <row r="7" spans="1:7" ht="12.75" customHeight="1" x14ac:dyDescent="0.2">
      <c r="A7" s="136" t="s">
        <v>4</v>
      </c>
      <c r="B7" s="136" t="s">
        <v>79</v>
      </c>
      <c r="C7" s="136" t="s">
        <v>80</v>
      </c>
      <c r="D7" s="136" t="s">
        <v>14</v>
      </c>
      <c r="E7" s="136" t="s">
        <v>94</v>
      </c>
      <c r="F7"/>
    </row>
    <row r="8" spans="1:7" ht="13.5" thickBot="1" x14ac:dyDescent="0.25">
      <c r="A8" s="149" t="s">
        <v>5</v>
      </c>
      <c r="B8" s="149" t="s">
        <v>81</v>
      </c>
      <c r="C8" s="149" t="s">
        <v>82</v>
      </c>
      <c r="D8" s="149" t="s">
        <v>83</v>
      </c>
      <c r="E8" s="149" t="s">
        <v>83</v>
      </c>
      <c r="F8"/>
    </row>
    <row r="9" spans="1:7" x14ac:dyDescent="0.2">
      <c r="A9" s="150">
        <f>+'12.Reventa'!A10</f>
        <v>42370</v>
      </c>
      <c r="B9" s="151"/>
      <c r="C9" s="152"/>
      <c r="D9" s="153"/>
      <c r="E9" s="152"/>
      <c r="F9"/>
    </row>
    <row r="10" spans="1:7" x14ac:dyDescent="0.2">
      <c r="A10" s="154">
        <f>+'12.Reventa'!A11</f>
        <v>42401</v>
      </c>
      <c r="B10" s="155"/>
      <c r="C10" s="132"/>
      <c r="D10" s="133"/>
      <c r="E10" s="132"/>
      <c r="F10"/>
    </row>
    <row r="11" spans="1:7" x14ac:dyDescent="0.2">
      <c r="A11" s="154">
        <f>+'12.Reventa'!A12</f>
        <v>42430</v>
      </c>
      <c r="B11" s="155"/>
      <c r="C11" s="132"/>
      <c r="D11" s="133"/>
      <c r="E11" s="132"/>
      <c r="F11"/>
    </row>
    <row r="12" spans="1:7" x14ac:dyDescent="0.2">
      <c r="A12" s="154">
        <f>+'12.Reventa'!A13</f>
        <v>42461</v>
      </c>
      <c r="B12" s="155"/>
      <c r="C12" s="132"/>
      <c r="D12" s="133"/>
      <c r="E12" s="132"/>
      <c r="F12"/>
    </row>
    <row r="13" spans="1:7" x14ac:dyDescent="0.2">
      <c r="A13" s="154">
        <f>+'12.Reventa'!A14</f>
        <v>42491</v>
      </c>
      <c r="B13" s="132"/>
      <c r="C13" s="132"/>
      <c r="D13" s="133"/>
      <c r="E13" s="132"/>
      <c r="F13"/>
    </row>
    <row r="14" spans="1:7" x14ac:dyDescent="0.2">
      <c r="A14" s="154">
        <f>+'12.Reventa'!A15</f>
        <v>42522</v>
      </c>
      <c r="B14" s="155"/>
      <c r="C14" s="132"/>
      <c r="D14" s="133"/>
      <c r="E14" s="132"/>
      <c r="F14"/>
    </row>
    <row r="15" spans="1:7" x14ac:dyDescent="0.2">
      <c r="A15" s="154">
        <f>+'12.Reventa'!A16</f>
        <v>42552</v>
      </c>
      <c r="B15" s="132"/>
      <c r="C15" s="132"/>
      <c r="D15" s="133"/>
      <c r="E15" s="132"/>
      <c r="F15"/>
    </row>
    <row r="16" spans="1:7" x14ac:dyDescent="0.2">
      <c r="A16" s="154">
        <f>+'12.Reventa'!A17</f>
        <v>42583</v>
      </c>
      <c r="B16" s="132"/>
      <c r="C16" s="132"/>
      <c r="D16" s="133"/>
      <c r="E16" s="132"/>
      <c r="F16"/>
    </row>
    <row r="17" spans="1:6" x14ac:dyDescent="0.2">
      <c r="A17" s="154">
        <f>+'12.Reventa'!A18</f>
        <v>42614</v>
      </c>
      <c r="B17" s="132"/>
      <c r="C17" s="132"/>
      <c r="D17" s="133"/>
      <c r="E17" s="132"/>
      <c r="F17"/>
    </row>
    <row r="18" spans="1:6" x14ac:dyDescent="0.2">
      <c r="A18" s="154">
        <f>+'12.Reventa'!A19</f>
        <v>42644</v>
      </c>
      <c r="B18" s="132"/>
      <c r="C18" s="132"/>
      <c r="D18" s="133"/>
      <c r="E18" s="132"/>
      <c r="F18"/>
    </row>
    <row r="19" spans="1:6" x14ac:dyDescent="0.2">
      <c r="A19" s="154">
        <f>+'12.Reventa'!A20</f>
        <v>42675</v>
      </c>
      <c r="B19" s="132"/>
      <c r="C19" s="132"/>
      <c r="D19" s="133"/>
      <c r="E19" s="132"/>
      <c r="F19"/>
    </row>
    <row r="20" spans="1:6" ht="13.5" thickBot="1" x14ac:dyDescent="0.25">
      <c r="A20" s="156">
        <f>+'12.Reventa'!A21</f>
        <v>42705</v>
      </c>
      <c r="B20" s="157"/>
      <c r="C20" s="157"/>
      <c r="D20" s="158"/>
      <c r="E20" s="157"/>
      <c r="F20"/>
    </row>
    <row r="21" spans="1:6" x14ac:dyDescent="0.2">
      <c r="A21" s="150">
        <f>+'12.Reventa'!A22</f>
        <v>42736</v>
      </c>
      <c r="B21" s="152"/>
      <c r="C21" s="152"/>
      <c r="D21" s="133"/>
      <c r="E21" s="152"/>
      <c r="F21"/>
    </row>
    <row r="22" spans="1:6" x14ac:dyDescent="0.2">
      <c r="A22" s="154">
        <f>+'12.Reventa'!A23</f>
        <v>42767</v>
      </c>
      <c r="B22" s="132"/>
      <c r="C22" s="132"/>
      <c r="D22" s="159"/>
      <c r="E22" s="132"/>
      <c r="F22"/>
    </row>
    <row r="23" spans="1:6" x14ac:dyDescent="0.2">
      <c r="A23" s="154">
        <f>+'12.Reventa'!A24</f>
        <v>42795</v>
      </c>
      <c r="B23" s="132"/>
      <c r="C23" s="132"/>
      <c r="D23" s="133"/>
      <c r="E23" s="132"/>
      <c r="F23"/>
    </row>
    <row r="24" spans="1:6" x14ac:dyDescent="0.2">
      <c r="A24" s="154">
        <f>+'12.Reventa'!A25</f>
        <v>42826</v>
      </c>
      <c r="B24" s="132"/>
      <c r="C24" s="132"/>
      <c r="D24" s="133"/>
      <c r="E24" s="132"/>
      <c r="F24"/>
    </row>
    <row r="25" spans="1:6" x14ac:dyDescent="0.2">
      <c r="A25" s="154">
        <f>+'12.Reventa'!A26</f>
        <v>42856</v>
      </c>
      <c r="B25" s="132"/>
      <c r="C25" s="132"/>
      <c r="D25" s="133"/>
      <c r="E25" s="132"/>
      <c r="F25"/>
    </row>
    <row r="26" spans="1:6" x14ac:dyDescent="0.2">
      <c r="A26" s="154">
        <f>+'12.Reventa'!A27</f>
        <v>42887</v>
      </c>
      <c r="B26" s="132"/>
      <c r="C26" s="132"/>
      <c r="D26" s="133"/>
      <c r="E26" s="132"/>
      <c r="F26"/>
    </row>
    <row r="27" spans="1:6" x14ac:dyDescent="0.2">
      <c r="A27" s="154">
        <f>+'12.Reventa'!A28</f>
        <v>42917</v>
      </c>
      <c r="B27" s="132"/>
      <c r="C27" s="132"/>
      <c r="D27" s="133"/>
      <c r="E27" s="132"/>
      <c r="F27"/>
    </row>
    <row r="28" spans="1:6" x14ac:dyDescent="0.2">
      <c r="A28" s="154">
        <f>+'12.Reventa'!A29</f>
        <v>42948</v>
      </c>
      <c r="B28" s="132"/>
      <c r="C28" s="132"/>
      <c r="D28" s="133"/>
      <c r="E28" s="132"/>
      <c r="F28"/>
    </row>
    <row r="29" spans="1:6" x14ac:dyDescent="0.2">
      <c r="A29" s="154">
        <f>+'12.Reventa'!A30</f>
        <v>42979</v>
      </c>
      <c r="B29" s="132"/>
      <c r="C29" s="132"/>
      <c r="D29" s="133"/>
      <c r="E29" s="132"/>
      <c r="F29"/>
    </row>
    <row r="30" spans="1:6" x14ac:dyDescent="0.2">
      <c r="A30" s="154">
        <f>+'12.Reventa'!A31</f>
        <v>43009</v>
      </c>
      <c r="B30" s="132"/>
      <c r="C30" s="132"/>
      <c r="D30" s="133"/>
      <c r="E30" s="132"/>
      <c r="F30"/>
    </row>
    <row r="31" spans="1:6" x14ac:dyDescent="0.2">
      <c r="A31" s="154">
        <f>+'12.Reventa'!A32</f>
        <v>43040</v>
      </c>
      <c r="B31" s="132"/>
      <c r="C31" s="132"/>
      <c r="D31" s="133"/>
      <c r="E31" s="132"/>
      <c r="F31"/>
    </row>
    <row r="32" spans="1:6" ht="13.5" thickBot="1" x14ac:dyDescent="0.25">
      <c r="A32" s="156">
        <f>+'12.Reventa'!A33</f>
        <v>43070</v>
      </c>
      <c r="B32" s="157"/>
      <c r="C32" s="157"/>
      <c r="D32" s="160"/>
      <c r="E32" s="157"/>
      <c r="F32"/>
    </row>
    <row r="33" spans="1:6" x14ac:dyDescent="0.2">
      <c r="A33" s="150">
        <f>+'12.Reventa'!A34</f>
        <v>43101</v>
      </c>
      <c r="B33" s="152"/>
      <c r="C33" s="161"/>
      <c r="D33" s="151"/>
      <c r="E33" s="152"/>
      <c r="F33"/>
    </row>
    <row r="34" spans="1:6" x14ac:dyDescent="0.2">
      <c r="A34" s="154">
        <f>+'12.Reventa'!A35</f>
        <v>43132</v>
      </c>
      <c r="B34" s="132"/>
      <c r="C34" s="107"/>
      <c r="D34" s="155"/>
      <c r="E34" s="132"/>
      <c r="F34"/>
    </row>
    <row r="35" spans="1:6" x14ac:dyDescent="0.2">
      <c r="A35" s="154">
        <f>+'12.Reventa'!A36</f>
        <v>43160</v>
      </c>
      <c r="B35" s="132"/>
      <c r="C35" s="107"/>
      <c r="D35" s="155"/>
      <c r="E35" s="132"/>
      <c r="F35"/>
    </row>
    <row r="36" spans="1:6" x14ac:dyDescent="0.2">
      <c r="A36" s="154">
        <f>+'12.Reventa'!A37</f>
        <v>43191</v>
      </c>
      <c r="B36" s="132"/>
      <c r="C36" s="107"/>
      <c r="D36" s="155"/>
      <c r="E36" s="132"/>
      <c r="F36"/>
    </row>
    <row r="37" spans="1:6" x14ac:dyDescent="0.2">
      <c r="A37" s="154">
        <f>+'12.Reventa'!A38</f>
        <v>43221</v>
      </c>
      <c r="B37" s="132"/>
      <c r="C37" s="107"/>
      <c r="D37" s="155"/>
      <c r="E37" s="132"/>
      <c r="F37"/>
    </row>
    <row r="38" spans="1:6" x14ac:dyDescent="0.2">
      <c r="A38" s="154">
        <f>+'12.Reventa'!A39</f>
        <v>43252</v>
      </c>
      <c r="B38" s="132"/>
      <c r="C38" s="107"/>
      <c r="D38" s="155"/>
      <c r="E38" s="132"/>
      <c r="F38"/>
    </row>
    <row r="39" spans="1:6" x14ac:dyDescent="0.2">
      <c r="A39" s="154">
        <f>+'12.Reventa'!A40</f>
        <v>43282</v>
      </c>
      <c r="B39" s="132"/>
      <c r="C39" s="107"/>
      <c r="D39" s="155"/>
      <c r="E39" s="132"/>
      <c r="F39"/>
    </row>
    <row r="40" spans="1:6" x14ac:dyDescent="0.2">
      <c r="A40" s="154">
        <f>+'12.Reventa'!A41</f>
        <v>43313</v>
      </c>
      <c r="B40" s="132"/>
      <c r="C40" s="107"/>
      <c r="D40" s="155"/>
      <c r="E40" s="132"/>
      <c r="F40"/>
    </row>
    <row r="41" spans="1:6" x14ac:dyDescent="0.2">
      <c r="A41" s="154">
        <f>+'12.Reventa'!A42</f>
        <v>43344</v>
      </c>
      <c r="B41" s="132"/>
      <c r="C41" s="107"/>
      <c r="D41" s="155"/>
      <c r="E41" s="132"/>
      <c r="F41"/>
    </row>
    <row r="42" spans="1:6" x14ac:dyDescent="0.2">
      <c r="A42" s="154">
        <f>+'12.Reventa'!A43</f>
        <v>43374</v>
      </c>
      <c r="B42" s="132"/>
      <c r="C42" s="107"/>
      <c r="D42" s="155"/>
      <c r="E42" s="132"/>
      <c r="F42"/>
    </row>
    <row r="43" spans="1:6" x14ac:dyDescent="0.2">
      <c r="A43" s="154">
        <f>+'12.Reventa'!A44</f>
        <v>43405</v>
      </c>
      <c r="B43" s="132"/>
      <c r="C43" s="107"/>
      <c r="D43" s="155"/>
      <c r="E43" s="132"/>
      <c r="F43"/>
    </row>
    <row r="44" spans="1:6" ht="13.5" thickBot="1" x14ac:dyDescent="0.25">
      <c r="A44" s="216">
        <f>+'12.Reventa'!A45</f>
        <v>43435</v>
      </c>
      <c r="B44" s="157"/>
      <c r="C44" s="162"/>
      <c r="D44" s="163"/>
      <c r="E44" s="157"/>
      <c r="F44"/>
    </row>
    <row r="45" spans="1:6" x14ac:dyDescent="0.2">
      <c r="A45" s="393">
        <f>+'12.Reventa'!A46</f>
        <v>43466</v>
      </c>
      <c r="B45" s="470"/>
      <c r="C45" s="431"/>
      <c r="D45" s="425"/>
      <c r="E45" s="424"/>
      <c r="F45"/>
    </row>
    <row r="46" spans="1:6" x14ac:dyDescent="0.2">
      <c r="A46" s="394">
        <f>+'12.Reventa'!A47</f>
        <v>43497</v>
      </c>
      <c r="B46" s="471"/>
      <c r="C46" s="432"/>
      <c r="D46" s="427"/>
      <c r="E46" s="426"/>
      <c r="F46"/>
    </row>
    <row r="47" spans="1:6" x14ac:dyDescent="0.2">
      <c r="A47" s="394">
        <f>+'12.Reventa'!A48</f>
        <v>43525</v>
      </c>
      <c r="B47" s="471"/>
      <c r="C47" s="432"/>
      <c r="D47" s="427"/>
      <c r="E47" s="426"/>
      <c r="F47"/>
    </row>
    <row r="48" spans="1:6" x14ac:dyDescent="0.2">
      <c r="A48" s="394">
        <f>+'12.Reventa'!A49</f>
        <v>43556</v>
      </c>
      <c r="B48" s="471"/>
      <c r="C48" s="432"/>
      <c r="D48" s="427"/>
      <c r="E48" s="426"/>
      <c r="F48"/>
    </row>
    <row r="49" spans="1:6" x14ac:dyDescent="0.2">
      <c r="A49" s="394">
        <f>+'12.Reventa'!A50</f>
        <v>43586</v>
      </c>
      <c r="B49" s="471"/>
      <c r="C49" s="432"/>
      <c r="D49" s="427"/>
      <c r="E49" s="426"/>
      <c r="F49"/>
    </row>
    <row r="50" spans="1:6" ht="13.5" thickBot="1" x14ac:dyDescent="0.25">
      <c r="A50" s="398">
        <f>+'12.Reventa'!A51</f>
        <v>43617</v>
      </c>
      <c r="B50" s="472"/>
      <c r="C50" s="433"/>
      <c r="D50" s="429"/>
      <c r="E50" s="428"/>
      <c r="F50"/>
    </row>
    <row r="51" spans="1:6" hidden="1" x14ac:dyDescent="0.2">
      <c r="A51" s="396">
        <f>+'12.Reventa'!A52</f>
        <v>43647</v>
      </c>
      <c r="B51" s="469"/>
      <c r="C51" s="430"/>
      <c r="D51" s="423"/>
      <c r="E51" s="422"/>
      <c r="F51"/>
    </row>
    <row r="52" spans="1:6" hidden="1" x14ac:dyDescent="0.2">
      <c r="A52" s="372">
        <f>+'12.Reventa'!A53</f>
        <v>43678</v>
      </c>
      <c r="B52" s="467"/>
      <c r="C52" s="107"/>
      <c r="D52" s="155"/>
      <c r="E52" s="132"/>
      <c r="F52"/>
    </row>
    <row r="53" spans="1:6" hidden="1" x14ac:dyDescent="0.2">
      <c r="A53" s="372">
        <f>+'12.Reventa'!A54</f>
        <v>43709</v>
      </c>
      <c r="B53" s="467"/>
      <c r="C53" s="107"/>
      <c r="D53" s="155"/>
      <c r="E53" s="132"/>
      <c r="F53"/>
    </row>
    <row r="54" spans="1:6" hidden="1" x14ac:dyDescent="0.2">
      <c r="A54" s="372">
        <f>+'12.Reventa'!A55</f>
        <v>43739</v>
      </c>
      <c r="B54" s="467"/>
      <c r="C54" s="107"/>
      <c r="D54" s="155"/>
      <c r="E54" s="132"/>
      <c r="F54"/>
    </row>
    <row r="55" spans="1:6" ht="13.5" hidden="1" thickBot="1" x14ac:dyDescent="0.25">
      <c r="A55" s="373">
        <f>+'12.Reventa'!A56</f>
        <v>43770</v>
      </c>
      <c r="B55" s="468"/>
      <c r="C55" s="162"/>
      <c r="D55" s="163"/>
      <c r="E55" s="157"/>
      <c r="F55"/>
    </row>
    <row r="56" spans="1:6" ht="13.5" thickBot="1" x14ac:dyDescent="0.25">
      <c r="A56" s="164"/>
      <c r="B56" s="165"/>
      <c r="C56" s="165"/>
      <c r="D56" s="166"/>
      <c r="E56" s="165"/>
      <c r="F56"/>
    </row>
    <row r="57" spans="1:6" x14ac:dyDescent="0.2">
      <c r="A57" s="167">
        <f>+'11- impo '!A58</f>
        <v>2013</v>
      </c>
      <c r="B57" s="152"/>
      <c r="C57" s="152"/>
      <c r="D57" s="152"/>
      <c r="E57" s="152"/>
      <c r="F57"/>
    </row>
    <row r="58" spans="1:6" x14ac:dyDescent="0.2">
      <c r="A58" s="168">
        <f>+'11- impo '!A59</f>
        <v>2014</v>
      </c>
      <c r="B58" s="132"/>
      <c r="C58" s="132"/>
      <c r="D58" s="132"/>
      <c r="E58" s="132"/>
      <c r="F58"/>
    </row>
    <row r="59" spans="1:6" ht="13.5" thickBot="1" x14ac:dyDescent="0.25">
      <c r="A59" s="169">
        <f>+'11- impo '!A60</f>
        <v>2015</v>
      </c>
      <c r="B59" s="157"/>
      <c r="C59" s="157"/>
      <c r="D59" s="157"/>
      <c r="E59" s="157"/>
      <c r="F59"/>
    </row>
    <row r="60" spans="1:6" x14ac:dyDescent="0.2">
      <c r="A60" s="167">
        <f>+'11- impo '!A61</f>
        <v>2016</v>
      </c>
      <c r="B60" s="152"/>
      <c r="C60" s="152"/>
      <c r="D60" s="152"/>
      <c r="E60" s="152"/>
      <c r="F60"/>
    </row>
    <row r="61" spans="1:6" x14ac:dyDescent="0.2">
      <c r="A61" s="168">
        <f>+'11- impo '!A62</f>
        <v>2017</v>
      </c>
      <c r="B61" s="132"/>
      <c r="C61" s="132"/>
      <c r="D61" s="132"/>
      <c r="E61" s="132"/>
      <c r="F61"/>
    </row>
    <row r="62" spans="1:6" ht="13.5" thickBot="1" x14ac:dyDescent="0.25">
      <c r="A62" s="169">
        <f>+'11- impo '!A63</f>
        <v>2018</v>
      </c>
      <c r="B62" s="157"/>
      <c r="C62" s="157"/>
      <c r="D62" s="157"/>
      <c r="E62" s="157"/>
      <c r="F62"/>
    </row>
    <row r="63" spans="1:6" ht="13.5" thickBot="1" x14ac:dyDescent="0.25">
      <c r="A63" s="170"/>
      <c r="B63" s="165"/>
      <c r="C63" s="165"/>
      <c r="D63" s="165"/>
      <c r="E63" s="165"/>
      <c r="F63"/>
    </row>
    <row r="64" spans="1:6" x14ac:dyDescent="0.2">
      <c r="A64" s="393" t="str">
        <f>+'11- impo '!A65</f>
        <v>ene-jun 18</v>
      </c>
      <c r="B64" s="152"/>
      <c r="C64" s="152"/>
      <c r="D64" s="152"/>
      <c r="E64" s="152"/>
      <c r="F64"/>
    </row>
    <row r="65" spans="1:6" ht="13.5" thickBot="1" x14ac:dyDescent="0.25">
      <c r="A65" s="398" t="str">
        <f>+'11- impo '!A66</f>
        <v>ene-jun 19</v>
      </c>
      <c r="B65" s="157"/>
      <c r="C65" s="157"/>
      <c r="D65" s="157"/>
      <c r="E65" s="157"/>
      <c r="F65"/>
    </row>
    <row r="66" spans="1:6" x14ac:dyDescent="0.2">
      <c r="A66" s="164"/>
    </row>
    <row r="67" spans="1:6" x14ac:dyDescent="0.2">
      <c r="A67" s="171" t="s">
        <v>84</v>
      </c>
    </row>
    <row r="68" spans="1:6" x14ac:dyDescent="0.2">
      <c r="A68" s="139"/>
    </row>
  </sheetData>
  <sheetProtection formatCells="0" formatColumns="0" formatRows="0"/>
  <phoneticPr fontId="0" type="noConversion"/>
  <printOptions horizontalCentered="1" verticalCentered="1"/>
  <pageMargins left="0.37" right="0.42" top="0.41" bottom="0.41" header="0.511811023622047" footer="0.511811023622047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2"/>
    <pageSetUpPr fitToPage="1"/>
  </sheetPr>
  <dimension ref="B1:P115"/>
  <sheetViews>
    <sheetView workbookViewId="0">
      <selection sqref="A1:B1"/>
    </sheetView>
  </sheetViews>
  <sheetFormatPr baseColWidth="10" defaultColWidth="13.7109375" defaultRowHeight="12.75" x14ac:dyDescent="0.2"/>
  <cols>
    <col min="1" max="1" width="1" style="57" customWidth="1"/>
    <col min="2" max="2" width="3" style="54" customWidth="1"/>
    <col min="3" max="3" width="12.7109375" style="57" customWidth="1"/>
    <col min="4" max="4" width="1.7109375" style="57" customWidth="1"/>
    <col min="5" max="11" width="13.7109375" style="57" customWidth="1"/>
    <col min="12" max="12" width="13.5703125" style="57" customWidth="1"/>
    <col min="13" max="13" width="13.7109375" style="57" customWidth="1"/>
    <col min="14" max="14" width="1.7109375" style="71" customWidth="1"/>
    <col min="15" max="16" width="11.42578125" style="52" customWidth="1"/>
    <col min="17" max="16384" width="13.7109375" style="57"/>
  </cols>
  <sheetData>
    <row r="1" spans="3:16" x14ac:dyDescent="0.2">
      <c r="C1" s="506" t="s">
        <v>235</v>
      </c>
      <c r="D1" s="506"/>
      <c r="E1" s="506"/>
      <c r="F1" s="506"/>
      <c r="G1" s="506"/>
      <c r="H1" s="506"/>
      <c r="I1" s="506"/>
      <c r="J1" s="506"/>
      <c r="K1" s="506"/>
      <c r="L1" s="54"/>
      <c r="M1" s="54"/>
    </row>
    <row r="2" spans="3:16" x14ac:dyDescent="0.2">
      <c r="C2" s="506" t="s">
        <v>110</v>
      </c>
      <c r="D2" s="506"/>
      <c r="E2" s="506"/>
      <c r="F2" s="506"/>
      <c r="G2" s="506"/>
      <c r="H2" s="506"/>
      <c r="I2" s="506"/>
      <c r="J2" s="506"/>
      <c r="K2" s="506"/>
      <c r="L2" s="54"/>
      <c r="M2" s="54"/>
    </row>
    <row r="3" spans="3:16" x14ac:dyDescent="0.2">
      <c r="C3" s="506" t="str">
        <f>+'1.modelos'!A3</f>
        <v>Guardas, listeles y plaquitas</v>
      </c>
      <c r="D3" s="506"/>
      <c r="E3" s="506"/>
      <c r="F3" s="506"/>
      <c r="G3" s="506"/>
      <c r="H3" s="506"/>
      <c r="I3" s="506"/>
      <c r="J3" s="506"/>
      <c r="K3" s="506"/>
      <c r="L3" s="371"/>
      <c r="M3" s="371"/>
      <c r="N3" s="371"/>
      <c r="O3" s="54"/>
      <c r="P3" s="57"/>
    </row>
    <row r="4" spans="3:16" x14ac:dyDescent="0.2">
      <c r="C4" s="506" t="s">
        <v>233</v>
      </c>
      <c r="D4" s="506"/>
      <c r="E4" s="506"/>
      <c r="F4" s="506"/>
      <c r="G4" s="506"/>
      <c r="H4" s="506"/>
      <c r="I4" s="506"/>
      <c r="J4" s="506"/>
      <c r="K4" s="506"/>
      <c r="L4" s="371"/>
      <c r="M4" s="371"/>
      <c r="N4" s="51"/>
      <c r="O4" s="54"/>
      <c r="P4" s="57"/>
    </row>
    <row r="5" spans="3:16" s="54" customFormat="1" ht="10.5" customHeight="1" x14ac:dyDescent="0.2">
      <c r="C5" s="506" t="s">
        <v>316</v>
      </c>
      <c r="D5" s="506"/>
      <c r="E5" s="506"/>
      <c r="F5" s="506"/>
      <c r="G5" s="506"/>
      <c r="H5" s="506"/>
      <c r="I5" s="506"/>
      <c r="J5" s="506"/>
      <c r="K5" s="506"/>
      <c r="L5" s="371"/>
      <c r="M5" s="371"/>
      <c r="N5" s="51"/>
    </row>
    <row r="6" spans="3:16" ht="13.5" thickBot="1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28"/>
      <c r="O6" s="55"/>
    </row>
    <row r="7" spans="3:16" ht="51.75" thickBot="1" x14ac:dyDescent="0.25">
      <c r="C7" s="304" t="s">
        <v>109</v>
      </c>
      <c r="D7" s="25"/>
      <c r="E7" s="26" t="s">
        <v>306</v>
      </c>
      <c r="F7" s="27" t="s">
        <v>307</v>
      </c>
      <c r="G7" s="27" t="s">
        <v>312</v>
      </c>
      <c r="H7" s="27" t="s">
        <v>313</v>
      </c>
      <c r="I7" s="24" t="s">
        <v>308</v>
      </c>
      <c r="J7" s="27" t="s">
        <v>314</v>
      </c>
      <c r="K7" s="24" t="s">
        <v>309</v>
      </c>
      <c r="L7" s="54"/>
      <c r="M7" s="54"/>
      <c r="N7" s="33"/>
      <c r="O7" s="55"/>
    </row>
    <row r="8" spans="3:16" x14ac:dyDescent="0.2">
      <c r="C8" s="99">
        <v>42370</v>
      </c>
      <c r="D8" s="47"/>
      <c r="E8" s="30"/>
      <c r="F8" s="31"/>
      <c r="G8" s="31"/>
      <c r="H8" s="31"/>
      <c r="I8" s="32"/>
      <c r="J8" s="32"/>
      <c r="K8" s="32"/>
      <c r="L8" s="54"/>
      <c r="M8" s="54"/>
      <c r="N8" s="33"/>
      <c r="O8" s="55"/>
    </row>
    <row r="9" spans="3:16" x14ac:dyDescent="0.2">
      <c r="C9" s="100">
        <v>42401</v>
      </c>
      <c r="D9" s="47"/>
      <c r="E9" s="34"/>
      <c r="F9" s="35"/>
      <c r="G9" s="35"/>
      <c r="H9" s="35"/>
      <c r="I9" s="36"/>
      <c r="J9" s="36"/>
      <c r="K9" s="36"/>
      <c r="L9" s="54"/>
      <c r="M9" s="54"/>
      <c r="N9" s="33"/>
      <c r="O9" s="55"/>
    </row>
    <row r="10" spans="3:16" x14ac:dyDescent="0.2">
      <c r="C10" s="100">
        <v>42430</v>
      </c>
      <c r="D10" s="47"/>
      <c r="E10" s="34"/>
      <c r="F10" s="35"/>
      <c r="G10" s="35"/>
      <c r="H10" s="35"/>
      <c r="I10" s="36"/>
      <c r="J10" s="36"/>
      <c r="K10" s="36"/>
      <c r="L10" s="54"/>
      <c r="M10" s="54"/>
      <c r="N10" s="33"/>
      <c r="O10" s="55"/>
    </row>
    <row r="11" spans="3:16" x14ac:dyDescent="0.2">
      <c r="C11" s="100">
        <v>42461</v>
      </c>
      <c r="D11" s="47"/>
      <c r="E11" s="34"/>
      <c r="F11" s="35"/>
      <c r="G11" s="35"/>
      <c r="H11" s="35"/>
      <c r="I11" s="36"/>
      <c r="J11" s="36"/>
      <c r="K11" s="36"/>
      <c r="L11" s="54"/>
      <c r="M11" s="54"/>
      <c r="N11" s="33"/>
    </row>
    <row r="12" spans="3:16" x14ac:dyDescent="0.2">
      <c r="C12" s="100">
        <v>42491</v>
      </c>
      <c r="D12" s="47"/>
      <c r="E12" s="34"/>
      <c r="F12" s="35"/>
      <c r="G12" s="35"/>
      <c r="H12" s="35"/>
      <c r="I12" s="36"/>
      <c r="J12" s="36"/>
      <c r="K12" s="36"/>
      <c r="N12" s="33"/>
    </row>
    <row r="13" spans="3:16" x14ac:dyDescent="0.2">
      <c r="C13" s="100">
        <v>42522</v>
      </c>
      <c r="D13" s="47"/>
      <c r="E13" s="34"/>
      <c r="F13" s="35"/>
      <c r="G13" s="35"/>
      <c r="H13" s="35"/>
      <c r="I13" s="36"/>
      <c r="J13" s="36"/>
      <c r="K13" s="36"/>
      <c r="N13" s="33"/>
    </row>
    <row r="14" spans="3:16" x14ac:dyDescent="0.2">
      <c r="C14" s="100">
        <v>42552</v>
      </c>
      <c r="D14" s="47"/>
      <c r="E14" s="34"/>
      <c r="F14" s="35"/>
      <c r="G14" s="35"/>
      <c r="H14" s="35"/>
      <c r="I14" s="36"/>
      <c r="J14" s="36"/>
      <c r="K14" s="36"/>
      <c r="N14" s="33"/>
    </row>
    <row r="15" spans="3:16" x14ac:dyDescent="0.2">
      <c r="C15" s="100">
        <v>42583</v>
      </c>
      <c r="D15" s="47"/>
      <c r="E15" s="34"/>
      <c r="F15" s="35"/>
      <c r="G15" s="35"/>
      <c r="H15" s="35"/>
      <c r="I15" s="36"/>
      <c r="J15" s="36"/>
      <c r="K15" s="36"/>
      <c r="N15" s="33"/>
    </row>
    <row r="16" spans="3:16" x14ac:dyDescent="0.2">
      <c r="C16" s="100">
        <v>42614</v>
      </c>
      <c r="D16" s="47"/>
      <c r="E16" s="34"/>
      <c r="F16" s="35"/>
      <c r="G16" s="35"/>
      <c r="H16" s="35"/>
      <c r="I16" s="36"/>
      <c r="J16" s="36"/>
      <c r="K16" s="36"/>
      <c r="N16" s="33"/>
    </row>
    <row r="17" spans="3:14" x14ac:dyDescent="0.2">
      <c r="C17" s="100">
        <v>42644</v>
      </c>
      <c r="D17" s="47"/>
      <c r="E17" s="34"/>
      <c r="F17" s="35"/>
      <c r="G17" s="35"/>
      <c r="H17" s="35"/>
      <c r="I17" s="36"/>
      <c r="J17" s="36"/>
      <c r="K17" s="36"/>
      <c r="N17" s="33"/>
    </row>
    <row r="18" spans="3:14" x14ac:dyDescent="0.2">
      <c r="C18" s="100">
        <v>42675</v>
      </c>
      <c r="D18" s="47"/>
      <c r="E18" s="34"/>
      <c r="F18" s="35"/>
      <c r="G18" s="35"/>
      <c r="H18" s="35"/>
      <c r="I18" s="36"/>
      <c r="J18" s="36"/>
      <c r="K18" s="36"/>
      <c r="N18" s="33"/>
    </row>
    <row r="19" spans="3:14" ht="13.5" thickBot="1" x14ac:dyDescent="0.25">
      <c r="C19" s="101">
        <v>42705</v>
      </c>
      <c r="D19" s="47"/>
      <c r="E19" s="37"/>
      <c r="F19" s="38"/>
      <c r="G19" s="38"/>
      <c r="H19" s="38"/>
      <c r="I19" s="39"/>
      <c r="J19" s="39"/>
      <c r="K19" s="39"/>
      <c r="N19" s="33"/>
    </row>
    <row r="20" spans="3:14" x14ac:dyDescent="0.2">
      <c r="C20" s="99">
        <v>42736</v>
      </c>
      <c r="D20" s="47"/>
      <c r="E20" s="40"/>
      <c r="F20" s="41"/>
      <c r="G20" s="41"/>
      <c r="H20" s="41"/>
      <c r="I20" s="42"/>
      <c r="J20" s="42"/>
      <c r="K20" s="42"/>
      <c r="N20" s="33"/>
    </row>
    <row r="21" spans="3:14" x14ac:dyDescent="0.2">
      <c r="C21" s="100">
        <v>42767</v>
      </c>
      <c r="D21" s="47"/>
      <c r="E21" s="34"/>
      <c r="F21" s="35"/>
      <c r="G21" s="35"/>
      <c r="H21" s="35"/>
      <c r="I21" s="36"/>
      <c r="J21" s="36"/>
      <c r="K21" s="36"/>
      <c r="N21" s="33"/>
    </row>
    <row r="22" spans="3:14" x14ac:dyDescent="0.2">
      <c r="C22" s="100">
        <v>42795</v>
      </c>
      <c r="D22" s="47"/>
      <c r="E22" s="34"/>
      <c r="F22" s="35"/>
      <c r="G22" s="35"/>
      <c r="H22" s="35"/>
      <c r="I22" s="36"/>
      <c r="J22" s="36"/>
      <c r="K22" s="36"/>
      <c r="N22" s="33"/>
    </row>
    <row r="23" spans="3:14" x14ac:dyDescent="0.2">
      <c r="C23" s="100">
        <v>42826</v>
      </c>
      <c r="D23" s="47"/>
      <c r="E23" s="34"/>
      <c r="F23" s="35"/>
      <c r="G23" s="35"/>
      <c r="H23" s="35"/>
      <c r="I23" s="36"/>
      <c r="J23" s="36"/>
      <c r="K23" s="36"/>
      <c r="N23" s="33"/>
    </row>
    <row r="24" spans="3:14" x14ac:dyDescent="0.2">
      <c r="C24" s="100">
        <v>42856</v>
      </c>
      <c r="D24" s="47"/>
      <c r="E24" s="34"/>
      <c r="F24" s="35"/>
      <c r="G24" s="35"/>
      <c r="H24" s="35"/>
      <c r="I24" s="36"/>
      <c r="J24" s="36"/>
      <c r="K24" s="36"/>
      <c r="N24" s="33"/>
    </row>
    <row r="25" spans="3:14" x14ac:dyDescent="0.2">
      <c r="C25" s="100">
        <v>42887</v>
      </c>
      <c r="D25" s="47"/>
      <c r="E25" s="34"/>
      <c r="F25" s="35"/>
      <c r="G25" s="35"/>
      <c r="H25" s="35"/>
      <c r="I25" s="36"/>
      <c r="J25" s="36"/>
      <c r="K25" s="36"/>
      <c r="N25" s="33"/>
    </row>
    <row r="26" spans="3:14" x14ac:dyDescent="0.2">
      <c r="C26" s="100">
        <v>42917</v>
      </c>
      <c r="D26" s="47"/>
      <c r="E26" s="34"/>
      <c r="F26" s="35"/>
      <c r="G26" s="35"/>
      <c r="H26" s="35"/>
      <c r="I26" s="36"/>
      <c r="J26" s="36"/>
      <c r="K26" s="36"/>
      <c r="N26" s="33"/>
    </row>
    <row r="27" spans="3:14" x14ac:dyDescent="0.2">
      <c r="C27" s="100">
        <v>42948</v>
      </c>
      <c r="D27" s="47"/>
      <c r="E27" s="34"/>
      <c r="F27" s="35"/>
      <c r="G27" s="35"/>
      <c r="H27" s="35"/>
      <c r="I27" s="36"/>
      <c r="J27" s="36"/>
      <c r="K27" s="36"/>
      <c r="N27" s="33"/>
    </row>
    <row r="28" spans="3:14" x14ac:dyDescent="0.2">
      <c r="C28" s="100">
        <v>42979</v>
      </c>
      <c r="D28" s="47"/>
      <c r="E28" s="34"/>
      <c r="F28" s="35"/>
      <c r="G28" s="35"/>
      <c r="H28" s="35"/>
      <c r="I28" s="36"/>
      <c r="J28" s="36"/>
      <c r="K28" s="36"/>
      <c r="N28" s="33"/>
    </row>
    <row r="29" spans="3:14" x14ac:dyDescent="0.2">
      <c r="C29" s="100">
        <v>43009</v>
      </c>
      <c r="D29" s="47"/>
      <c r="E29" s="34"/>
      <c r="F29" s="35"/>
      <c r="G29" s="35"/>
      <c r="H29" s="35"/>
      <c r="I29" s="36"/>
      <c r="J29" s="36"/>
      <c r="K29" s="36"/>
      <c r="N29" s="33"/>
    </row>
    <row r="30" spans="3:14" x14ac:dyDescent="0.2">
      <c r="C30" s="100">
        <v>43040</v>
      </c>
      <c r="D30" s="47"/>
      <c r="E30" s="34"/>
      <c r="F30" s="35"/>
      <c r="G30" s="35"/>
      <c r="H30" s="35"/>
      <c r="I30" s="36"/>
      <c r="J30" s="36"/>
      <c r="K30" s="36"/>
      <c r="N30" s="33"/>
    </row>
    <row r="31" spans="3:14" ht="13.5" thickBot="1" x14ac:dyDescent="0.25">
      <c r="C31" s="101">
        <v>43070</v>
      </c>
      <c r="D31" s="47"/>
      <c r="E31" s="43"/>
      <c r="F31" s="44"/>
      <c r="G31" s="44"/>
      <c r="H31" s="44"/>
      <c r="I31" s="45"/>
      <c r="J31" s="45"/>
      <c r="K31" s="45"/>
      <c r="N31" s="33"/>
    </row>
    <row r="32" spans="3:14" x14ac:dyDescent="0.2">
      <c r="C32" s="99">
        <v>43101</v>
      </c>
      <c r="D32" s="47"/>
      <c r="E32" s="30"/>
      <c r="F32" s="31"/>
      <c r="G32" s="31"/>
      <c r="H32" s="31"/>
      <c r="I32" s="32"/>
      <c r="J32" s="32"/>
      <c r="K32" s="32"/>
      <c r="N32" s="33"/>
    </row>
    <row r="33" spans="3:14" x14ac:dyDescent="0.2">
      <c r="C33" s="100">
        <v>43132</v>
      </c>
      <c r="D33" s="47"/>
      <c r="E33" s="34"/>
      <c r="F33" s="35"/>
      <c r="G33" s="35"/>
      <c r="H33" s="35"/>
      <c r="I33" s="36"/>
      <c r="J33" s="36"/>
      <c r="K33" s="36"/>
      <c r="N33" s="33"/>
    </row>
    <row r="34" spans="3:14" x14ac:dyDescent="0.2">
      <c r="C34" s="100">
        <v>43160</v>
      </c>
      <c r="D34" s="47"/>
      <c r="E34" s="34"/>
      <c r="F34" s="35"/>
      <c r="G34" s="35"/>
      <c r="H34" s="35"/>
      <c r="I34" s="36"/>
      <c r="J34" s="36"/>
      <c r="K34" s="36"/>
      <c r="N34" s="33"/>
    </row>
    <row r="35" spans="3:14" x14ac:dyDescent="0.2">
      <c r="C35" s="100">
        <v>43191</v>
      </c>
      <c r="D35" s="47"/>
      <c r="E35" s="34"/>
      <c r="F35" s="35"/>
      <c r="G35" s="35"/>
      <c r="H35" s="35"/>
      <c r="I35" s="36"/>
      <c r="J35" s="36"/>
      <c r="K35" s="36"/>
      <c r="N35" s="33"/>
    </row>
    <row r="36" spans="3:14" x14ac:dyDescent="0.2">
      <c r="C36" s="100">
        <v>43221</v>
      </c>
      <c r="D36" s="47"/>
      <c r="E36" s="34"/>
      <c r="F36" s="35"/>
      <c r="G36" s="35"/>
      <c r="H36" s="35"/>
      <c r="I36" s="36"/>
      <c r="J36" s="36"/>
      <c r="K36" s="36"/>
      <c r="N36" s="33"/>
    </row>
    <row r="37" spans="3:14" x14ac:dyDescent="0.2">
      <c r="C37" s="100">
        <v>43252</v>
      </c>
      <c r="D37" s="47"/>
      <c r="E37" s="34"/>
      <c r="F37" s="35"/>
      <c r="G37" s="35"/>
      <c r="H37" s="35"/>
      <c r="I37" s="36"/>
      <c r="J37" s="36"/>
      <c r="K37" s="36"/>
      <c r="N37" s="33"/>
    </row>
    <row r="38" spans="3:14" x14ac:dyDescent="0.2">
      <c r="C38" s="100">
        <v>43282</v>
      </c>
      <c r="D38" s="47"/>
      <c r="E38" s="34"/>
      <c r="F38" s="35"/>
      <c r="G38" s="35"/>
      <c r="H38" s="35"/>
      <c r="I38" s="36"/>
      <c r="J38" s="36"/>
      <c r="K38" s="36"/>
      <c r="N38" s="33"/>
    </row>
    <row r="39" spans="3:14" x14ac:dyDescent="0.2">
      <c r="C39" s="100">
        <v>43313</v>
      </c>
      <c r="D39" s="47"/>
      <c r="E39" s="34"/>
      <c r="F39" s="35"/>
      <c r="G39" s="35"/>
      <c r="H39" s="35"/>
      <c r="I39" s="36"/>
      <c r="J39" s="36"/>
      <c r="K39" s="36"/>
      <c r="N39" s="33"/>
    </row>
    <row r="40" spans="3:14" x14ac:dyDescent="0.2">
      <c r="C40" s="100">
        <v>43344</v>
      </c>
      <c r="D40" s="47"/>
      <c r="E40" s="34"/>
      <c r="F40" s="35"/>
      <c r="G40" s="35"/>
      <c r="H40" s="35"/>
      <c r="I40" s="36"/>
      <c r="J40" s="36"/>
      <c r="K40" s="36"/>
      <c r="N40" s="33"/>
    </row>
    <row r="41" spans="3:14" x14ac:dyDescent="0.2">
      <c r="C41" s="100">
        <v>43374</v>
      </c>
      <c r="D41" s="47"/>
      <c r="E41" s="34"/>
      <c r="F41" s="35"/>
      <c r="G41" s="35"/>
      <c r="H41" s="35"/>
      <c r="I41" s="36"/>
      <c r="J41" s="36"/>
      <c r="K41" s="36"/>
      <c r="N41" s="33"/>
    </row>
    <row r="42" spans="3:14" x14ac:dyDescent="0.2">
      <c r="C42" s="100">
        <v>43405</v>
      </c>
      <c r="D42" s="47"/>
      <c r="E42" s="34"/>
      <c r="F42" s="35"/>
      <c r="G42" s="35"/>
      <c r="H42" s="35"/>
      <c r="I42" s="36"/>
      <c r="J42" s="36"/>
      <c r="K42" s="36"/>
      <c r="N42" s="33"/>
    </row>
    <row r="43" spans="3:14" ht="13.5" thickBot="1" x14ac:dyDescent="0.25">
      <c r="C43" s="101">
        <v>43435</v>
      </c>
      <c r="D43" s="47"/>
      <c r="E43" s="43"/>
      <c r="F43" s="44"/>
      <c r="G43" s="44"/>
      <c r="H43" s="44"/>
      <c r="I43" s="45"/>
      <c r="J43" s="45"/>
      <c r="K43" s="45"/>
      <c r="N43" s="33"/>
    </row>
    <row r="44" spans="3:14" x14ac:dyDescent="0.2">
      <c r="C44" s="393">
        <v>43466</v>
      </c>
      <c r="D44" s="47"/>
      <c r="E44" s="30"/>
      <c r="F44" s="31"/>
      <c r="G44" s="31"/>
      <c r="H44" s="104"/>
      <c r="I44" s="32"/>
      <c r="J44" s="32"/>
      <c r="K44" s="32"/>
      <c r="N44" s="33"/>
    </row>
    <row r="45" spans="3:14" x14ac:dyDescent="0.2">
      <c r="C45" s="394">
        <v>43497</v>
      </c>
      <c r="D45" s="47"/>
      <c r="E45" s="34"/>
      <c r="F45" s="35"/>
      <c r="G45" s="35"/>
      <c r="H45" s="105"/>
      <c r="I45" s="36"/>
      <c r="J45" s="36"/>
      <c r="K45" s="36"/>
      <c r="N45" s="33"/>
    </row>
    <row r="46" spans="3:14" x14ac:dyDescent="0.2">
      <c r="C46" s="394">
        <v>43525</v>
      </c>
      <c r="D46" s="47"/>
      <c r="E46" s="34"/>
      <c r="F46" s="35"/>
      <c r="G46" s="35"/>
      <c r="H46" s="105"/>
      <c r="I46" s="36"/>
      <c r="J46" s="36"/>
      <c r="K46" s="36"/>
      <c r="N46" s="33"/>
    </row>
    <row r="47" spans="3:14" x14ac:dyDescent="0.2">
      <c r="C47" s="394">
        <v>43556</v>
      </c>
      <c r="D47" s="47"/>
      <c r="E47" s="34"/>
      <c r="F47" s="35"/>
      <c r="G47" s="35"/>
      <c r="H47" s="105"/>
      <c r="I47" s="36"/>
      <c r="J47" s="36"/>
      <c r="K47" s="36"/>
      <c r="N47" s="33"/>
    </row>
    <row r="48" spans="3:14" x14ac:dyDescent="0.2">
      <c r="C48" s="394">
        <v>43586</v>
      </c>
      <c r="D48" s="47"/>
      <c r="E48" s="34"/>
      <c r="F48" s="35"/>
      <c r="G48" s="35"/>
      <c r="H48" s="105"/>
      <c r="I48" s="36"/>
      <c r="J48" s="36"/>
      <c r="K48" s="36"/>
      <c r="N48" s="33"/>
    </row>
    <row r="49" spans="3:14" ht="13.5" thickBot="1" x14ac:dyDescent="0.25">
      <c r="C49" s="398">
        <v>43617</v>
      </c>
      <c r="D49" s="47"/>
      <c r="E49" s="37"/>
      <c r="F49" s="38"/>
      <c r="G49" s="38"/>
      <c r="H49" s="106"/>
      <c r="I49" s="39"/>
      <c r="J49" s="39"/>
      <c r="K49" s="39"/>
      <c r="N49" s="33"/>
    </row>
    <row r="50" spans="3:14" hidden="1" x14ac:dyDescent="0.2">
      <c r="C50" s="396">
        <v>43647</v>
      </c>
      <c r="D50" s="47"/>
      <c r="E50" s="40"/>
      <c r="F50" s="41"/>
      <c r="G50" s="41"/>
      <c r="H50" s="397"/>
      <c r="I50" s="42"/>
      <c r="J50" s="42"/>
      <c r="K50" s="42"/>
      <c r="N50" s="33"/>
    </row>
    <row r="51" spans="3:14" hidden="1" x14ac:dyDescent="0.2">
      <c r="C51" s="372">
        <v>43678</v>
      </c>
      <c r="D51" s="47"/>
      <c r="E51" s="34"/>
      <c r="F51" s="35"/>
      <c r="G51" s="35"/>
      <c r="H51" s="105"/>
      <c r="I51" s="36"/>
      <c r="J51" s="36"/>
      <c r="K51" s="36"/>
      <c r="N51" s="33"/>
    </row>
    <row r="52" spans="3:14" hidden="1" x14ac:dyDescent="0.2">
      <c r="C52" s="372">
        <v>43709</v>
      </c>
      <c r="D52" s="47"/>
      <c r="E52" s="34"/>
      <c r="F52" s="35"/>
      <c r="G52" s="35"/>
      <c r="H52" s="105"/>
      <c r="I52" s="36"/>
      <c r="J52" s="36"/>
      <c r="K52" s="36"/>
      <c r="N52" s="33"/>
    </row>
    <row r="53" spans="3:14" hidden="1" x14ac:dyDescent="0.2">
      <c r="C53" s="372">
        <v>43739</v>
      </c>
      <c r="D53" s="47"/>
      <c r="E53" s="34"/>
      <c r="F53" s="35"/>
      <c r="G53" s="35"/>
      <c r="H53" s="105"/>
      <c r="I53" s="36"/>
      <c r="J53" s="36"/>
      <c r="K53" s="36"/>
      <c r="N53" s="33"/>
    </row>
    <row r="54" spans="3:14" hidden="1" x14ac:dyDescent="0.2">
      <c r="C54" s="372">
        <v>43770</v>
      </c>
      <c r="D54" s="47"/>
      <c r="E54" s="34"/>
      <c r="F54" s="35"/>
      <c r="G54" s="35"/>
      <c r="H54" s="105"/>
      <c r="I54" s="36"/>
      <c r="J54" s="36"/>
      <c r="K54" s="36"/>
      <c r="N54" s="33"/>
    </row>
    <row r="55" spans="3:14" ht="13.5" hidden="1" thickBot="1" x14ac:dyDescent="0.25">
      <c r="C55" s="373">
        <v>43800</v>
      </c>
      <c r="D55" s="47"/>
      <c r="E55" s="37"/>
      <c r="F55" s="38"/>
      <c r="G55" s="38"/>
      <c r="H55" s="106"/>
      <c r="I55" s="39"/>
      <c r="J55" s="39"/>
      <c r="K55" s="39"/>
      <c r="N55" s="33"/>
    </row>
    <row r="56" spans="3:14" ht="50.25" customHeight="1" thickBot="1" x14ac:dyDescent="0.25">
      <c r="C56" s="46"/>
      <c r="D56" s="47"/>
      <c r="E56" s="33"/>
      <c r="F56" s="33"/>
      <c r="G56" s="33"/>
      <c r="H56" s="33"/>
      <c r="I56" s="33"/>
      <c r="J56" s="33"/>
      <c r="K56" s="33"/>
      <c r="N56" s="74"/>
    </row>
    <row r="57" spans="3:14" ht="51.75" thickBot="1" x14ac:dyDescent="0.25">
      <c r="C57" s="70" t="s">
        <v>5</v>
      </c>
      <c r="D57" s="72"/>
      <c r="E57" s="26" t="str">
        <f t="shared" ref="E57:K57" si="0">+E7</f>
        <v xml:space="preserve">Producción </v>
      </c>
      <c r="F57" s="27" t="str">
        <f t="shared" si="0"/>
        <v xml:space="preserve">Autoconsumo </v>
      </c>
      <c r="G57" s="27" t="str">
        <f t="shared" si="0"/>
        <v xml:space="preserve">Ventas de Producción Propia </v>
      </c>
      <c r="H57" s="73" t="str">
        <f t="shared" si="0"/>
        <v xml:space="preserve">Exportaciones </v>
      </c>
      <c r="I57" s="24" t="str">
        <f t="shared" si="0"/>
        <v xml:space="preserve">Producción Contratada a Terceros </v>
      </c>
      <c r="J57" s="24" t="str">
        <f t="shared" si="0"/>
        <v xml:space="preserve">Ventas de Producción Contratada a Terceros </v>
      </c>
      <c r="K57" s="58" t="str">
        <f t="shared" si="0"/>
        <v xml:space="preserve">Producción para Terceros </v>
      </c>
      <c r="L57" s="58" t="s">
        <v>310</v>
      </c>
      <c r="M57" s="58" t="s">
        <v>311</v>
      </c>
      <c r="N57" s="29"/>
    </row>
    <row r="58" spans="3:14" ht="13.5" thickBot="1" x14ac:dyDescent="0.25">
      <c r="C58" s="66">
        <v>2012</v>
      </c>
      <c r="D58" s="75"/>
      <c r="F58" s="76"/>
      <c r="G58" s="76"/>
      <c r="H58" s="77"/>
      <c r="I58" s="48"/>
      <c r="J58" s="48"/>
      <c r="K58" s="48"/>
      <c r="L58" s="50"/>
      <c r="M58" s="48"/>
      <c r="N58" s="29"/>
    </row>
    <row r="59" spans="3:14" x14ac:dyDescent="0.2">
      <c r="C59" s="60">
        <v>2013</v>
      </c>
      <c r="D59" s="75"/>
      <c r="E59" s="79"/>
      <c r="F59" s="80"/>
      <c r="G59" s="80"/>
      <c r="H59" s="80"/>
      <c r="I59" s="61"/>
      <c r="J59" s="61"/>
      <c r="K59" s="61"/>
      <c r="L59" s="61"/>
      <c r="M59" s="81"/>
      <c r="N59" s="29"/>
    </row>
    <row r="60" spans="3:14" x14ac:dyDescent="0.2">
      <c r="C60" s="60">
        <v>2014</v>
      </c>
      <c r="D60" s="75"/>
      <c r="E60" s="82"/>
      <c r="F60" s="83"/>
      <c r="G60" s="83"/>
      <c r="H60" s="83"/>
      <c r="I60" s="63"/>
      <c r="J60" s="63"/>
      <c r="K60" s="63"/>
      <c r="L60" s="63"/>
      <c r="M60" s="84"/>
      <c r="N60" s="29"/>
    </row>
    <row r="61" spans="3:14" ht="13.5" thickBot="1" x14ac:dyDescent="0.25">
      <c r="C61" s="60">
        <v>2015</v>
      </c>
      <c r="D61" s="75"/>
      <c r="E61" s="85"/>
      <c r="F61" s="86"/>
      <c r="G61" s="86"/>
      <c r="H61" s="86"/>
      <c r="I61" s="65"/>
      <c r="J61" s="65"/>
      <c r="K61" s="65"/>
      <c r="L61" s="87"/>
      <c r="M61" s="88"/>
    </row>
    <row r="62" spans="3:14" x14ac:dyDescent="0.2">
      <c r="C62" s="62">
        <v>2016</v>
      </c>
      <c r="D62" s="78"/>
      <c r="E62" s="79"/>
      <c r="F62" s="80"/>
      <c r="G62" s="80"/>
      <c r="H62" s="80"/>
      <c r="I62" s="61"/>
      <c r="J62" s="61"/>
      <c r="K62" s="61"/>
      <c r="L62" s="61"/>
      <c r="M62" s="81"/>
    </row>
    <row r="63" spans="3:14" x14ac:dyDescent="0.2">
      <c r="C63" s="62">
        <v>2017</v>
      </c>
      <c r="D63" s="78"/>
      <c r="E63" s="82"/>
      <c r="F63" s="83"/>
      <c r="G63" s="83"/>
      <c r="H63" s="83"/>
      <c r="I63" s="63"/>
      <c r="J63" s="63"/>
      <c r="K63" s="63"/>
      <c r="L63" s="63"/>
      <c r="M63" s="84"/>
    </row>
    <row r="64" spans="3:14" ht="13.5" thickBot="1" x14ac:dyDescent="0.25">
      <c r="C64" s="64">
        <v>2018</v>
      </c>
      <c r="D64" s="78"/>
      <c r="E64" s="85"/>
      <c r="F64" s="86"/>
      <c r="G64" s="86"/>
      <c r="H64" s="86"/>
      <c r="I64" s="65"/>
      <c r="J64" s="65"/>
      <c r="K64" s="65"/>
      <c r="L64" s="87"/>
      <c r="M64" s="88"/>
    </row>
    <row r="65" spans="3:14" x14ac:dyDescent="0.2">
      <c r="C65" s="66" t="s">
        <v>208</v>
      </c>
      <c r="D65" s="78"/>
      <c r="E65" s="89"/>
      <c r="F65" s="90"/>
      <c r="G65" s="90"/>
      <c r="H65" s="90"/>
      <c r="I65" s="67"/>
      <c r="J65" s="67"/>
      <c r="K65" s="67"/>
      <c r="L65" s="91"/>
      <c r="M65" s="92"/>
    </row>
    <row r="66" spans="3:14" ht="13.5" thickBot="1" x14ac:dyDescent="0.25">
      <c r="C66" s="395" t="s">
        <v>209</v>
      </c>
      <c r="D66" s="75"/>
      <c r="E66" s="93"/>
      <c r="F66" s="94"/>
      <c r="G66" s="94"/>
      <c r="H66" s="95"/>
      <c r="I66" s="68"/>
      <c r="J66" s="68"/>
      <c r="K66" s="68"/>
      <c r="L66" s="68"/>
      <c r="M66" s="96"/>
      <c r="N66" s="51"/>
    </row>
    <row r="67" spans="3:14" x14ac:dyDescent="0.2">
      <c r="K67" s="97"/>
      <c r="N67" s="51"/>
    </row>
    <row r="68" spans="3:14" x14ac:dyDescent="0.2">
      <c r="K68" s="97"/>
      <c r="N68" s="51"/>
    </row>
    <row r="69" spans="3:14" x14ac:dyDescent="0.2">
      <c r="K69" s="97"/>
      <c r="N69" s="51"/>
    </row>
    <row r="70" spans="3:14" x14ac:dyDescent="0.2">
      <c r="K70" s="97"/>
      <c r="N70" s="51"/>
    </row>
    <row r="71" spans="3:14" x14ac:dyDescent="0.2">
      <c r="N71" s="51"/>
    </row>
    <row r="72" spans="3:14" x14ac:dyDescent="0.2">
      <c r="N72" s="51"/>
    </row>
    <row r="73" spans="3:14" x14ac:dyDescent="0.2">
      <c r="N73" s="51"/>
    </row>
    <row r="74" spans="3:14" x14ac:dyDescent="0.2">
      <c r="N74" s="51"/>
    </row>
    <row r="75" spans="3:14" x14ac:dyDescent="0.2">
      <c r="N75" s="51"/>
    </row>
    <row r="76" spans="3:14" x14ac:dyDescent="0.2">
      <c r="N76" s="51"/>
    </row>
    <row r="77" spans="3:14" x14ac:dyDescent="0.2">
      <c r="N77" s="51"/>
    </row>
    <row r="78" spans="3:14" x14ac:dyDescent="0.2">
      <c r="N78" s="51"/>
    </row>
    <row r="79" spans="3:14" x14ac:dyDescent="0.2">
      <c r="N79" s="51"/>
    </row>
    <row r="80" spans="3:14" x14ac:dyDescent="0.2">
      <c r="N80" s="51"/>
    </row>
    <row r="81" spans="14:14" x14ac:dyDescent="0.2">
      <c r="N81" s="51"/>
    </row>
    <row r="82" spans="14:14" x14ac:dyDescent="0.2">
      <c r="N82" s="51"/>
    </row>
    <row r="83" spans="14:14" x14ac:dyDescent="0.2">
      <c r="N83" s="51"/>
    </row>
    <row r="84" spans="14:14" x14ac:dyDescent="0.2">
      <c r="N84" s="51"/>
    </row>
    <row r="85" spans="14:14" x14ac:dyDescent="0.2">
      <c r="N85" s="51"/>
    </row>
    <row r="86" spans="14:14" x14ac:dyDescent="0.2">
      <c r="N86" s="51"/>
    </row>
    <row r="87" spans="14:14" x14ac:dyDescent="0.2">
      <c r="N87" s="51"/>
    </row>
    <row r="88" spans="14:14" x14ac:dyDescent="0.2">
      <c r="N88" s="51"/>
    </row>
    <row r="89" spans="14:14" x14ac:dyDescent="0.2">
      <c r="N89" s="51"/>
    </row>
    <row r="90" spans="14:14" x14ac:dyDescent="0.2">
      <c r="N90" s="51"/>
    </row>
    <row r="91" spans="14:14" x14ac:dyDescent="0.2">
      <c r="N91" s="51"/>
    </row>
    <row r="92" spans="14:14" x14ac:dyDescent="0.2">
      <c r="N92" s="51"/>
    </row>
    <row r="93" spans="14:14" x14ac:dyDescent="0.2">
      <c r="N93" s="51"/>
    </row>
    <row r="94" spans="14:14" x14ac:dyDescent="0.2">
      <c r="N94" s="51"/>
    </row>
    <row r="95" spans="14:14" x14ac:dyDescent="0.2">
      <c r="N95" s="51"/>
    </row>
    <row r="96" spans="14:14" x14ac:dyDescent="0.2">
      <c r="N96" s="51"/>
    </row>
    <row r="97" spans="14:14" x14ac:dyDescent="0.2">
      <c r="N97" s="51"/>
    </row>
    <row r="98" spans="14:14" x14ac:dyDescent="0.2">
      <c r="N98" s="51"/>
    </row>
    <row r="99" spans="14:14" x14ac:dyDescent="0.2">
      <c r="N99" s="51"/>
    </row>
    <row r="100" spans="14:14" x14ac:dyDescent="0.2">
      <c r="N100" s="51"/>
    </row>
    <row r="101" spans="14:14" x14ac:dyDescent="0.2">
      <c r="N101" s="51"/>
    </row>
    <row r="102" spans="14:14" x14ac:dyDescent="0.2">
      <c r="N102" s="51"/>
    </row>
    <row r="103" spans="14:14" x14ac:dyDescent="0.2">
      <c r="N103" s="51"/>
    </row>
    <row r="104" spans="14:14" x14ac:dyDescent="0.2">
      <c r="N104" s="51"/>
    </row>
    <row r="105" spans="14:14" x14ac:dyDescent="0.2">
      <c r="N105" s="51"/>
    </row>
    <row r="106" spans="14:14" x14ac:dyDescent="0.2">
      <c r="N106" s="51"/>
    </row>
    <row r="107" spans="14:14" x14ac:dyDescent="0.2">
      <c r="N107" s="51"/>
    </row>
    <row r="108" spans="14:14" x14ac:dyDescent="0.2">
      <c r="N108" s="51"/>
    </row>
    <row r="109" spans="14:14" x14ac:dyDescent="0.2">
      <c r="N109" s="51"/>
    </row>
    <row r="110" spans="14:14" x14ac:dyDescent="0.2">
      <c r="N110" s="51"/>
    </row>
    <row r="111" spans="14:14" x14ac:dyDescent="0.2">
      <c r="N111" s="51"/>
    </row>
    <row r="112" spans="14:14" x14ac:dyDescent="0.2">
      <c r="N112" s="51"/>
    </row>
    <row r="113" spans="14:14" x14ac:dyDescent="0.2">
      <c r="N113" s="51"/>
    </row>
    <row r="114" spans="14:14" x14ac:dyDescent="0.2">
      <c r="N114" s="51"/>
    </row>
    <row r="115" spans="14:14" x14ac:dyDescent="0.2">
      <c r="N115" s="51"/>
    </row>
  </sheetData>
  <sheetProtection formatCells="0" formatColumns="0" formatRows="0"/>
  <protectedRanges>
    <protectedRange sqref="N7:N42 N61:N65" name="Rango2_1"/>
    <protectedRange sqref="E8:K43 E59:M66" name="Rango2_1_1"/>
    <protectedRange sqref="E59:M66" name="Rango1_1_1"/>
  </protectedRanges>
  <mergeCells count="5">
    <mergeCell ref="C1:K1"/>
    <mergeCell ref="C2:K2"/>
    <mergeCell ref="C3:K3"/>
    <mergeCell ref="C4:K4"/>
    <mergeCell ref="C5:K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63" orientation="portrait" r:id="rId1"/>
  <headerFooter alignWithMargins="0">
    <oddHeader>&amp;R2019 - Año de la Exportación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88</v>
      </c>
      <c r="B1" s="3"/>
    </row>
    <row r="2" spans="1:2" ht="13.5" thickBot="1" x14ac:dyDescent="0.25">
      <c r="A2" s="2" t="s">
        <v>45</v>
      </c>
      <c r="B2" s="3"/>
    </row>
    <row r="3" spans="1:2" x14ac:dyDescent="0.2">
      <c r="A3" s="4" t="s">
        <v>5</v>
      </c>
      <c r="B3" s="14" t="s">
        <v>46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6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550" t="s">
        <v>89</v>
      </c>
      <c r="B2" s="550"/>
      <c r="C2" s="550"/>
      <c r="D2" s="550"/>
    </row>
    <row r="3" spans="1:4" x14ac:dyDescent="0.2">
      <c r="A3" s="550" t="s">
        <v>90</v>
      </c>
      <c r="B3" s="550"/>
      <c r="C3" s="550"/>
      <c r="D3" s="550"/>
    </row>
    <row r="4" spans="1:4" x14ac:dyDescent="0.2">
      <c r="A4" s="551" t="s">
        <v>1</v>
      </c>
      <c r="B4" s="551"/>
      <c r="C4" s="551"/>
      <c r="D4" s="551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26</v>
      </c>
      <c r="B6" s="21" t="s">
        <v>91</v>
      </c>
      <c r="C6" s="22" t="s">
        <v>92</v>
      </c>
      <c r="D6" s="23" t="s">
        <v>93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17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22"/>
    <pageSetUpPr fitToPage="1"/>
  </sheetPr>
  <dimension ref="B1:P115"/>
  <sheetViews>
    <sheetView workbookViewId="0">
      <selection sqref="A1:B1"/>
    </sheetView>
  </sheetViews>
  <sheetFormatPr baseColWidth="10" defaultColWidth="13.7109375" defaultRowHeight="12.75" x14ac:dyDescent="0.2"/>
  <cols>
    <col min="1" max="1" width="1" style="57" customWidth="1"/>
    <col min="2" max="2" width="3" style="54" customWidth="1"/>
    <col min="3" max="3" width="12.7109375" style="57" customWidth="1"/>
    <col min="4" max="4" width="1.7109375" style="57" customWidth="1"/>
    <col min="5" max="11" width="13.7109375" style="57" customWidth="1"/>
    <col min="12" max="12" width="16.5703125" style="57" customWidth="1"/>
    <col min="13" max="13" width="13.7109375" style="57" customWidth="1"/>
    <col min="14" max="14" width="1.7109375" style="71" customWidth="1"/>
    <col min="15" max="16" width="11.42578125" style="52" customWidth="1"/>
    <col min="17" max="16384" width="13.7109375" style="57"/>
  </cols>
  <sheetData>
    <row r="1" spans="3:16" x14ac:dyDescent="0.2">
      <c r="C1" s="506" t="s">
        <v>236</v>
      </c>
      <c r="D1" s="506"/>
      <c r="E1" s="506"/>
      <c r="F1" s="506"/>
      <c r="G1" s="506"/>
      <c r="H1" s="506"/>
      <c r="I1" s="506"/>
      <c r="J1" s="506"/>
      <c r="K1" s="506"/>
      <c r="L1" s="54"/>
      <c r="M1" s="54"/>
    </row>
    <row r="2" spans="3:16" x14ac:dyDescent="0.2">
      <c r="C2" s="506" t="s">
        <v>110</v>
      </c>
      <c r="D2" s="506"/>
      <c r="E2" s="506"/>
      <c r="F2" s="506"/>
      <c r="G2" s="506"/>
      <c r="H2" s="506"/>
      <c r="I2" s="506"/>
      <c r="J2" s="506"/>
      <c r="K2" s="506"/>
      <c r="L2" s="54"/>
      <c r="M2" s="54"/>
      <c r="N2" s="51"/>
      <c r="O2" s="55"/>
    </row>
    <row r="3" spans="3:16" x14ac:dyDescent="0.2">
      <c r="C3" s="506" t="str">
        <f>+'1.modelos'!A3</f>
        <v>Guardas, listeles y plaquitas</v>
      </c>
      <c r="D3" s="506"/>
      <c r="E3" s="506"/>
      <c r="F3" s="506"/>
      <c r="G3" s="506"/>
      <c r="H3" s="506"/>
      <c r="I3" s="506"/>
      <c r="J3" s="506"/>
      <c r="K3" s="506"/>
      <c r="L3" s="371"/>
      <c r="M3" s="371"/>
      <c r="N3" s="371"/>
      <c r="O3" s="54"/>
      <c r="P3" s="57"/>
    </row>
    <row r="4" spans="3:16" x14ac:dyDescent="0.2">
      <c r="C4" s="506" t="s">
        <v>302</v>
      </c>
      <c r="D4" s="506"/>
      <c r="E4" s="506"/>
      <c r="F4" s="506"/>
      <c r="G4" s="506"/>
      <c r="H4" s="506"/>
      <c r="I4" s="506"/>
      <c r="J4" s="506"/>
      <c r="K4" s="506"/>
      <c r="L4" s="371"/>
      <c r="M4" s="371"/>
      <c r="N4" s="51"/>
      <c r="O4" s="54"/>
      <c r="P4" s="57"/>
    </row>
    <row r="5" spans="3:16" s="54" customFormat="1" ht="10.5" customHeight="1" x14ac:dyDescent="0.2">
      <c r="C5" s="506" t="s">
        <v>318</v>
      </c>
      <c r="D5" s="506"/>
      <c r="E5" s="506"/>
      <c r="F5" s="506"/>
      <c r="G5" s="506"/>
      <c r="H5" s="506"/>
      <c r="I5" s="506"/>
      <c r="J5" s="506"/>
      <c r="K5" s="506"/>
      <c r="L5" s="371"/>
      <c r="M5" s="371"/>
      <c r="N5" s="51"/>
    </row>
    <row r="6" spans="3:16" ht="13.5" thickBot="1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28"/>
      <c r="O6" s="55"/>
    </row>
    <row r="7" spans="3:16" ht="51.75" thickBot="1" x14ac:dyDescent="0.25">
      <c r="C7" s="304" t="s">
        <v>109</v>
      </c>
      <c r="D7" s="25"/>
      <c r="E7" s="26" t="s">
        <v>306</v>
      </c>
      <c r="F7" s="27" t="s">
        <v>307</v>
      </c>
      <c r="G7" s="27" t="s">
        <v>312</v>
      </c>
      <c r="H7" s="27" t="s">
        <v>313</v>
      </c>
      <c r="I7" s="24" t="s">
        <v>308</v>
      </c>
      <c r="J7" s="27" t="s">
        <v>314</v>
      </c>
      <c r="K7" s="24" t="s">
        <v>309</v>
      </c>
      <c r="L7" s="54"/>
      <c r="M7" s="54"/>
      <c r="N7" s="33"/>
      <c r="O7" s="55"/>
    </row>
    <row r="8" spans="3:16" x14ac:dyDescent="0.2">
      <c r="C8" s="99">
        <v>42370</v>
      </c>
      <c r="D8" s="47"/>
      <c r="E8" s="30"/>
      <c r="F8" s="31"/>
      <c r="G8" s="31"/>
      <c r="H8" s="31"/>
      <c r="I8" s="32"/>
      <c r="J8" s="32"/>
      <c r="K8" s="32"/>
      <c r="L8" s="54"/>
      <c r="M8" s="54"/>
      <c r="N8" s="33"/>
      <c r="O8" s="55"/>
    </row>
    <row r="9" spans="3:16" x14ac:dyDescent="0.2">
      <c r="C9" s="100">
        <v>42401</v>
      </c>
      <c r="D9" s="47"/>
      <c r="E9" s="34"/>
      <c r="F9" s="35"/>
      <c r="G9" s="35"/>
      <c r="H9" s="35"/>
      <c r="I9" s="36"/>
      <c r="J9" s="36"/>
      <c r="K9" s="36"/>
      <c r="L9" s="54"/>
      <c r="M9" s="54"/>
      <c r="N9" s="33"/>
      <c r="O9" s="55"/>
    </row>
    <row r="10" spans="3:16" x14ac:dyDescent="0.2">
      <c r="C10" s="100">
        <v>42430</v>
      </c>
      <c r="D10" s="47"/>
      <c r="E10" s="34"/>
      <c r="F10" s="35"/>
      <c r="G10" s="35"/>
      <c r="H10" s="35"/>
      <c r="I10" s="36"/>
      <c r="J10" s="36"/>
      <c r="K10" s="36"/>
      <c r="L10" s="54"/>
      <c r="M10" s="54"/>
      <c r="N10" s="33"/>
      <c r="O10" s="55"/>
    </row>
    <row r="11" spans="3:16" x14ac:dyDescent="0.2">
      <c r="C11" s="100">
        <v>42461</v>
      </c>
      <c r="D11" s="47"/>
      <c r="E11" s="34"/>
      <c r="F11" s="35"/>
      <c r="G11" s="35"/>
      <c r="H11" s="35"/>
      <c r="I11" s="36"/>
      <c r="J11" s="36"/>
      <c r="K11" s="36"/>
      <c r="L11" s="54"/>
      <c r="M11" s="54"/>
      <c r="N11" s="33"/>
    </row>
    <row r="12" spans="3:16" x14ac:dyDescent="0.2">
      <c r="C12" s="100">
        <v>42491</v>
      </c>
      <c r="D12" s="47"/>
      <c r="E12" s="34"/>
      <c r="F12" s="35"/>
      <c r="G12" s="35"/>
      <c r="H12" s="35"/>
      <c r="I12" s="36"/>
      <c r="J12" s="36"/>
      <c r="K12" s="36"/>
      <c r="N12" s="33"/>
    </row>
    <row r="13" spans="3:16" x14ac:dyDescent="0.2">
      <c r="C13" s="100">
        <v>42522</v>
      </c>
      <c r="D13" s="47"/>
      <c r="E13" s="34"/>
      <c r="F13" s="35"/>
      <c r="G13" s="35"/>
      <c r="H13" s="35"/>
      <c r="I13" s="36"/>
      <c r="J13" s="36"/>
      <c r="K13" s="36"/>
      <c r="N13" s="33"/>
    </row>
    <row r="14" spans="3:16" x14ac:dyDescent="0.2">
      <c r="C14" s="100">
        <v>42552</v>
      </c>
      <c r="D14" s="47"/>
      <c r="E14" s="34"/>
      <c r="F14" s="35"/>
      <c r="G14" s="35"/>
      <c r="H14" s="35"/>
      <c r="I14" s="36"/>
      <c r="J14" s="36"/>
      <c r="K14" s="36"/>
      <c r="N14" s="33"/>
    </row>
    <row r="15" spans="3:16" x14ac:dyDescent="0.2">
      <c r="C15" s="100">
        <v>42583</v>
      </c>
      <c r="D15" s="47"/>
      <c r="E15" s="34"/>
      <c r="F15" s="35"/>
      <c r="G15" s="35"/>
      <c r="H15" s="35"/>
      <c r="I15" s="36"/>
      <c r="J15" s="36"/>
      <c r="K15" s="36"/>
      <c r="N15" s="33"/>
    </row>
    <row r="16" spans="3:16" x14ac:dyDescent="0.2">
      <c r="C16" s="100">
        <v>42614</v>
      </c>
      <c r="D16" s="47"/>
      <c r="E16" s="34"/>
      <c r="F16" s="35"/>
      <c r="G16" s="35"/>
      <c r="H16" s="35"/>
      <c r="I16" s="36"/>
      <c r="J16" s="36"/>
      <c r="K16" s="36"/>
      <c r="N16" s="33"/>
    </row>
    <row r="17" spans="3:14" x14ac:dyDescent="0.2">
      <c r="C17" s="100">
        <v>42644</v>
      </c>
      <c r="D17" s="47"/>
      <c r="E17" s="34"/>
      <c r="F17" s="35"/>
      <c r="G17" s="35"/>
      <c r="H17" s="35"/>
      <c r="I17" s="36"/>
      <c r="J17" s="36"/>
      <c r="K17" s="36"/>
      <c r="N17" s="33"/>
    </row>
    <row r="18" spans="3:14" x14ac:dyDescent="0.2">
      <c r="C18" s="100">
        <v>42675</v>
      </c>
      <c r="D18" s="47"/>
      <c r="E18" s="34"/>
      <c r="F18" s="35"/>
      <c r="G18" s="35"/>
      <c r="H18" s="35"/>
      <c r="I18" s="36"/>
      <c r="J18" s="36"/>
      <c r="K18" s="36"/>
      <c r="N18" s="33"/>
    </row>
    <row r="19" spans="3:14" ht="13.5" thickBot="1" x14ac:dyDescent="0.25">
      <c r="C19" s="101">
        <v>42705</v>
      </c>
      <c r="D19" s="47"/>
      <c r="E19" s="37"/>
      <c r="F19" s="38"/>
      <c r="G19" s="38"/>
      <c r="H19" s="38"/>
      <c r="I19" s="39"/>
      <c r="J19" s="39"/>
      <c r="K19" s="39"/>
      <c r="N19" s="33"/>
    </row>
    <row r="20" spans="3:14" x14ac:dyDescent="0.2">
      <c r="C20" s="99">
        <v>42736</v>
      </c>
      <c r="D20" s="47"/>
      <c r="E20" s="40"/>
      <c r="F20" s="41"/>
      <c r="G20" s="41"/>
      <c r="H20" s="41"/>
      <c r="I20" s="42"/>
      <c r="J20" s="42"/>
      <c r="K20" s="42"/>
      <c r="N20" s="33"/>
    </row>
    <row r="21" spans="3:14" x14ac:dyDescent="0.2">
      <c r="C21" s="100">
        <v>42767</v>
      </c>
      <c r="D21" s="47"/>
      <c r="E21" s="34"/>
      <c r="F21" s="35"/>
      <c r="G21" s="35"/>
      <c r="H21" s="35"/>
      <c r="I21" s="36"/>
      <c r="J21" s="36"/>
      <c r="K21" s="36"/>
      <c r="N21" s="33"/>
    </row>
    <row r="22" spans="3:14" x14ac:dyDescent="0.2">
      <c r="C22" s="100">
        <v>42795</v>
      </c>
      <c r="D22" s="47"/>
      <c r="E22" s="34"/>
      <c r="F22" s="35"/>
      <c r="G22" s="35"/>
      <c r="H22" s="35"/>
      <c r="I22" s="36"/>
      <c r="J22" s="36"/>
      <c r="K22" s="36"/>
      <c r="N22" s="33"/>
    </row>
    <row r="23" spans="3:14" x14ac:dyDescent="0.2">
      <c r="C23" s="100">
        <v>42826</v>
      </c>
      <c r="D23" s="47"/>
      <c r="E23" s="34"/>
      <c r="F23" s="35"/>
      <c r="G23" s="35"/>
      <c r="H23" s="35"/>
      <c r="I23" s="36"/>
      <c r="J23" s="36"/>
      <c r="K23" s="36"/>
      <c r="N23" s="33"/>
    </row>
    <row r="24" spans="3:14" x14ac:dyDescent="0.2">
      <c r="C24" s="100">
        <v>42856</v>
      </c>
      <c r="D24" s="47"/>
      <c r="E24" s="34"/>
      <c r="F24" s="35"/>
      <c r="G24" s="35"/>
      <c r="H24" s="35"/>
      <c r="I24" s="36"/>
      <c r="J24" s="36"/>
      <c r="K24" s="36"/>
      <c r="N24" s="33"/>
    </row>
    <row r="25" spans="3:14" x14ac:dyDescent="0.2">
      <c r="C25" s="100">
        <v>42887</v>
      </c>
      <c r="D25" s="47"/>
      <c r="E25" s="34"/>
      <c r="F25" s="35"/>
      <c r="G25" s="35"/>
      <c r="H25" s="35"/>
      <c r="I25" s="36"/>
      <c r="J25" s="36"/>
      <c r="K25" s="36"/>
      <c r="N25" s="33"/>
    </row>
    <row r="26" spans="3:14" x14ac:dyDescent="0.2">
      <c r="C26" s="100">
        <v>42917</v>
      </c>
      <c r="D26" s="47"/>
      <c r="E26" s="34"/>
      <c r="F26" s="35"/>
      <c r="G26" s="35"/>
      <c r="H26" s="35"/>
      <c r="I26" s="36"/>
      <c r="J26" s="36"/>
      <c r="K26" s="36"/>
      <c r="N26" s="33"/>
    </row>
    <row r="27" spans="3:14" x14ac:dyDescent="0.2">
      <c r="C27" s="100">
        <v>42948</v>
      </c>
      <c r="D27" s="47"/>
      <c r="E27" s="34"/>
      <c r="F27" s="35"/>
      <c r="G27" s="35"/>
      <c r="H27" s="35"/>
      <c r="I27" s="36"/>
      <c r="J27" s="36"/>
      <c r="K27" s="36"/>
      <c r="N27" s="33"/>
    </row>
    <row r="28" spans="3:14" x14ac:dyDescent="0.2">
      <c r="C28" s="100">
        <v>42979</v>
      </c>
      <c r="D28" s="47"/>
      <c r="E28" s="34"/>
      <c r="F28" s="35"/>
      <c r="G28" s="35"/>
      <c r="H28" s="35"/>
      <c r="I28" s="36"/>
      <c r="J28" s="36"/>
      <c r="K28" s="36"/>
      <c r="N28" s="33"/>
    </row>
    <row r="29" spans="3:14" x14ac:dyDescent="0.2">
      <c r="C29" s="100">
        <v>43009</v>
      </c>
      <c r="D29" s="47"/>
      <c r="E29" s="34"/>
      <c r="F29" s="35"/>
      <c r="G29" s="35"/>
      <c r="H29" s="35"/>
      <c r="I29" s="36"/>
      <c r="J29" s="36"/>
      <c r="K29" s="36"/>
      <c r="N29" s="33"/>
    </row>
    <row r="30" spans="3:14" x14ac:dyDescent="0.2">
      <c r="C30" s="100">
        <v>43040</v>
      </c>
      <c r="D30" s="47"/>
      <c r="E30" s="34"/>
      <c r="F30" s="35"/>
      <c r="G30" s="35"/>
      <c r="H30" s="35"/>
      <c r="I30" s="36"/>
      <c r="J30" s="36"/>
      <c r="K30" s="36"/>
      <c r="N30" s="33"/>
    </row>
    <row r="31" spans="3:14" ht="13.5" thickBot="1" x14ac:dyDescent="0.25">
      <c r="C31" s="101">
        <v>43070</v>
      </c>
      <c r="D31" s="47"/>
      <c r="E31" s="43"/>
      <c r="F31" s="44"/>
      <c r="G31" s="44"/>
      <c r="H31" s="44"/>
      <c r="I31" s="45"/>
      <c r="J31" s="45"/>
      <c r="K31" s="45"/>
      <c r="N31" s="33"/>
    </row>
    <row r="32" spans="3:14" x14ac:dyDescent="0.2">
      <c r="C32" s="99">
        <v>43101</v>
      </c>
      <c r="D32" s="47"/>
      <c r="E32" s="30"/>
      <c r="F32" s="31"/>
      <c r="G32" s="31"/>
      <c r="H32" s="31"/>
      <c r="I32" s="32"/>
      <c r="J32" s="32"/>
      <c r="K32" s="32"/>
      <c r="N32" s="33"/>
    </row>
    <row r="33" spans="3:14" x14ac:dyDescent="0.2">
      <c r="C33" s="100">
        <v>43132</v>
      </c>
      <c r="D33" s="47"/>
      <c r="E33" s="34"/>
      <c r="F33" s="35"/>
      <c r="G33" s="35"/>
      <c r="H33" s="35"/>
      <c r="I33" s="36"/>
      <c r="J33" s="36"/>
      <c r="K33" s="36"/>
      <c r="N33" s="33"/>
    </row>
    <row r="34" spans="3:14" x14ac:dyDescent="0.2">
      <c r="C34" s="100">
        <v>43160</v>
      </c>
      <c r="D34" s="47"/>
      <c r="E34" s="34"/>
      <c r="F34" s="35"/>
      <c r="G34" s="35"/>
      <c r="H34" s="35"/>
      <c r="I34" s="36"/>
      <c r="J34" s="36"/>
      <c r="K34" s="36"/>
      <c r="N34" s="33"/>
    </row>
    <row r="35" spans="3:14" x14ac:dyDescent="0.2">
      <c r="C35" s="100">
        <v>43191</v>
      </c>
      <c r="D35" s="47"/>
      <c r="E35" s="34"/>
      <c r="F35" s="35"/>
      <c r="G35" s="35"/>
      <c r="H35" s="35"/>
      <c r="I35" s="36"/>
      <c r="J35" s="36"/>
      <c r="K35" s="36"/>
      <c r="N35" s="33"/>
    </row>
    <row r="36" spans="3:14" x14ac:dyDescent="0.2">
      <c r="C36" s="100">
        <v>43221</v>
      </c>
      <c r="D36" s="47"/>
      <c r="E36" s="34"/>
      <c r="F36" s="35"/>
      <c r="G36" s="35"/>
      <c r="H36" s="35"/>
      <c r="I36" s="36"/>
      <c r="J36" s="36"/>
      <c r="K36" s="36"/>
      <c r="N36" s="33"/>
    </row>
    <row r="37" spans="3:14" x14ac:dyDescent="0.2">
      <c r="C37" s="100">
        <v>43252</v>
      </c>
      <c r="D37" s="47"/>
      <c r="E37" s="34"/>
      <c r="F37" s="35"/>
      <c r="G37" s="35"/>
      <c r="H37" s="35"/>
      <c r="I37" s="36"/>
      <c r="J37" s="36"/>
      <c r="K37" s="36"/>
      <c r="N37" s="33"/>
    </row>
    <row r="38" spans="3:14" x14ac:dyDescent="0.2">
      <c r="C38" s="100">
        <v>43282</v>
      </c>
      <c r="D38" s="47"/>
      <c r="E38" s="34"/>
      <c r="F38" s="35"/>
      <c r="G38" s="35"/>
      <c r="H38" s="35"/>
      <c r="I38" s="36"/>
      <c r="J38" s="36"/>
      <c r="K38" s="36"/>
      <c r="N38" s="33"/>
    </row>
    <row r="39" spans="3:14" x14ac:dyDescent="0.2">
      <c r="C39" s="100">
        <v>43313</v>
      </c>
      <c r="D39" s="47"/>
      <c r="E39" s="34"/>
      <c r="F39" s="35"/>
      <c r="G39" s="35"/>
      <c r="H39" s="35"/>
      <c r="I39" s="36"/>
      <c r="J39" s="36"/>
      <c r="K39" s="36"/>
      <c r="N39" s="33"/>
    </row>
    <row r="40" spans="3:14" x14ac:dyDescent="0.2">
      <c r="C40" s="100">
        <v>43344</v>
      </c>
      <c r="D40" s="47"/>
      <c r="E40" s="34"/>
      <c r="F40" s="35"/>
      <c r="G40" s="35"/>
      <c r="H40" s="35"/>
      <c r="I40" s="36"/>
      <c r="J40" s="36"/>
      <c r="K40" s="36"/>
      <c r="N40" s="33"/>
    </row>
    <row r="41" spans="3:14" x14ac:dyDescent="0.2">
      <c r="C41" s="100">
        <v>43374</v>
      </c>
      <c r="D41" s="47"/>
      <c r="E41" s="34"/>
      <c r="F41" s="35"/>
      <c r="G41" s="35"/>
      <c r="H41" s="35"/>
      <c r="I41" s="36"/>
      <c r="J41" s="36"/>
      <c r="K41" s="36"/>
      <c r="N41" s="33"/>
    </row>
    <row r="42" spans="3:14" x14ac:dyDescent="0.2">
      <c r="C42" s="100">
        <v>43405</v>
      </c>
      <c r="D42" s="47"/>
      <c r="E42" s="34"/>
      <c r="F42" s="35"/>
      <c r="G42" s="35"/>
      <c r="H42" s="35"/>
      <c r="I42" s="36"/>
      <c r="J42" s="36"/>
      <c r="K42" s="36"/>
      <c r="N42" s="33"/>
    </row>
    <row r="43" spans="3:14" ht="13.5" thickBot="1" x14ac:dyDescent="0.25">
      <c r="C43" s="101">
        <v>43435</v>
      </c>
      <c r="D43" s="47"/>
      <c r="E43" s="43"/>
      <c r="F43" s="44"/>
      <c r="G43" s="44"/>
      <c r="H43" s="44"/>
      <c r="I43" s="45"/>
      <c r="J43" s="45"/>
      <c r="K43" s="45"/>
      <c r="N43" s="33"/>
    </row>
    <row r="44" spans="3:14" x14ac:dyDescent="0.2">
      <c r="C44" s="393">
        <v>43466</v>
      </c>
      <c r="D44" s="47"/>
      <c r="E44" s="30"/>
      <c r="F44" s="31"/>
      <c r="G44" s="31"/>
      <c r="H44" s="104"/>
      <c r="I44" s="32"/>
      <c r="J44" s="32"/>
      <c r="K44" s="32"/>
      <c r="N44" s="33"/>
    </row>
    <row r="45" spans="3:14" x14ac:dyDescent="0.2">
      <c r="C45" s="394">
        <v>43497</v>
      </c>
      <c r="D45" s="47"/>
      <c r="E45" s="34"/>
      <c r="F45" s="35"/>
      <c r="G45" s="35"/>
      <c r="H45" s="105"/>
      <c r="I45" s="36"/>
      <c r="J45" s="36"/>
      <c r="K45" s="36"/>
      <c r="N45" s="33"/>
    </row>
    <row r="46" spans="3:14" x14ac:dyDescent="0.2">
      <c r="C46" s="394">
        <v>43525</v>
      </c>
      <c r="D46" s="47"/>
      <c r="E46" s="34"/>
      <c r="F46" s="35"/>
      <c r="G46" s="35"/>
      <c r="H46" s="105"/>
      <c r="I46" s="36"/>
      <c r="J46" s="36"/>
      <c r="K46" s="36"/>
      <c r="N46" s="33"/>
    </row>
    <row r="47" spans="3:14" x14ac:dyDescent="0.2">
      <c r="C47" s="394">
        <v>43556</v>
      </c>
      <c r="D47" s="47"/>
      <c r="E47" s="34"/>
      <c r="F47" s="35"/>
      <c r="G47" s="35"/>
      <c r="H47" s="105"/>
      <c r="I47" s="36"/>
      <c r="J47" s="36"/>
      <c r="K47" s="36"/>
      <c r="N47" s="33"/>
    </row>
    <row r="48" spans="3:14" x14ac:dyDescent="0.2">
      <c r="C48" s="394">
        <v>43586</v>
      </c>
      <c r="D48" s="47"/>
      <c r="E48" s="34"/>
      <c r="F48" s="35"/>
      <c r="G48" s="35"/>
      <c r="H48" s="105"/>
      <c r="I48" s="36"/>
      <c r="J48" s="36"/>
      <c r="K48" s="36"/>
      <c r="N48" s="33"/>
    </row>
    <row r="49" spans="3:14" ht="13.5" thickBot="1" x14ac:dyDescent="0.25">
      <c r="C49" s="398">
        <v>43617</v>
      </c>
      <c r="D49" s="47"/>
      <c r="E49" s="37"/>
      <c r="F49" s="38"/>
      <c r="G49" s="38"/>
      <c r="H49" s="106"/>
      <c r="I49" s="39"/>
      <c r="J49" s="39"/>
      <c r="K49" s="39"/>
      <c r="N49" s="33"/>
    </row>
    <row r="50" spans="3:14" hidden="1" x14ac:dyDescent="0.2">
      <c r="C50" s="396">
        <v>43647</v>
      </c>
      <c r="D50" s="47"/>
      <c r="E50" s="40"/>
      <c r="F50" s="41"/>
      <c r="G50" s="41"/>
      <c r="H50" s="397"/>
      <c r="I50" s="42"/>
      <c r="J50" s="42"/>
      <c r="K50" s="42"/>
      <c r="N50" s="33"/>
    </row>
    <row r="51" spans="3:14" hidden="1" x14ac:dyDescent="0.2">
      <c r="C51" s="372">
        <v>43678</v>
      </c>
      <c r="D51" s="47"/>
      <c r="E51" s="34"/>
      <c r="F51" s="35"/>
      <c r="G51" s="35"/>
      <c r="H51" s="105"/>
      <c r="I51" s="36"/>
      <c r="J51" s="36"/>
      <c r="K51" s="36"/>
      <c r="N51" s="33"/>
    </row>
    <row r="52" spans="3:14" hidden="1" x14ac:dyDescent="0.2">
      <c r="C52" s="372">
        <v>43709</v>
      </c>
      <c r="D52" s="47"/>
      <c r="E52" s="34"/>
      <c r="F52" s="35"/>
      <c r="G52" s="35"/>
      <c r="H52" s="105"/>
      <c r="I52" s="36"/>
      <c r="J52" s="36"/>
      <c r="K52" s="36"/>
      <c r="N52" s="33"/>
    </row>
    <row r="53" spans="3:14" hidden="1" x14ac:dyDescent="0.2">
      <c r="C53" s="372">
        <v>43739</v>
      </c>
      <c r="D53" s="47"/>
      <c r="E53" s="34"/>
      <c r="F53" s="35"/>
      <c r="G53" s="35"/>
      <c r="H53" s="105"/>
      <c r="I53" s="36"/>
      <c r="J53" s="36"/>
      <c r="K53" s="36"/>
      <c r="N53" s="33"/>
    </row>
    <row r="54" spans="3:14" hidden="1" x14ac:dyDescent="0.2">
      <c r="C54" s="372">
        <v>43770</v>
      </c>
      <c r="D54" s="47"/>
      <c r="E54" s="34"/>
      <c r="F54" s="35"/>
      <c r="G54" s="35"/>
      <c r="H54" s="105"/>
      <c r="I54" s="36"/>
      <c r="J54" s="36"/>
      <c r="K54" s="36"/>
      <c r="N54" s="33"/>
    </row>
    <row r="55" spans="3:14" ht="13.5" hidden="1" thickBot="1" x14ac:dyDescent="0.25">
      <c r="C55" s="373">
        <v>43800</v>
      </c>
      <c r="D55" s="47"/>
      <c r="E55" s="37"/>
      <c r="F55" s="38"/>
      <c r="G55" s="38"/>
      <c r="H55" s="106"/>
      <c r="I55" s="39"/>
      <c r="J55" s="39"/>
      <c r="K55" s="39"/>
      <c r="N55" s="33"/>
    </row>
    <row r="56" spans="3:14" ht="50.25" customHeight="1" thickBot="1" x14ac:dyDescent="0.25">
      <c r="C56" s="46"/>
      <c r="D56" s="47"/>
      <c r="E56" s="33"/>
      <c r="F56" s="33"/>
      <c r="G56" s="33"/>
      <c r="H56" s="33"/>
      <c r="I56" s="33"/>
      <c r="J56" s="33"/>
      <c r="K56" s="33"/>
      <c r="N56" s="74"/>
    </row>
    <row r="57" spans="3:14" ht="51.75" thickBot="1" x14ac:dyDescent="0.25">
      <c r="C57" s="70" t="s">
        <v>5</v>
      </c>
      <c r="D57" s="72"/>
      <c r="E57" s="26" t="str">
        <f t="shared" ref="E57:K57" si="0">+E7</f>
        <v xml:space="preserve">Producción </v>
      </c>
      <c r="F57" s="27" t="str">
        <f t="shared" si="0"/>
        <v xml:space="preserve">Autoconsumo </v>
      </c>
      <c r="G57" s="27" t="str">
        <f t="shared" si="0"/>
        <v xml:space="preserve">Ventas de Producción Propia </v>
      </c>
      <c r="H57" s="73" t="str">
        <f t="shared" si="0"/>
        <v xml:space="preserve">Exportaciones </v>
      </c>
      <c r="I57" s="24" t="str">
        <f t="shared" si="0"/>
        <v xml:space="preserve">Producción Contratada a Terceros </v>
      </c>
      <c r="J57" s="24" t="str">
        <f t="shared" si="0"/>
        <v xml:space="preserve">Ventas de Producción Contratada a Terceros </v>
      </c>
      <c r="K57" s="58" t="str">
        <f t="shared" si="0"/>
        <v xml:space="preserve">Producción para Terceros </v>
      </c>
      <c r="L57" s="58" t="s">
        <v>310</v>
      </c>
      <c r="M57" s="58" t="s">
        <v>311</v>
      </c>
      <c r="N57" s="29"/>
    </row>
    <row r="58" spans="3:14" ht="13.5" thickBot="1" x14ac:dyDescent="0.25">
      <c r="C58" s="66">
        <v>2012</v>
      </c>
      <c r="D58" s="75"/>
      <c r="F58" s="76"/>
      <c r="G58" s="76"/>
      <c r="H58" s="77"/>
      <c r="I58" s="48"/>
      <c r="J58" s="48"/>
      <c r="K58" s="48"/>
      <c r="L58" s="50"/>
      <c r="M58" s="48"/>
      <c r="N58" s="29"/>
    </row>
    <row r="59" spans="3:14" x14ac:dyDescent="0.2">
      <c r="C59" s="60">
        <v>2013</v>
      </c>
      <c r="D59" s="75"/>
      <c r="E59" s="79"/>
      <c r="F59" s="80"/>
      <c r="G59" s="80"/>
      <c r="H59" s="80"/>
      <c r="I59" s="61"/>
      <c r="J59" s="61"/>
      <c r="K59" s="61"/>
      <c r="L59" s="61"/>
      <c r="M59" s="81"/>
      <c r="N59" s="29"/>
    </row>
    <row r="60" spans="3:14" x14ac:dyDescent="0.2">
      <c r="C60" s="60">
        <v>2014</v>
      </c>
      <c r="D60" s="75"/>
      <c r="E60" s="82"/>
      <c r="F60" s="83"/>
      <c r="G60" s="83"/>
      <c r="H60" s="83"/>
      <c r="I60" s="63"/>
      <c r="J60" s="63"/>
      <c r="K60" s="63"/>
      <c r="L60" s="63"/>
      <c r="M60" s="84"/>
      <c r="N60" s="29"/>
    </row>
    <row r="61" spans="3:14" ht="13.5" thickBot="1" x14ac:dyDescent="0.25">
      <c r="C61" s="60">
        <v>2015</v>
      </c>
      <c r="D61" s="75"/>
      <c r="E61" s="85"/>
      <c r="F61" s="86"/>
      <c r="G61" s="86"/>
      <c r="H61" s="86"/>
      <c r="I61" s="65"/>
      <c r="J61" s="65"/>
      <c r="K61" s="65"/>
      <c r="L61" s="87"/>
      <c r="M61" s="88"/>
    </row>
    <row r="62" spans="3:14" x14ac:dyDescent="0.2">
      <c r="C62" s="62">
        <v>2016</v>
      </c>
      <c r="D62" s="78"/>
      <c r="E62" s="79"/>
      <c r="F62" s="80"/>
      <c r="G62" s="80"/>
      <c r="H62" s="80"/>
      <c r="I62" s="61"/>
      <c r="J62" s="61"/>
      <c r="K62" s="61"/>
      <c r="L62" s="61"/>
      <c r="M62" s="81"/>
    </row>
    <row r="63" spans="3:14" x14ac:dyDescent="0.2">
      <c r="C63" s="62">
        <v>2017</v>
      </c>
      <c r="D63" s="78"/>
      <c r="E63" s="82"/>
      <c r="F63" s="83"/>
      <c r="G63" s="83"/>
      <c r="H63" s="83"/>
      <c r="I63" s="63"/>
      <c r="J63" s="63"/>
      <c r="K63" s="63"/>
      <c r="L63" s="63"/>
      <c r="M63" s="84"/>
    </row>
    <row r="64" spans="3:14" ht="13.5" thickBot="1" x14ac:dyDescent="0.25">
      <c r="C64" s="64">
        <v>2018</v>
      </c>
      <c r="D64" s="78"/>
      <c r="E64" s="85"/>
      <c r="F64" s="86"/>
      <c r="G64" s="86"/>
      <c r="H64" s="86"/>
      <c r="I64" s="65"/>
      <c r="J64" s="65"/>
      <c r="K64" s="65"/>
      <c r="L64" s="87"/>
      <c r="M64" s="88"/>
    </row>
    <row r="65" spans="3:14" x14ac:dyDescent="0.2">
      <c r="C65" s="66" t="s">
        <v>208</v>
      </c>
      <c r="D65" s="78"/>
      <c r="E65" s="89"/>
      <c r="F65" s="90"/>
      <c r="G65" s="90"/>
      <c r="H65" s="90"/>
      <c r="I65" s="67"/>
      <c r="J65" s="67"/>
      <c r="K65" s="67"/>
      <c r="L65" s="91"/>
      <c r="M65" s="92"/>
    </row>
    <row r="66" spans="3:14" ht="13.5" thickBot="1" x14ac:dyDescent="0.25">
      <c r="C66" s="395" t="s">
        <v>209</v>
      </c>
      <c r="D66" s="75"/>
      <c r="E66" s="93"/>
      <c r="F66" s="94"/>
      <c r="G66" s="94"/>
      <c r="H66" s="95"/>
      <c r="I66" s="68"/>
      <c r="J66" s="68"/>
      <c r="K66" s="68"/>
      <c r="L66" s="68"/>
      <c r="M66" s="96"/>
      <c r="N66" s="51"/>
    </row>
    <row r="67" spans="3:14" x14ac:dyDescent="0.2">
      <c r="K67" s="97"/>
      <c r="N67" s="51"/>
    </row>
    <row r="68" spans="3:14" x14ac:dyDescent="0.2">
      <c r="K68" s="97"/>
      <c r="N68" s="51"/>
    </row>
    <row r="69" spans="3:14" x14ac:dyDescent="0.2">
      <c r="K69" s="97"/>
      <c r="N69" s="51"/>
    </row>
    <row r="70" spans="3:14" x14ac:dyDescent="0.2">
      <c r="K70" s="97"/>
      <c r="N70" s="51"/>
    </row>
    <row r="71" spans="3:14" x14ac:dyDescent="0.2">
      <c r="N71" s="51"/>
    </row>
    <row r="72" spans="3:14" x14ac:dyDescent="0.2">
      <c r="N72" s="51"/>
    </row>
    <row r="73" spans="3:14" x14ac:dyDescent="0.2">
      <c r="N73" s="51"/>
    </row>
    <row r="74" spans="3:14" x14ac:dyDescent="0.2">
      <c r="N74" s="51"/>
    </row>
    <row r="75" spans="3:14" x14ac:dyDescent="0.2">
      <c r="N75" s="51"/>
    </row>
    <row r="76" spans="3:14" x14ac:dyDescent="0.2">
      <c r="N76" s="51"/>
    </row>
    <row r="77" spans="3:14" x14ac:dyDescent="0.2">
      <c r="N77" s="51"/>
    </row>
    <row r="78" spans="3:14" x14ac:dyDescent="0.2">
      <c r="N78" s="51"/>
    </row>
    <row r="79" spans="3:14" x14ac:dyDescent="0.2">
      <c r="N79" s="51"/>
    </row>
    <row r="80" spans="3:14" x14ac:dyDescent="0.2">
      <c r="N80" s="51"/>
    </row>
    <row r="81" spans="14:14" x14ac:dyDescent="0.2">
      <c r="N81" s="51"/>
    </row>
    <row r="82" spans="14:14" x14ac:dyDescent="0.2">
      <c r="N82" s="51"/>
    </row>
    <row r="83" spans="14:14" x14ac:dyDescent="0.2">
      <c r="N83" s="51"/>
    </row>
    <row r="84" spans="14:14" x14ac:dyDescent="0.2">
      <c r="N84" s="51"/>
    </row>
    <row r="85" spans="14:14" x14ac:dyDescent="0.2">
      <c r="N85" s="51"/>
    </row>
    <row r="86" spans="14:14" x14ac:dyDescent="0.2">
      <c r="N86" s="51"/>
    </row>
    <row r="87" spans="14:14" x14ac:dyDescent="0.2">
      <c r="N87" s="51"/>
    </row>
    <row r="88" spans="14:14" x14ac:dyDescent="0.2">
      <c r="N88" s="51"/>
    </row>
    <row r="89" spans="14:14" x14ac:dyDescent="0.2">
      <c r="N89" s="51"/>
    </row>
    <row r="90" spans="14:14" x14ac:dyDescent="0.2">
      <c r="N90" s="51"/>
    </row>
    <row r="91" spans="14:14" x14ac:dyDescent="0.2">
      <c r="N91" s="51"/>
    </row>
    <row r="92" spans="14:14" x14ac:dyDescent="0.2">
      <c r="N92" s="51"/>
    </row>
    <row r="93" spans="14:14" x14ac:dyDescent="0.2">
      <c r="N93" s="51"/>
    </row>
    <row r="94" spans="14:14" x14ac:dyDescent="0.2">
      <c r="N94" s="51"/>
    </row>
    <row r="95" spans="14:14" x14ac:dyDescent="0.2">
      <c r="N95" s="51"/>
    </row>
    <row r="96" spans="14:14" x14ac:dyDescent="0.2">
      <c r="N96" s="51"/>
    </row>
    <row r="97" spans="14:14" x14ac:dyDescent="0.2">
      <c r="N97" s="51"/>
    </row>
    <row r="98" spans="14:14" x14ac:dyDescent="0.2">
      <c r="N98" s="51"/>
    </row>
    <row r="99" spans="14:14" x14ac:dyDescent="0.2">
      <c r="N99" s="51"/>
    </row>
    <row r="100" spans="14:14" x14ac:dyDescent="0.2">
      <c r="N100" s="51"/>
    </row>
    <row r="101" spans="14:14" x14ac:dyDescent="0.2">
      <c r="N101" s="51"/>
    </row>
    <row r="102" spans="14:14" x14ac:dyDescent="0.2">
      <c r="N102" s="51"/>
    </row>
    <row r="103" spans="14:14" x14ac:dyDescent="0.2">
      <c r="N103" s="51"/>
    </row>
    <row r="104" spans="14:14" x14ac:dyDescent="0.2">
      <c r="N104" s="51"/>
    </row>
    <row r="105" spans="14:14" x14ac:dyDescent="0.2">
      <c r="N105" s="51"/>
    </row>
    <row r="106" spans="14:14" x14ac:dyDescent="0.2">
      <c r="N106" s="51"/>
    </row>
    <row r="107" spans="14:14" x14ac:dyDescent="0.2">
      <c r="N107" s="51"/>
    </row>
    <row r="108" spans="14:14" x14ac:dyDescent="0.2">
      <c r="N108" s="51"/>
    </row>
    <row r="109" spans="14:14" x14ac:dyDescent="0.2">
      <c r="N109" s="51"/>
    </row>
    <row r="110" spans="14:14" x14ac:dyDescent="0.2">
      <c r="N110" s="51"/>
    </row>
    <row r="111" spans="14:14" x14ac:dyDescent="0.2">
      <c r="N111" s="51"/>
    </row>
    <row r="112" spans="14:14" x14ac:dyDescent="0.2">
      <c r="N112" s="51"/>
    </row>
    <row r="113" spans="14:14" x14ac:dyDescent="0.2">
      <c r="N113" s="51"/>
    </row>
    <row r="114" spans="14:14" x14ac:dyDescent="0.2">
      <c r="N114" s="51"/>
    </row>
    <row r="115" spans="14:14" x14ac:dyDescent="0.2">
      <c r="N115" s="51"/>
    </row>
  </sheetData>
  <sheetProtection formatCells="0" formatColumns="0" formatRows="0"/>
  <protectedRanges>
    <protectedRange sqref="N7:N42 N61:N65" name="Rango2_1"/>
    <protectedRange sqref="E8:K43 E59:M66" name="Rango2_1_1"/>
    <protectedRange sqref="E59:M66" name="Rango1_1_1"/>
  </protectedRanges>
  <mergeCells count="5">
    <mergeCell ref="C1:K1"/>
    <mergeCell ref="C2:K2"/>
    <mergeCell ref="C3:K3"/>
    <mergeCell ref="C4:K4"/>
    <mergeCell ref="C5:K5"/>
  </mergeCells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61" orientation="portrait" r:id="rId1"/>
  <headerFooter alignWithMargins="0">
    <oddHeader>&amp;R2019 - Año de la Exportación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22"/>
    <pageSetUpPr fitToPage="1"/>
  </sheetPr>
  <dimension ref="B1:P115"/>
  <sheetViews>
    <sheetView workbookViewId="0"/>
  </sheetViews>
  <sheetFormatPr baseColWidth="10" defaultColWidth="13.7109375" defaultRowHeight="12.75" x14ac:dyDescent="0.2"/>
  <cols>
    <col min="1" max="1" width="1" style="57" customWidth="1"/>
    <col min="2" max="2" width="3" style="54" customWidth="1"/>
    <col min="3" max="3" width="12.7109375" style="57" customWidth="1"/>
    <col min="4" max="4" width="1.7109375" style="57" customWidth="1"/>
    <col min="5" max="11" width="13.7109375" style="57" customWidth="1"/>
    <col min="12" max="12" width="13.5703125" style="57" customWidth="1"/>
    <col min="13" max="13" width="13.7109375" style="57" customWidth="1"/>
    <col min="14" max="14" width="1.7109375" style="71" customWidth="1"/>
    <col min="15" max="16" width="11.42578125" style="52" customWidth="1"/>
    <col min="17" max="16384" width="13.7109375" style="57"/>
  </cols>
  <sheetData>
    <row r="1" spans="3:16" x14ac:dyDescent="0.2">
      <c r="C1" s="506" t="s">
        <v>268</v>
      </c>
      <c r="D1" s="506"/>
      <c r="E1" s="506"/>
      <c r="F1" s="506"/>
      <c r="G1" s="506"/>
      <c r="H1" s="506"/>
      <c r="I1" s="506"/>
      <c r="J1" s="506"/>
      <c r="K1" s="506"/>
      <c r="L1" s="54"/>
      <c r="M1" s="54"/>
    </row>
    <row r="2" spans="3:16" x14ac:dyDescent="0.2">
      <c r="C2" s="506" t="s">
        <v>110</v>
      </c>
      <c r="D2" s="506"/>
      <c r="E2" s="506"/>
      <c r="F2" s="506"/>
      <c r="G2" s="506"/>
      <c r="H2" s="506"/>
      <c r="I2" s="506"/>
      <c r="J2" s="506"/>
      <c r="K2" s="506"/>
      <c r="L2" s="54"/>
      <c r="M2" s="54"/>
      <c r="N2" s="51"/>
      <c r="O2" s="55"/>
    </row>
    <row r="3" spans="3:16" x14ac:dyDescent="0.2">
      <c r="C3" s="506" t="str">
        <f>+'1.modelos'!A3</f>
        <v>Guardas, listeles y plaquitas</v>
      </c>
      <c r="D3" s="506"/>
      <c r="E3" s="506"/>
      <c r="F3" s="506"/>
      <c r="G3" s="506"/>
      <c r="H3" s="506"/>
      <c r="I3" s="506"/>
      <c r="J3" s="506"/>
      <c r="K3" s="506"/>
      <c r="L3" s="371"/>
      <c r="M3" s="371"/>
      <c r="N3" s="371"/>
      <c r="O3" s="54"/>
      <c r="P3" s="57"/>
    </row>
    <row r="4" spans="3:16" x14ac:dyDescent="0.2">
      <c r="C4" s="506" t="s">
        <v>267</v>
      </c>
      <c r="D4" s="506"/>
      <c r="E4" s="506"/>
      <c r="F4" s="506"/>
      <c r="G4" s="506"/>
      <c r="H4" s="506"/>
      <c r="I4" s="506"/>
      <c r="J4" s="506"/>
      <c r="K4" s="506"/>
      <c r="L4" s="371"/>
      <c r="M4" s="371"/>
      <c r="N4" s="51"/>
      <c r="O4" s="54"/>
      <c r="P4" s="57"/>
    </row>
    <row r="5" spans="3:16" s="54" customFormat="1" ht="10.5" customHeight="1" x14ac:dyDescent="0.2">
      <c r="C5" s="506" t="s">
        <v>269</v>
      </c>
      <c r="D5" s="506"/>
      <c r="E5" s="506"/>
      <c r="F5" s="506"/>
      <c r="G5" s="506"/>
      <c r="H5" s="506"/>
      <c r="I5" s="506"/>
      <c r="J5" s="506"/>
      <c r="K5" s="506"/>
      <c r="L5" s="371"/>
      <c r="M5" s="371"/>
      <c r="N5" s="51"/>
    </row>
    <row r="6" spans="3:16" ht="13.5" thickBot="1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28"/>
      <c r="O6" s="55"/>
    </row>
    <row r="7" spans="3:16" ht="51.75" thickBot="1" x14ac:dyDescent="0.25">
      <c r="C7" s="304" t="s">
        <v>109</v>
      </c>
      <c r="D7" s="25"/>
      <c r="E7" s="26" t="s">
        <v>270</v>
      </c>
      <c r="F7" s="27" t="s">
        <v>271</v>
      </c>
      <c r="G7" s="27" t="s">
        <v>272</v>
      </c>
      <c r="H7" s="27" t="s">
        <v>273</v>
      </c>
      <c r="I7" s="24" t="s">
        <v>274</v>
      </c>
      <c r="J7" s="27" t="s">
        <v>275</v>
      </c>
      <c r="K7" s="24" t="s">
        <v>276</v>
      </c>
      <c r="L7" s="54"/>
      <c r="M7" s="54"/>
      <c r="N7" s="33"/>
      <c r="O7" s="55"/>
    </row>
    <row r="8" spans="3:16" x14ac:dyDescent="0.2">
      <c r="C8" s="99">
        <v>42370</v>
      </c>
      <c r="D8" s="47"/>
      <c r="E8" s="30"/>
      <c r="F8" s="31"/>
      <c r="G8" s="31"/>
      <c r="H8" s="31"/>
      <c r="I8" s="32"/>
      <c r="J8" s="32"/>
      <c r="K8" s="32"/>
      <c r="L8" s="54"/>
      <c r="M8" s="54"/>
      <c r="N8" s="33"/>
      <c r="O8" s="55"/>
    </row>
    <row r="9" spans="3:16" x14ac:dyDescent="0.2">
      <c r="C9" s="100">
        <v>42401</v>
      </c>
      <c r="D9" s="47"/>
      <c r="E9" s="34"/>
      <c r="F9" s="35"/>
      <c r="G9" s="35"/>
      <c r="H9" s="35"/>
      <c r="I9" s="36"/>
      <c r="J9" s="36"/>
      <c r="K9" s="36"/>
      <c r="L9" s="54"/>
      <c r="M9" s="54"/>
      <c r="N9" s="33"/>
      <c r="O9" s="55"/>
    </row>
    <row r="10" spans="3:16" x14ac:dyDescent="0.2">
      <c r="C10" s="100">
        <v>42430</v>
      </c>
      <c r="D10" s="47"/>
      <c r="E10" s="34"/>
      <c r="F10" s="35"/>
      <c r="G10" s="35"/>
      <c r="H10" s="35"/>
      <c r="I10" s="36"/>
      <c r="J10" s="36"/>
      <c r="K10" s="36"/>
      <c r="L10" s="54"/>
      <c r="M10" s="54"/>
      <c r="N10" s="33"/>
      <c r="O10" s="55"/>
    </row>
    <row r="11" spans="3:16" x14ac:dyDescent="0.2">
      <c r="C11" s="100">
        <v>42461</v>
      </c>
      <c r="D11" s="47"/>
      <c r="E11" s="34"/>
      <c r="F11" s="35"/>
      <c r="G11" s="35"/>
      <c r="H11" s="35"/>
      <c r="I11" s="36"/>
      <c r="J11" s="36"/>
      <c r="K11" s="36"/>
      <c r="L11" s="54"/>
      <c r="M11" s="54"/>
      <c r="N11" s="33"/>
    </row>
    <row r="12" spans="3:16" x14ac:dyDescent="0.2">
      <c r="C12" s="100">
        <v>42491</v>
      </c>
      <c r="D12" s="47"/>
      <c r="E12" s="34"/>
      <c r="F12" s="35"/>
      <c r="G12" s="35"/>
      <c r="H12" s="35"/>
      <c r="I12" s="36"/>
      <c r="J12" s="36"/>
      <c r="K12" s="36"/>
      <c r="N12" s="33"/>
    </row>
    <row r="13" spans="3:16" x14ac:dyDescent="0.2">
      <c r="C13" s="100">
        <v>42522</v>
      </c>
      <c r="D13" s="47"/>
      <c r="E13" s="34"/>
      <c r="F13" s="35"/>
      <c r="G13" s="35"/>
      <c r="H13" s="35"/>
      <c r="I13" s="36"/>
      <c r="J13" s="36"/>
      <c r="K13" s="36"/>
      <c r="N13" s="33"/>
    </row>
    <row r="14" spans="3:16" x14ac:dyDescent="0.2">
      <c r="C14" s="100">
        <v>42552</v>
      </c>
      <c r="D14" s="47"/>
      <c r="E14" s="34"/>
      <c r="F14" s="35"/>
      <c r="G14" s="35"/>
      <c r="H14" s="35"/>
      <c r="I14" s="36"/>
      <c r="J14" s="36"/>
      <c r="K14" s="36"/>
      <c r="N14" s="33"/>
    </row>
    <row r="15" spans="3:16" x14ac:dyDescent="0.2">
      <c r="C15" s="100">
        <v>42583</v>
      </c>
      <c r="D15" s="47"/>
      <c r="E15" s="34"/>
      <c r="F15" s="35"/>
      <c r="G15" s="35"/>
      <c r="H15" s="35"/>
      <c r="I15" s="36"/>
      <c r="J15" s="36"/>
      <c r="K15" s="36"/>
      <c r="N15" s="33"/>
    </row>
    <row r="16" spans="3:16" x14ac:dyDescent="0.2">
      <c r="C16" s="100">
        <v>42614</v>
      </c>
      <c r="D16" s="47"/>
      <c r="E16" s="34"/>
      <c r="F16" s="35"/>
      <c r="G16" s="35"/>
      <c r="H16" s="35"/>
      <c r="I16" s="36"/>
      <c r="J16" s="36"/>
      <c r="K16" s="36"/>
      <c r="N16" s="33"/>
    </row>
    <row r="17" spans="3:14" x14ac:dyDescent="0.2">
      <c r="C17" s="100">
        <v>42644</v>
      </c>
      <c r="D17" s="47"/>
      <c r="E17" s="34"/>
      <c r="F17" s="35"/>
      <c r="G17" s="35"/>
      <c r="H17" s="35"/>
      <c r="I17" s="36"/>
      <c r="J17" s="36"/>
      <c r="K17" s="36"/>
      <c r="N17" s="33"/>
    </row>
    <row r="18" spans="3:14" x14ac:dyDescent="0.2">
      <c r="C18" s="100">
        <v>42675</v>
      </c>
      <c r="D18" s="47"/>
      <c r="E18" s="34"/>
      <c r="F18" s="35"/>
      <c r="G18" s="35"/>
      <c r="H18" s="35"/>
      <c r="I18" s="36"/>
      <c r="J18" s="36"/>
      <c r="K18" s="36"/>
      <c r="N18" s="33"/>
    </row>
    <row r="19" spans="3:14" ht="13.5" thickBot="1" x14ac:dyDescent="0.25">
      <c r="C19" s="101">
        <v>42705</v>
      </c>
      <c r="D19" s="47"/>
      <c r="E19" s="37"/>
      <c r="F19" s="38"/>
      <c r="G19" s="38"/>
      <c r="H19" s="38"/>
      <c r="I19" s="39"/>
      <c r="J19" s="39"/>
      <c r="K19" s="39"/>
      <c r="N19" s="33"/>
    </row>
    <row r="20" spans="3:14" x14ac:dyDescent="0.2">
      <c r="C20" s="99">
        <v>42736</v>
      </c>
      <c r="D20" s="47"/>
      <c r="E20" s="40"/>
      <c r="F20" s="41"/>
      <c r="G20" s="41"/>
      <c r="H20" s="41"/>
      <c r="I20" s="42"/>
      <c r="J20" s="42"/>
      <c r="K20" s="42"/>
      <c r="N20" s="33"/>
    </row>
    <row r="21" spans="3:14" x14ac:dyDescent="0.2">
      <c r="C21" s="100">
        <v>42767</v>
      </c>
      <c r="D21" s="47"/>
      <c r="E21" s="34"/>
      <c r="F21" s="35"/>
      <c r="G21" s="35"/>
      <c r="H21" s="35"/>
      <c r="I21" s="36"/>
      <c r="J21" s="36"/>
      <c r="K21" s="36"/>
      <c r="N21" s="33"/>
    </row>
    <row r="22" spans="3:14" x14ac:dyDescent="0.2">
      <c r="C22" s="100">
        <v>42795</v>
      </c>
      <c r="D22" s="47"/>
      <c r="E22" s="34"/>
      <c r="F22" s="35"/>
      <c r="G22" s="35"/>
      <c r="H22" s="35"/>
      <c r="I22" s="36"/>
      <c r="J22" s="36"/>
      <c r="K22" s="36"/>
      <c r="N22" s="33"/>
    </row>
    <row r="23" spans="3:14" x14ac:dyDescent="0.2">
      <c r="C23" s="100">
        <v>42826</v>
      </c>
      <c r="D23" s="47"/>
      <c r="E23" s="34"/>
      <c r="F23" s="35"/>
      <c r="G23" s="35"/>
      <c r="H23" s="35"/>
      <c r="I23" s="36"/>
      <c r="J23" s="36"/>
      <c r="K23" s="36"/>
      <c r="N23" s="33"/>
    </row>
    <row r="24" spans="3:14" x14ac:dyDescent="0.2">
      <c r="C24" s="100">
        <v>42856</v>
      </c>
      <c r="D24" s="47"/>
      <c r="E24" s="34"/>
      <c r="F24" s="35"/>
      <c r="G24" s="35"/>
      <c r="H24" s="35"/>
      <c r="I24" s="36"/>
      <c r="J24" s="36"/>
      <c r="K24" s="36"/>
      <c r="N24" s="33"/>
    </row>
    <row r="25" spans="3:14" x14ac:dyDescent="0.2">
      <c r="C25" s="100">
        <v>42887</v>
      </c>
      <c r="D25" s="47"/>
      <c r="E25" s="34"/>
      <c r="F25" s="35"/>
      <c r="G25" s="35"/>
      <c r="H25" s="35"/>
      <c r="I25" s="36"/>
      <c r="J25" s="36"/>
      <c r="K25" s="36"/>
      <c r="N25" s="33"/>
    </row>
    <row r="26" spans="3:14" x14ac:dyDescent="0.2">
      <c r="C26" s="100">
        <v>42917</v>
      </c>
      <c r="D26" s="47"/>
      <c r="E26" s="34"/>
      <c r="F26" s="35"/>
      <c r="G26" s="35"/>
      <c r="H26" s="35"/>
      <c r="I26" s="36"/>
      <c r="J26" s="36"/>
      <c r="K26" s="36"/>
      <c r="N26" s="33"/>
    </row>
    <row r="27" spans="3:14" x14ac:dyDescent="0.2">
      <c r="C27" s="100">
        <v>42948</v>
      </c>
      <c r="D27" s="47"/>
      <c r="E27" s="34"/>
      <c r="F27" s="35"/>
      <c r="G27" s="35"/>
      <c r="H27" s="35"/>
      <c r="I27" s="36"/>
      <c r="J27" s="36"/>
      <c r="K27" s="36"/>
      <c r="N27" s="33"/>
    </row>
    <row r="28" spans="3:14" x14ac:dyDescent="0.2">
      <c r="C28" s="100">
        <v>42979</v>
      </c>
      <c r="D28" s="47"/>
      <c r="E28" s="34"/>
      <c r="F28" s="35"/>
      <c r="G28" s="35"/>
      <c r="H28" s="35"/>
      <c r="I28" s="36"/>
      <c r="J28" s="36"/>
      <c r="K28" s="36"/>
      <c r="N28" s="33"/>
    </row>
    <row r="29" spans="3:14" x14ac:dyDescent="0.2">
      <c r="C29" s="100">
        <v>43009</v>
      </c>
      <c r="D29" s="47"/>
      <c r="E29" s="34"/>
      <c r="F29" s="35"/>
      <c r="G29" s="35"/>
      <c r="H29" s="35"/>
      <c r="I29" s="36"/>
      <c r="J29" s="36"/>
      <c r="K29" s="36"/>
      <c r="N29" s="33"/>
    </row>
    <row r="30" spans="3:14" x14ac:dyDescent="0.2">
      <c r="C30" s="100">
        <v>43040</v>
      </c>
      <c r="D30" s="47"/>
      <c r="E30" s="34"/>
      <c r="F30" s="35"/>
      <c r="G30" s="35"/>
      <c r="H30" s="35"/>
      <c r="I30" s="36"/>
      <c r="J30" s="36"/>
      <c r="K30" s="36"/>
      <c r="N30" s="33"/>
    </row>
    <row r="31" spans="3:14" ht="13.5" thickBot="1" x14ac:dyDescent="0.25">
      <c r="C31" s="101">
        <v>43070</v>
      </c>
      <c r="D31" s="47"/>
      <c r="E31" s="43"/>
      <c r="F31" s="44"/>
      <c r="G31" s="44"/>
      <c r="H31" s="44"/>
      <c r="I31" s="45"/>
      <c r="J31" s="45"/>
      <c r="K31" s="45"/>
      <c r="N31" s="33"/>
    </row>
    <row r="32" spans="3:14" x14ac:dyDescent="0.2">
      <c r="C32" s="99">
        <v>43101</v>
      </c>
      <c r="D32" s="47"/>
      <c r="E32" s="30"/>
      <c r="F32" s="31"/>
      <c r="G32" s="31"/>
      <c r="H32" s="31"/>
      <c r="I32" s="32"/>
      <c r="J32" s="32"/>
      <c r="K32" s="32"/>
      <c r="N32" s="33"/>
    </row>
    <row r="33" spans="3:14" x14ac:dyDescent="0.2">
      <c r="C33" s="100">
        <v>43132</v>
      </c>
      <c r="D33" s="47"/>
      <c r="E33" s="34"/>
      <c r="F33" s="35"/>
      <c r="G33" s="35"/>
      <c r="H33" s="35"/>
      <c r="I33" s="36"/>
      <c r="J33" s="36"/>
      <c r="K33" s="36"/>
      <c r="N33" s="33"/>
    </row>
    <row r="34" spans="3:14" x14ac:dyDescent="0.2">
      <c r="C34" s="100">
        <v>43160</v>
      </c>
      <c r="D34" s="47"/>
      <c r="E34" s="34"/>
      <c r="F34" s="35"/>
      <c r="G34" s="35"/>
      <c r="H34" s="35"/>
      <c r="I34" s="36"/>
      <c r="J34" s="36"/>
      <c r="K34" s="36"/>
      <c r="N34" s="33"/>
    </row>
    <row r="35" spans="3:14" x14ac:dyDescent="0.2">
      <c r="C35" s="100">
        <v>43191</v>
      </c>
      <c r="D35" s="47"/>
      <c r="E35" s="34"/>
      <c r="F35" s="35"/>
      <c r="G35" s="35"/>
      <c r="H35" s="35"/>
      <c r="I35" s="36"/>
      <c r="J35" s="36"/>
      <c r="K35" s="36"/>
      <c r="N35" s="33"/>
    </row>
    <row r="36" spans="3:14" x14ac:dyDescent="0.2">
      <c r="C36" s="100">
        <v>43221</v>
      </c>
      <c r="D36" s="47"/>
      <c r="E36" s="34"/>
      <c r="F36" s="35"/>
      <c r="G36" s="35"/>
      <c r="H36" s="35"/>
      <c r="I36" s="36"/>
      <c r="J36" s="36"/>
      <c r="K36" s="36"/>
      <c r="N36" s="33"/>
    </row>
    <row r="37" spans="3:14" x14ac:dyDescent="0.2">
      <c r="C37" s="100">
        <v>43252</v>
      </c>
      <c r="D37" s="47"/>
      <c r="E37" s="34"/>
      <c r="F37" s="35"/>
      <c r="G37" s="35"/>
      <c r="H37" s="35"/>
      <c r="I37" s="36"/>
      <c r="J37" s="36"/>
      <c r="K37" s="36"/>
      <c r="N37" s="33"/>
    </row>
    <row r="38" spans="3:14" x14ac:dyDescent="0.2">
      <c r="C38" s="100">
        <v>43282</v>
      </c>
      <c r="D38" s="47"/>
      <c r="E38" s="34"/>
      <c r="F38" s="35"/>
      <c r="G38" s="35"/>
      <c r="H38" s="35"/>
      <c r="I38" s="36"/>
      <c r="J38" s="36"/>
      <c r="K38" s="36"/>
      <c r="N38" s="33"/>
    </row>
    <row r="39" spans="3:14" x14ac:dyDescent="0.2">
      <c r="C39" s="100">
        <v>43313</v>
      </c>
      <c r="D39" s="47"/>
      <c r="E39" s="34"/>
      <c r="F39" s="35"/>
      <c r="G39" s="35"/>
      <c r="H39" s="35"/>
      <c r="I39" s="36"/>
      <c r="J39" s="36"/>
      <c r="K39" s="36"/>
      <c r="N39" s="33"/>
    </row>
    <row r="40" spans="3:14" x14ac:dyDescent="0.2">
      <c r="C40" s="100">
        <v>43344</v>
      </c>
      <c r="D40" s="47"/>
      <c r="E40" s="34"/>
      <c r="F40" s="35"/>
      <c r="G40" s="35"/>
      <c r="H40" s="35"/>
      <c r="I40" s="36"/>
      <c r="J40" s="36"/>
      <c r="K40" s="36"/>
      <c r="N40" s="33"/>
    </row>
    <row r="41" spans="3:14" x14ac:dyDescent="0.2">
      <c r="C41" s="100">
        <v>43374</v>
      </c>
      <c r="D41" s="47"/>
      <c r="E41" s="34"/>
      <c r="F41" s="35"/>
      <c r="G41" s="35"/>
      <c r="H41" s="35"/>
      <c r="I41" s="36"/>
      <c r="J41" s="36"/>
      <c r="K41" s="36"/>
      <c r="N41" s="33"/>
    </row>
    <row r="42" spans="3:14" x14ac:dyDescent="0.2">
      <c r="C42" s="100">
        <v>43405</v>
      </c>
      <c r="D42" s="47"/>
      <c r="E42" s="34"/>
      <c r="F42" s="35"/>
      <c r="G42" s="35"/>
      <c r="H42" s="35"/>
      <c r="I42" s="36"/>
      <c r="J42" s="36"/>
      <c r="K42" s="36"/>
      <c r="N42" s="33"/>
    </row>
    <row r="43" spans="3:14" ht="13.5" thickBot="1" x14ac:dyDescent="0.25">
      <c r="C43" s="101">
        <v>43435</v>
      </c>
      <c r="D43" s="47"/>
      <c r="E43" s="43"/>
      <c r="F43" s="44"/>
      <c r="G43" s="44"/>
      <c r="H43" s="44"/>
      <c r="I43" s="45"/>
      <c r="J43" s="45"/>
      <c r="K43" s="45"/>
      <c r="N43" s="33"/>
    </row>
    <row r="44" spans="3:14" x14ac:dyDescent="0.2">
      <c r="C44" s="393">
        <v>43466</v>
      </c>
      <c r="D44" s="47"/>
      <c r="E44" s="30"/>
      <c r="F44" s="31"/>
      <c r="G44" s="31"/>
      <c r="H44" s="104"/>
      <c r="I44" s="32"/>
      <c r="J44" s="32"/>
      <c r="K44" s="32"/>
      <c r="N44" s="33"/>
    </row>
    <row r="45" spans="3:14" x14ac:dyDescent="0.2">
      <c r="C45" s="394">
        <v>43497</v>
      </c>
      <c r="D45" s="47"/>
      <c r="E45" s="34"/>
      <c r="F45" s="35"/>
      <c r="G45" s="35"/>
      <c r="H45" s="105"/>
      <c r="I45" s="36"/>
      <c r="J45" s="36"/>
      <c r="K45" s="36"/>
      <c r="N45" s="33"/>
    </row>
    <row r="46" spans="3:14" x14ac:dyDescent="0.2">
      <c r="C46" s="394">
        <v>43525</v>
      </c>
      <c r="D46" s="47"/>
      <c r="E46" s="34"/>
      <c r="F46" s="35"/>
      <c r="G46" s="35"/>
      <c r="H46" s="105"/>
      <c r="I46" s="36"/>
      <c r="J46" s="36"/>
      <c r="K46" s="36"/>
      <c r="N46" s="33"/>
    </row>
    <row r="47" spans="3:14" x14ac:dyDescent="0.2">
      <c r="C47" s="394">
        <v>43556</v>
      </c>
      <c r="D47" s="47"/>
      <c r="E47" s="34"/>
      <c r="F47" s="35"/>
      <c r="G47" s="35"/>
      <c r="H47" s="105"/>
      <c r="I47" s="36"/>
      <c r="J47" s="36"/>
      <c r="K47" s="36"/>
      <c r="N47" s="33"/>
    </row>
    <row r="48" spans="3:14" x14ac:dyDescent="0.2">
      <c r="C48" s="394">
        <v>43586</v>
      </c>
      <c r="D48" s="47"/>
      <c r="E48" s="34"/>
      <c r="F48" s="35"/>
      <c r="G48" s="35"/>
      <c r="H48" s="105"/>
      <c r="I48" s="36"/>
      <c r="J48" s="36"/>
      <c r="K48" s="36"/>
      <c r="N48" s="33"/>
    </row>
    <row r="49" spans="3:14" ht="13.5" thickBot="1" x14ac:dyDescent="0.25">
      <c r="C49" s="398">
        <v>43617</v>
      </c>
      <c r="D49" s="47"/>
      <c r="E49" s="37"/>
      <c r="F49" s="38"/>
      <c r="G49" s="38"/>
      <c r="H49" s="106"/>
      <c r="I49" s="39"/>
      <c r="J49" s="39"/>
      <c r="K49" s="39"/>
      <c r="N49" s="33"/>
    </row>
    <row r="50" spans="3:14" hidden="1" x14ac:dyDescent="0.2">
      <c r="C50" s="396">
        <v>43647</v>
      </c>
      <c r="D50" s="47"/>
      <c r="E50" s="40"/>
      <c r="F50" s="41"/>
      <c r="G50" s="41"/>
      <c r="H50" s="397"/>
      <c r="I50" s="42"/>
      <c r="J50" s="42"/>
      <c r="K50" s="42"/>
      <c r="N50" s="33"/>
    </row>
    <row r="51" spans="3:14" hidden="1" x14ac:dyDescent="0.2">
      <c r="C51" s="372">
        <v>43678</v>
      </c>
      <c r="D51" s="47"/>
      <c r="E51" s="34"/>
      <c r="F51" s="35"/>
      <c r="G51" s="35"/>
      <c r="H51" s="105"/>
      <c r="I51" s="36"/>
      <c r="J51" s="36"/>
      <c r="K51" s="36"/>
      <c r="N51" s="33"/>
    </row>
    <row r="52" spans="3:14" hidden="1" x14ac:dyDescent="0.2">
      <c r="C52" s="372">
        <v>43709</v>
      </c>
      <c r="D52" s="47"/>
      <c r="E52" s="34"/>
      <c r="F52" s="35"/>
      <c r="G52" s="35"/>
      <c r="H52" s="105"/>
      <c r="I52" s="36"/>
      <c r="J52" s="36"/>
      <c r="K52" s="36"/>
      <c r="N52" s="33"/>
    </row>
    <row r="53" spans="3:14" hidden="1" x14ac:dyDescent="0.2">
      <c r="C53" s="372">
        <v>43739</v>
      </c>
      <c r="D53" s="47"/>
      <c r="E53" s="34"/>
      <c r="F53" s="35"/>
      <c r="G53" s="35"/>
      <c r="H53" s="105"/>
      <c r="I53" s="36"/>
      <c r="J53" s="36"/>
      <c r="K53" s="36"/>
      <c r="N53" s="33"/>
    </row>
    <row r="54" spans="3:14" hidden="1" x14ac:dyDescent="0.2">
      <c r="C54" s="372">
        <v>43770</v>
      </c>
      <c r="D54" s="47"/>
      <c r="E54" s="34"/>
      <c r="F54" s="35"/>
      <c r="G54" s="35"/>
      <c r="H54" s="105"/>
      <c r="I54" s="36"/>
      <c r="J54" s="36"/>
      <c r="K54" s="36"/>
      <c r="N54" s="33"/>
    </row>
    <row r="55" spans="3:14" ht="13.5" hidden="1" thickBot="1" x14ac:dyDescent="0.25">
      <c r="C55" s="373">
        <v>43800</v>
      </c>
      <c r="D55" s="47"/>
      <c r="E55" s="37"/>
      <c r="F55" s="38"/>
      <c r="G55" s="38"/>
      <c r="H55" s="106"/>
      <c r="I55" s="39"/>
      <c r="J55" s="39"/>
      <c r="K55" s="39"/>
      <c r="N55" s="33"/>
    </row>
    <row r="56" spans="3:14" ht="50.25" customHeight="1" thickBot="1" x14ac:dyDescent="0.25">
      <c r="C56" s="46"/>
      <c r="D56" s="47"/>
      <c r="E56" s="33"/>
      <c r="F56" s="33"/>
      <c r="G56" s="33"/>
      <c r="H56" s="33"/>
      <c r="I56" s="33"/>
      <c r="J56" s="33"/>
      <c r="K56" s="33"/>
      <c r="N56" s="74"/>
    </row>
    <row r="57" spans="3:14" ht="51.75" thickBot="1" x14ac:dyDescent="0.25">
      <c r="C57" s="70" t="s">
        <v>5</v>
      </c>
      <c r="D57" s="72"/>
      <c r="E57" s="26" t="str">
        <f t="shared" ref="E57:K57" si="0">+E7</f>
        <v>Producción (kg)</v>
      </c>
      <c r="F57" s="27" t="str">
        <f t="shared" si="0"/>
        <v>Autoconsumo (kg)</v>
      </c>
      <c r="G57" s="27" t="str">
        <f t="shared" si="0"/>
        <v>Ventas de Producción Propia (m2)</v>
      </c>
      <c r="H57" s="73" t="str">
        <f t="shared" si="0"/>
        <v>Exportaciones (m2)</v>
      </c>
      <c r="I57" s="24" t="str">
        <f t="shared" si="0"/>
        <v>Producción Contratada a Terceros (kg)</v>
      </c>
      <c r="J57" s="24" t="str">
        <f t="shared" si="0"/>
        <v>Ventas de Producción Contratada a Terceros (m2)</v>
      </c>
      <c r="K57" s="58" t="str">
        <f t="shared" si="0"/>
        <v>Producción para Terceros (kg)</v>
      </c>
      <c r="L57" s="58" t="s">
        <v>301</v>
      </c>
      <c r="M57" s="58" t="s">
        <v>277</v>
      </c>
      <c r="N57" s="29"/>
    </row>
    <row r="58" spans="3:14" ht="13.5" thickBot="1" x14ac:dyDescent="0.25">
      <c r="C58" s="66">
        <v>2012</v>
      </c>
      <c r="D58" s="75"/>
      <c r="F58" s="76"/>
      <c r="G58" s="76"/>
      <c r="H58" s="77"/>
      <c r="I58" s="48"/>
      <c r="J58" s="48"/>
      <c r="K58" s="48"/>
      <c r="L58" s="50"/>
      <c r="M58" s="48"/>
      <c r="N58" s="29"/>
    </row>
    <row r="59" spans="3:14" x14ac:dyDescent="0.2">
      <c r="C59" s="60">
        <v>2013</v>
      </c>
      <c r="D59" s="75"/>
      <c r="E59" s="79"/>
      <c r="F59" s="80"/>
      <c r="G59" s="80"/>
      <c r="H59" s="80"/>
      <c r="I59" s="61"/>
      <c r="J59" s="61"/>
      <c r="K59" s="61"/>
      <c r="L59" s="61"/>
      <c r="M59" s="81"/>
      <c r="N59" s="29"/>
    </row>
    <row r="60" spans="3:14" x14ac:dyDescent="0.2">
      <c r="C60" s="60">
        <v>2014</v>
      </c>
      <c r="D60" s="75"/>
      <c r="E60" s="82"/>
      <c r="F60" s="83"/>
      <c r="G60" s="83"/>
      <c r="H60" s="83"/>
      <c r="I60" s="63"/>
      <c r="J60" s="63"/>
      <c r="K60" s="63"/>
      <c r="L60" s="63"/>
      <c r="M60" s="84"/>
      <c r="N60" s="29"/>
    </row>
    <row r="61" spans="3:14" ht="13.5" thickBot="1" x14ac:dyDescent="0.25">
      <c r="C61" s="60">
        <v>2015</v>
      </c>
      <c r="D61" s="75"/>
      <c r="E61" s="85"/>
      <c r="F61" s="86"/>
      <c r="G61" s="86"/>
      <c r="H61" s="86"/>
      <c r="I61" s="65"/>
      <c r="J61" s="65"/>
      <c r="K61" s="65"/>
      <c r="L61" s="87"/>
      <c r="M61" s="88"/>
    </row>
    <row r="62" spans="3:14" x14ac:dyDescent="0.2">
      <c r="C62" s="62">
        <v>2016</v>
      </c>
      <c r="D62" s="78"/>
      <c r="E62" s="79"/>
      <c r="F62" s="80"/>
      <c r="G62" s="80"/>
      <c r="H62" s="80"/>
      <c r="I62" s="61"/>
      <c r="J62" s="61"/>
      <c r="K62" s="61"/>
      <c r="L62" s="61"/>
      <c r="M62" s="81"/>
    </row>
    <row r="63" spans="3:14" x14ac:dyDescent="0.2">
      <c r="C63" s="62">
        <v>2017</v>
      </c>
      <c r="D63" s="78"/>
      <c r="E63" s="82"/>
      <c r="F63" s="83"/>
      <c r="G63" s="83"/>
      <c r="H63" s="83"/>
      <c r="I63" s="63"/>
      <c r="J63" s="63"/>
      <c r="K63" s="63"/>
      <c r="L63" s="63"/>
      <c r="M63" s="84"/>
    </row>
    <row r="64" spans="3:14" ht="13.5" thickBot="1" x14ac:dyDescent="0.25">
      <c r="C64" s="64">
        <v>2018</v>
      </c>
      <c r="D64" s="78"/>
      <c r="E64" s="85"/>
      <c r="F64" s="86"/>
      <c r="G64" s="86"/>
      <c r="H64" s="86"/>
      <c r="I64" s="65"/>
      <c r="J64" s="65"/>
      <c r="K64" s="65"/>
      <c r="L64" s="87"/>
      <c r="M64" s="88"/>
    </row>
    <row r="65" spans="3:14" x14ac:dyDescent="0.2">
      <c r="C65" s="66" t="s">
        <v>208</v>
      </c>
      <c r="D65" s="78"/>
      <c r="E65" s="89"/>
      <c r="F65" s="90"/>
      <c r="G65" s="90"/>
      <c r="H65" s="90"/>
      <c r="I65" s="67"/>
      <c r="J65" s="67"/>
      <c r="K65" s="67"/>
      <c r="L65" s="91"/>
      <c r="M65" s="92"/>
    </row>
    <row r="66" spans="3:14" ht="13.5" thickBot="1" x14ac:dyDescent="0.25">
      <c r="C66" s="395" t="s">
        <v>209</v>
      </c>
      <c r="D66" s="75"/>
      <c r="E66" s="93"/>
      <c r="F66" s="94"/>
      <c r="G66" s="94"/>
      <c r="H66" s="95"/>
      <c r="I66" s="68"/>
      <c r="J66" s="68"/>
      <c r="K66" s="68"/>
      <c r="L66" s="68"/>
      <c r="M66" s="96"/>
      <c r="N66" s="51"/>
    </row>
    <row r="67" spans="3:14" x14ac:dyDescent="0.2">
      <c r="K67" s="97"/>
      <c r="N67" s="51"/>
    </row>
    <row r="68" spans="3:14" x14ac:dyDescent="0.2">
      <c r="K68" s="97"/>
      <c r="N68" s="51"/>
    </row>
    <row r="69" spans="3:14" x14ac:dyDescent="0.2">
      <c r="K69" s="97"/>
      <c r="N69" s="51"/>
    </row>
    <row r="70" spans="3:14" x14ac:dyDescent="0.2">
      <c r="K70" s="97"/>
      <c r="N70" s="51"/>
    </row>
    <row r="71" spans="3:14" x14ac:dyDescent="0.2">
      <c r="N71" s="51"/>
    </row>
    <row r="72" spans="3:14" x14ac:dyDescent="0.2">
      <c r="N72" s="51"/>
    </row>
    <row r="73" spans="3:14" x14ac:dyDescent="0.2">
      <c r="N73" s="51"/>
    </row>
    <row r="74" spans="3:14" x14ac:dyDescent="0.2">
      <c r="N74" s="51"/>
    </row>
    <row r="75" spans="3:14" x14ac:dyDescent="0.2">
      <c r="N75" s="51"/>
    </row>
    <row r="76" spans="3:14" x14ac:dyDescent="0.2">
      <c r="N76" s="51"/>
    </row>
    <row r="77" spans="3:14" x14ac:dyDescent="0.2">
      <c r="N77" s="51"/>
    </row>
    <row r="78" spans="3:14" x14ac:dyDescent="0.2">
      <c r="N78" s="51"/>
    </row>
    <row r="79" spans="3:14" x14ac:dyDescent="0.2">
      <c r="N79" s="51"/>
    </row>
    <row r="80" spans="3:14" x14ac:dyDescent="0.2">
      <c r="N80" s="51"/>
    </row>
    <row r="81" spans="14:14" x14ac:dyDescent="0.2">
      <c r="N81" s="51"/>
    </row>
    <row r="82" spans="14:14" x14ac:dyDescent="0.2">
      <c r="N82" s="51"/>
    </row>
    <row r="83" spans="14:14" x14ac:dyDescent="0.2">
      <c r="N83" s="51"/>
    </row>
    <row r="84" spans="14:14" x14ac:dyDescent="0.2">
      <c r="N84" s="51"/>
    </row>
    <row r="85" spans="14:14" x14ac:dyDescent="0.2">
      <c r="N85" s="51"/>
    </row>
    <row r="86" spans="14:14" x14ac:dyDescent="0.2">
      <c r="N86" s="51"/>
    </row>
    <row r="87" spans="14:14" x14ac:dyDescent="0.2">
      <c r="N87" s="51"/>
    </row>
    <row r="88" spans="14:14" x14ac:dyDescent="0.2">
      <c r="N88" s="51"/>
    </row>
    <row r="89" spans="14:14" x14ac:dyDescent="0.2">
      <c r="N89" s="51"/>
    </row>
    <row r="90" spans="14:14" x14ac:dyDescent="0.2">
      <c r="N90" s="51"/>
    </row>
    <row r="91" spans="14:14" x14ac:dyDescent="0.2">
      <c r="N91" s="51"/>
    </row>
    <row r="92" spans="14:14" x14ac:dyDescent="0.2">
      <c r="N92" s="51"/>
    </row>
    <row r="93" spans="14:14" x14ac:dyDescent="0.2">
      <c r="N93" s="51"/>
    </row>
    <row r="94" spans="14:14" x14ac:dyDescent="0.2">
      <c r="N94" s="51"/>
    </row>
    <row r="95" spans="14:14" x14ac:dyDescent="0.2">
      <c r="N95" s="51"/>
    </row>
    <row r="96" spans="14:14" x14ac:dyDescent="0.2">
      <c r="N96" s="51"/>
    </row>
    <row r="97" spans="14:14" x14ac:dyDescent="0.2">
      <c r="N97" s="51"/>
    </row>
    <row r="98" spans="14:14" x14ac:dyDescent="0.2">
      <c r="N98" s="51"/>
    </row>
    <row r="99" spans="14:14" x14ac:dyDescent="0.2">
      <c r="N99" s="51"/>
    </row>
    <row r="100" spans="14:14" x14ac:dyDescent="0.2">
      <c r="N100" s="51"/>
    </row>
    <row r="101" spans="14:14" x14ac:dyDescent="0.2">
      <c r="N101" s="51"/>
    </row>
    <row r="102" spans="14:14" x14ac:dyDescent="0.2">
      <c r="N102" s="51"/>
    </row>
    <row r="103" spans="14:14" x14ac:dyDescent="0.2">
      <c r="N103" s="51"/>
    </row>
    <row r="104" spans="14:14" x14ac:dyDescent="0.2">
      <c r="N104" s="51"/>
    </row>
    <row r="105" spans="14:14" x14ac:dyDescent="0.2">
      <c r="N105" s="51"/>
    </row>
    <row r="106" spans="14:14" x14ac:dyDescent="0.2">
      <c r="N106" s="51"/>
    </row>
    <row r="107" spans="14:14" x14ac:dyDescent="0.2">
      <c r="N107" s="51"/>
    </row>
    <row r="108" spans="14:14" x14ac:dyDescent="0.2">
      <c r="N108" s="51"/>
    </row>
    <row r="109" spans="14:14" x14ac:dyDescent="0.2">
      <c r="N109" s="51"/>
    </row>
    <row r="110" spans="14:14" x14ac:dyDescent="0.2">
      <c r="N110" s="51"/>
    </row>
    <row r="111" spans="14:14" x14ac:dyDescent="0.2">
      <c r="N111" s="51"/>
    </row>
    <row r="112" spans="14:14" x14ac:dyDescent="0.2">
      <c r="N112" s="51"/>
    </row>
    <row r="113" spans="14:14" x14ac:dyDescent="0.2">
      <c r="N113" s="51"/>
    </row>
    <row r="114" spans="14:14" x14ac:dyDescent="0.2">
      <c r="N114" s="51"/>
    </row>
    <row r="115" spans="14:14" x14ac:dyDescent="0.2">
      <c r="N115" s="51"/>
    </row>
  </sheetData>
  <sheetProtection formatCells="0" formatColumns="0" formatRows="0"/>
  <protectedRanges>
    <protectedRange sqref="N7:N42 N61:N65" name="Rango2_1"/>
    <protectedRange sqref="E8:K43 E59:M66" name="Rango2_1_1"/>
    <protectedRange sqref="E59:M66" name="Rango1_1_1"/>
  </protectedRanges>
  <mergeCells count="5">
    <mergeCell ref="C1:K1"/>
    <mergeCell ref="C2:K2"/>
    <mergeCell ref="C3:K3"/>
    <mergeCell ref="C4:K4"/>
    <mergeCell ref="C5:K5"/>
  </mergeCells>
  <printOptions horizontalCentered="1" verticalCentered="1"/>
  <pageMargins left="0.51" right="0.27" top="0.2" bottom="0.24" header="0" footer="0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65"/>
  <sheetViews>
    <sheetView workbookViewId="0">
      <selection sqref="A1:E1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7.85546875" style="57" customWidth="1"/>
    <col min="4" max="4" width="3.42578125" style="57" customWidth="1"/>
    <col min="5" max="5" width="37.85546875" style="57" customWidth="1"/>
    <col min="6" max="6" width="2.140625" style="57" customWidth="1"/>
    <col min="7" max="16384" width="11.42578125" style="52"/>
  </cols>
  <sheetData>
    <row r="1" spans="1:6" x14ac:dyDescent="0.2">
      <c r="A1" s="507" t="s">
        <v>237</v>
      </c>
      <c r="B1" s="507"/>
      <c r="C1" s="507"/>
      <c r="D1" s="507"/>
      <c r="E1" s="507"/>
      <c r="F1" s="52"/>
    </row>
    <row r="2" spans="1:6" x14ac:dyDescent="0.2">
      <c r="A2" s="507" t="s">
        <v>157</v>
      </c>
      <c r="B2" s="507"/>
      <c r="C2" s="507"/>
      <c r="D2" s="507"/>
      <c r="E2" s="507"/>
      <c r="F2" s="52"/>
    </row>
    <row r="3" spans="1:6" x14ac:dyDescent="0.2">
      <c r="A3" s="504" t="str">
        <f>+'1.modelos'!A3</f>
        <v>Guardas, listeles y plaquitas</v>
      </c>
      <c r="B3" s="504"/>
      <c r="C3" s="504"/>
      <c r="D3" s="504"/>
      <c r="E3" s="504"/>
      <c r="F3" s="52"/>
    </row>
    <row r="4" spans="1:6" x14ac:dyDescent="0.2">
      <c r="A4" s="504" t="s">
        <v>229</v>
      </c>
      <c r="B4" s="504"/>
      <c r="C4" s="504"/>
      <c r="D4" s="504"/>
      <c r="E4" s="504"/>
      <c r="F4" s="52"/>
    </row>
    <row r="5" spans="1:6" x14ac:dyDescent="0.2">
      <c r="A5" s="507" t="s">
        <v>108</v>
      </c>
      <c r="B5" s="507"/>
      <c r="C5" s="507"/>
      <c r="D5" s="507"/>
      <c r="E5" s="507"/>
      <c r="F5" s="52"/>
    </row>
    <row r="6" spans="1:6" ht="14.25" customHeight="1" thickBot="1" x14ac:dyDescent="0.25">
      <c r="A6" s="53"/>
      <c r="C6" s="54"/>
      <c r="D6" s="54"/>
      <c r="E6" s="54"/>
    </row>
    <row r="7" spans="1:6" ht="39" thickBot="1" x14ac:dyDescent="0.25">
      <c r="A7" s="304" t="s">
        <v>109</v>
      </c>
      <c r="C7" s="24" t="s">
        <v>131</v>
      </c>
      <c r="D7" s="28"/>
      <c r="E7" s="24" t="s">
        <v>132</v>
      </c>
    </row>
    <row r="8" spans="1:6" x14ac:dyDescent="0.2">
      <c r="A8" s="99">
        <f>'3.vol.'!C8</f>
        <v>42370</v>
      </c>
      <c r="C8" s="32"/>
      <c r="D8" s="33"/>
      <c r="E8" s="32"/>
    </row>
    <row r="9" spans="1:6" x14ac:dyDescent="0.2">
      <c r="A9" s="100">
        <f>'3.vol.'!C9</f>
        <v>42401</v>
      </c>
      <c r="C9" s="36"/>
      <c r="D9" s="33"/>
      <c r="E9" s="36"/>
    </row>
    <row r="10" spans="1:6" x14ac:dyDescent="0.2">
      <c r="A10" s="100">
        <f>'3.vol.'!C10</f>
        <v>42430</v>
      </c>
      <c r="C10" s="36"/>
      <c r="D10" s="33"/>
      <c r="E10" s="36"/>
    </row>
    <row r="11" spans="1:6" x14ac:dyDescent="0.2">
      <c r="A11" s="100">
        <f>'3.vol.'!C11</f>
        <v>42461</v>
      </c>
      <c r="C11" s="36"/>
      <c r="D11" s="33"/>
      <c r="E11" s="36"/>
    </row>
    <row r="12" spans="1:6" x14ac:dyDescent="0.2">
      <c r="A12" s="100">
        <f>'3.vol.'!C12</f>
        <v>42491</v>
      </c>
      <c r="C12" s="36"/>
      <c r="D12" s="33"/>
      <c r="E12" s="36"/>
    </row>
    <row r="13" spans="1:6" x14ac:dyDescent="0.2">
      <c r="A13" s="100">
        <f>'3.vol.'!C13</f>
        <v>42522</v>
      </c>
      <c r="C13" s="36"/>
      <c r="D13" s="33"/>
      <c r="E13" s="36"/>
    </row>
    <row r="14" spans="1:6" x14ac:dyDescent="0.2">
      <c r="A14" s="100">
        <f>'3.vol.'!C14</f>
        <v>42552</v>
      </c>
      <c r="C14" s="36"/>
      <c r="D14" s="33"/>
      <c r="E14" s="36"/>
    </row>
    <row r="15" spans="1:6" x14ac:dyDescent="0.2">
      <c r="A15" s="100">
        <f>'3.vol.'!C15</f>
        <v>42583</v>
      </c>
      <c r="C15" s="36"/>
      <c r="D15" s="33"/>
      <c r="E15" s="36"/>
    </row>
    <row r="16" spans="1:6" x14ac:dyDescent="0.2">
      <c r="A16" s="100">
        <f>'3.vol.'!C16</f>
        <v>42614</v>
      </c>
      <c r="C16" s="36"/>
      <c r="D16" s="33"/>
      <c r="E16" s="36"/>
    </row>
    <row r="17" spans="1:5" x14ac:dyDescent="0.2">
      <c r="A17" s="100">
        <f>'3.vol.'!C17</f>
        <v>42644</v>
      </c>
      <c r="C17" s="36"/>
      <c r="D17" s="33"/>
      <c r="E17" s="36"/>
    </row>
    <row r="18" spans="1:5" x14ac:dyDescent="0.2">
      <c r="A18" s="100">
        <f>'3.vol.'!C18</f>
        <v>42675</v>
      </c>
      <c r="C18" s="36"/>
      <c r="D18" s="33"/>
      <c r="E18" s="36"/>
    </row>
    <row r="19" spans="1:5" ht="13.5" thickBot="1" x14ac:dyDescent="0.25">
      <c r="A19" s="101">
        <f>'3.vol.'!C19</f>
        <v>42705</v>
      </c>
      <c r="C19" s="39"/>
      <c r="D19" s="33"/>
      <c r="E19" s="39"/>
    </row>
    <row r="20" spans="1:5" x14ac:dyDescent="0.2">
      <c r="A20" s="99">
        <f>'3.vol.'!C20</f>
        <v>42736</v>
      </c>
      <c r="C20" s="42"/>
      <c r="D20" s="33"/>
      <c r="E20" s="42"/>
    </row>
    <row r="21" spans="1:5" x14ac:dyDescent="0.2">
      <c r="A21" s="100">
        <f>'3.vol.'!C21</f>
        <v>42767</v>
      </c>
      <c r="C21" s="36"/>
      <c r="D21" s="33"/>
      <c r="E21" s="36"/>
    </row>
    <row r="22" spans="1:5" x14ac:dyDescent="0.2">
      <c r="A22" s="100">
        <f>'3.vol.'!C22</f>
        <v>42795</v>
      </c>
      <c r="C22" s="36"/>
      <c r="D22" s="33"/>
      <c r="E22" s="36"/>
    </row>
    <row r="23" spans="1:5" x14ac:dyDescent="0.2">
      <c r="A23" s="100">
        <f>'3.vol.'!C23</f>
        <v>42826</v>
      </c>
      <c r="C23" s="36"/>
      <c r="D23" s="33"/>
      <c r="E23" s="36"/>
    </row>
    <row r="24" spans="1:5" x14ac:dyDescent="0.2">
      <c r="A24" s="100">
        <f>'3.vol.'!C24</f>
        <v>42856</v>
      </c>
      <c r="C24" s="36"/>
      <c r="D24" s="33"/>
      <c r="E24" s="36"/>
    </row>
    <row r="25" spans="1:5" x14ac:dyDescent="0.2">
      <c r="A25" s="100">
        <f>'3.vol.'!C25</f>
        <v>42887</v>
      </c>
      <c r="C25" s="36"/>
      <c r="D25" s="33"/>
      <c r="E25" s="36"/>
    </row>
    <row r="26" spans="1:5" x14ac:dyDescent="0.2">
      <c r="A26" s="100">
        <f>'3.vol.'!C26</f>
        <v>42917</v>
      </c>
      <c r="C26" s="36"/>
      <c r="D26" s="33"/>
      <c r="E26" s="36"/>
    </row>
    <row r="27" spans="1:5" x14ac:dyDescent="0.2">
      <c r="A27" s="100">
        <f>'3.vol.'!C27</f>
        <v>42948</v>
      </c>
      <c r="C27" s="36"/>
      <c r="D27" s="33"/>
      <c r="E27" s="36"/>
    </row>
    <row r="28" spans="1:5" x14ac:dyDescent="0.2">
      <c r="A28" s="100">
        <f>'3.vol.'!C28</f>
        <v>42979</v>
      </c>
      <c r="C28" s="277"/>
      <c r="D28" s="288"/>
      <c r="E28" s="277"/>
    </row>
    <row r="29" spans="1:5" x14ac:dyDescent="0.2">
      <c r="A29" s="100">
        <f>'3.vol.'!C29</f>
        <v>43009</v>
      </c>
      <c r="C29" s="36"/>
      <c r="D29" s="33"/>
      <c r="E29" s="36"/>
    </row>
    <row r="30" spans="1:5" x14ac:dyDescent="0.2">
      <c r="A30" s="100">
        <f>'3.vol.'!C30</f>
        <v>43040</v>
      </c>
      <c r="C30" s="36"/>
      <c r="D30" s="33"/>
      <c r="E30" s="36"/>
    </row>
    <row r="31" spans="1:5" ht="13.5" thickBot="1" x14ac:dyDescent="0.25">
      <c r="A31" s="101">
        <f>'3.vol.'!C31</f>
        <v>43070</v>
      </c>
      <c r="C31" s="45"/>
      <c r="D31" s="33"/>
      <c r="E31" s="45"/>
    </row>
    <row r="32" spans="1:5" x14ac:dyDescent="0.2">
      <c r="A32" s="99">
        <f>'3.vol.'!C32</f>
        <v>43101</v>
      </c>
      <c r="C32" s="32"/>
      <c r="D32" s="33"/>
      <c r="E32" s="32"/>
    </row>
    <row r="33" spans="1:5" x14ac:dyDescent="0.2">
      <c r="A33" s="100">
        <f>'3.vol.'!C33</f>
        <v>43132</v>
      </c>
      <c r="C33" s="36"/>
      <c r="D33" s="33"/>
      <c r="E33" s="36"/>
    </row>
    <row r="34" spans="1:5" x14ac:dyDescent="0.2">
      <c r="A34" s="100">
        <f>'3.vol.'!C34</f>
        <v>43160</v>
      </c>
      <c r="C34" s="36"/>
      <c r="D34" s="33"/>
      <c r="E34" s="36"/>
    </row>
    <row r="35" spans="1:5" x14ac:dyDescent="0.2">
      <c r="A35" s="100">
        <f>'3.vol.'!C35</f>
        <v>43191</v>
      </c>
      <c r="C35" s="36"/>
      <c r="D35" s="33"/>
      <c r="E35" s="36"/>
    </row>
    <row r="36" spans="1:5" x14ac:dyDescent="0.2">
      <c r="A36" s="100">
        <f>'3.vol.'!C36</f>
        <v>43221</v>
      </c>
      <c r="C36" s="36"/>
      <c r="D36" s="33"/>
      <c r="E36" s="36"/>
    </row>
    <row r="37" spans="1:5" x14ac:dyDescent="0.2">
      <c r="A37" s="100">
        <f>'3.vol.'!C37</f>
        <v>43252</v>
      </c>
      <c r="C37" s="36"/>
      <c r="D37" s="33"/>
      <c r="E37" s="36"/>
    </row>
    <row r="38" spans="1:5" x14ac:dyDescent="0.2">
      <c r="A38" s="100">
        <f>'3.vol.'!C38</f>
        <v>43282</v>
      </c>
      <c r="C38" s="36"/>
      <c r="D38" s="33"/>
      <c r="E38" s="36"/>
    </row>
    <row r="39" spans="1:5" x14ac:dyDescent="0.2">
      <c r="A39" s="100">
        <f>'3.vol.'!C39</f>
        <v>43313</v>
      </c>
      <c r="C39" s="36"/>
      <c r="D39" s="33"/>
      <c r="E39" s="36"/>
    </row>
    <row r="40" spans="1:5" x14ac:dyDescent="0.2">
      <c r="A40" s="100">
        <f>'3.vol.'!C40</f>
        <v>43344</v>
      </c>
      <c r="C40" s="36"/>
      <c r="D40" s="33"/>
      <c r="E40" s="36"/>
    </row>
    <row r="41" spans="1:5" x14ac:dyDescent="0.2">
      <c r="A41" s="100">
        <f>'3.vol.'!C41</f>
        <v>43374</v>
      </c>
      <c r="C41" s="36"/>
      <c r="D41" s="33"/>
      <c r="E41" s="36"/>
    </row>
    <row r="42" spans="1:5" x14ac:dyDescent="0.2">
      <c r="A42" s="100">
        <f>'3.vol.'!C42</f>
        <v>43405</v>
      </c>
      <c r="C42" s="36"/>
      <c r="D42" s="33"/>
      <c r="E42" s="36"/>
    </row>
    <row r="43" spans="1:5" ht="13.5" thickBot="1" x14ac:dyDescent="0.25">
      <c r="A43" s="101">
        <f>'3.vol.'!C43</f>
        <v>43435</v>
      </c>
      <c r="C43" s="45"/>
      <c r="D43" s="33"/>
      <c r="E43" s="45"/>
    </row>
    <row r="44" spans="1:5" x14ac:dyDescent="0.2">
      <c r="A44" s="393">
        <f>'3.vol.'!C44</f>
        <v>43466</v>
      </c>
      <c r="C44" s="32"/>
      <c r="D44" s="33"/>
      <c r="E44" s="32"/>
    </row>
    <row r="45" spans="1:5" x14ac:dyDescent="0.2">
      <c r="A45" s="394">
        <f>'3.vol.'!C45</f>
        <v>43497</v>
      </c>
      <c r="C45" s="36"/>
      <c r="D45" s="33"/>
      <c r="E45" s="36"/>
    </row>
    <row r="46" spans="1:5" x14ac:dyDescent="0.2">
      <c r="A46" s="394">
        <f>'3.vol.'!C46</f>
        <v>43525</v>
      </c>
      <c r="C46" s="36"/>
      <c r="D46" s="33"/>
      <c r="E46" s="36"/>
    </row>
    <row r="47" spans="1:5" x14ac:dyDescent="0.2">
      <c r="A47" s="394">
        <f>'3.vol.'!C47</f>
        <v>43556</v>
      </c>
      <c r="C47" s="36"/>
      <c r="D47" s="33"/>
      <c r="E47" s="36"/>
    </row>
    <row r="48" spans="1:5" x14ac:dyDescent="0.2">
      <c r="A48" s="394">
        <f>'3.vol.'!C48</f>
        <v>43586</v>
      </c>
      <c r="C48" s="36"/>
      <c r="D48" s="33"/>
      <c r="E48" s="36"/>
    </row>
    <row r="49" spans="1:6" ht="13.5" thickBot="1" x14ac:dyDescent="0.25">
      <c r="A49" s="398">
        <f>'3.vol.'!C49</f>
        <v>43617</v>
      </c>
      <c r="C49" s="39"/>
      <c r="D49" s="33"/>
      <c r="E49" s="39"/>
    </row>
    <row r="50" spans="1:6" hidden="1" x14ac:dyDescent="0.2">
      <c r="A50" s="396">
        <f>'3.vol.'!C50</f>
        <v>43647</v>
      </c>
      <c r="C50" s="42"/>
      <c r="D50" s="33"/>
      <c r="E50" s="42"/>
    </row>
    <row r="51" spans="1:6" hidden="1" x14ac:dyDescent="0.2">
      <c r="A51" s="372">
        <f>'3.vol.'!C51</f>
        <v>43678</v>
      </c>
      <c r="C51" s="36"/>
      <c r="D51" s="33"/>
      <c r="E51" s="36"/>
    </row>
    <row r="52" spans="1:6" hidden="1" x14ac:dyDescent="0.2">
      <c r="A52" s="372">
        <f>'3.vol.'!C52</f>
        <v>43709</v>
      </c>
      <c r="C52" s="36"/>
      <c r="D52" s="33"/>
      <c r="E52" s="36"/>
    </row>
    <row r="53" spans="1:6" hidden="1" x14ac:dyDescent="0.2">
      <c r="A53" s="372">
        <f>'3.vol.'!C53</f>
        <v>43739</v>
      </c>
      <c r="C53" s="36"/>
      <c r="D53" s="33"/>
      <c r="E53" s="36"/>
    </row>
    <row r="54" spans="1:6" hidden="1" x14ac:dyDescent="0.2">
      <c r="A54" s="372">
        <f>'3.vol.'!C54</f>
        <v>43770</v>
      </c>
      <c r="C54" s="36"/>
      <c r="D54" s="33"/>
      <c r="E54" s="36"/>
    </row>
    <row r="55" spans="1:6" ht="13.5" hidden="1" thickBot="1" x14ac:dyDescent="0.25">
      <c r="A55" s="373">
        <f>'3.vol.'!C55</f>
        <v>43800</v>
      </c>
      <c r="C55" s="39"/>
      <c r="D55" s="33"/>
      <c r="E55" s="39"/>
    </row>
    <row r="56" spans="1:6" ht="12" customHeight="1" thickBot="1" x14ac:dyDescent="0.25">
      <c r="A56" s="46"/>
      <c r="C56" s="33"/>
      <c r="D56" s="33"/>
      <c r="E56" s="33"/>
      <c r="F56" s="59"/>
    </row>
    <row r="57" spans="1:6" ht="39" thickBot="1" x14ac:dyDescent="0.25">
      <c r="A57" s="70" t="s">
        <v>5</v>
      </c>
      <c r="C57" s="58" t="str">
        <f>+C7</f>
        <v>Ventas de Producción Propia
En pesos</v>
      </c>
      <c r="D57" s="289"/>
      <c r="E57" s="58" t="str">
        <f>+E7</f>
        <v>Ventas de Producción Encargada o Contratada a Terceros
En pesos</v>
      </c>
    </row>
    <row r="58" spans="1:6" x14ac:dyDescent="0.2">
      <c r="A58" s="316">
        <f>'3.vol.'!C59</f>
        <v>2013</v>
      </c>
      <c r="C58" s="61"/>
      <c r="D58" s="290"/>
      <c r="E58" s="61"/>
    </row>
    <row r="59" spans="1:6" x14ac:dyDescent="0.2">
      <c r="A59" s="317">
        <f>'3.vol.'!C60</f>
        <v>2014</v>
      </c>
      <c r="C59" s="63"/>
      <c r="D59" s="290"/>
      <c r="E59" s="63"/>
    </row>
    <row r="60" spans="1:6" ht="13.5" thickBot="1" x14ac:dyDescent="0.25">
      <c r="A60" s="318">
        <f>'3.vol.'!C61</f>
        <v>2015</v>
      </c>
      <c r="C60" s="65"/>
      <c r="D60" s="290"/>
      <c r="E60" s="65"/>
    </row>
    <row r="61" spans="1:6" x14ac:dyDescent="0.2">
      <c r="A61" s="60">
        <f>'3.vol.'!C62</f>
        <v>2016</v>
      </c>
      <c r="C61" s="61"/>
      <c r="D61" s="290"/>
      <c r="E61" s="61"/>
    </row>
    <row r="62" spans="1:6" x14ac:dyDescent="0.2">
      <c r="A62" s="62">
        <f>'3.vol.'!C63</f>
        <v>2017</v>
      </c>
      <c r="C62" s="63"/>
      <c r="D62" s="290"/>
      <c r="E62" s="63"/>
    </row>
    <row r="63" spans="1:6" ht="13.5" thickBot="1" x14ac:dyDescent="0.25">
      <c r="A63" s="64">
        <f>'3.vol.'!C64</f>
        <v>2018</v>
      </c>
      <c r="C63" s="65"/>
      <c r="D63" s="290"/>
      <c r="E63" s="65"/>
    </row>
    <row r="64" spans="1:6" x14ac:dyDescent="0.2">
      <c r="A64" s="66" t="str">
        <f>'3.vol.'!C65</f>
        <v>ene-jun 18</v>
      </c>
      <c r="C64" s="67"/>
      <c r="D64" s="290"/>
      <c r="E64" s="67"/>
    </row>
    <row r="65" spans="1:5" ht="13.5" thickBot="1" x14ac:dyDescent="0.25">
      <c r="A65" s="395" t="str">
        <f>'3.vol.'!C66</f>
        <v>ene-jun 19</v>
      </c>
      <c r="C65" s="68"/>
      <c r="D65" s="291"/>
      <c r="E65" s="68"/>
    </row>
  </sheetData>
  <sheetProtection formatCells="0" formatColumns="0" formatRows="0"/>
  <protectedRanges>
    <protectedRange sqref="C8:D55 C58:D65" name="Rango2_1_1"/>
    <protectedRange sqref="C58:D65" name="Rango1_1_1"/>
    <protectedRange sqref="E8:E55 E58:E65" name="Rango2_1_1_1"/>
    <protectedRange sqref="E58:E65" name="Rango1_1_1_1"/>
  </protectedRanges>
  <mergeCells count="5">
    <mergeCell ref="A1:E1"/>
    <mergeCell ref="A2:E2"/>
    <mergeCell ref="A3:E3"/>
    <mergeCell ref="A5:E5"/>
    <mergeCell ref="A4:E4"/>
  </mergeCells>
  <phoneticPr fontId="16" type="noConversion"/>
  <printOptions horizontalCentered="1" verticalCentered="1"/>
  <pageMargins left="0.78740157480314965" right="0.78740157480314965" top="0.23622047244094491" bottom="0.98425196850393704" header="0.51181102362204722" footer="0.51181102362204722"/>
  <pageSetup paperSize="9" scale="72" orientation="portrait" horizontalDpi="300" verticalDpi="300" r:id="rId1"/>
  <headerFooter alignWithMargins="0">
    <oddHeader>&amp;R2019 - Año de la Exportación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61</vt:i4>
      </vt:variant>
      <vt:variant>
        <vt:lpstr>Rangos con nombre</vt:lpstr>
      </vt:variant>
      <vt:variant>
        <vt:i4>56</vt:i4>
      </vt:variant>
    </vt:vector>
  </HeadingPairs>
  <TitlesOfParts>
    <vt:vector size="117" baseType="lpstr">
      <vt:lpstr>parámetros e instrucciones</vt:lpstr>
      <vt:lpstr>anexo</vt:lpstr>
      <vt:lpstr>1.modelos</vt:lpstr>
      <vt:lpstr>2. prod.  nac.</vt:lpstr>
      <vt:lpstr>3.vol.</vt:lpstr>
      <vt:lpstr>3.vol. (2)</vt:lpstr>
      <vt:lpstr>3.vol. (3)</vt:lpstr>
      <vt:lpstr>3.vol. (4)</vt:lpstr>
      <vt:lpstr>4.$</vt:lpstr>
      <vt:lpstr>4.$ (2)</vt:lpstr>
      <vt:lpstr>4.$ (3)</vt:lpstr>
      <vt:lpstr>4.$ (4)</vt:lpstr>
      <vt:lpstr>4.conf</vt:lpstr>
      <vt:lpstr>4.conf (2)</vt:lpstr>
      <vt:lpstr>4.conf (3)</vt:lpstr>
      <vt:lpstr>4.conf (4)</vt:lpstr>
      <vt:lpstr>4.RES PUB</vt:lpstr>
      <vt:lpstr>4.RES PUB (2)</vt:lpstr>
      <vt:lpstr>4.RES PUB (3)</vt:lpstr>
      <vt:lpstr>4.RES PUB (4)</vt:lpstr>
      <vt:lpstr>5capprod</vt:lpstr>
      <vt:lpstr>5capprod (2)</vt:lpstr>
      <vt:lpstr>5capprod (3)</vt:lpstr>
      <vt:lpstr>5capprod (4)</vt:lpstr>
      <vt:lpstr>Ejemplo</vt:lpstr>
      <vt:lpstr>6-empleo </vt:lpstr>
      <vt:lpstr>7.costos totales </vt:lpstr>
      <vt:lpstr>7.costos totales (2)</vt:lpstr>
      <vt:lpstr>7.costos totales (3)</vt:lpstr>
      <vt:lpstr>7.costos totales (4)</vt:lpstr>
      <vt:lpstr>8. Costos (1)</vt:lpstr>
      <vt:lpstr>8. Costos (2)</vt:lpstr>
      <vt:lpstr>8. Costos (3)</vt:lpstr>
      <vt:lpstr>8. Costos (4)</vt:lpstr>
      <vt:lpstr>9.adicional costos</vt:lpstr>
      <vt:lpstr>9.adicional costos (2)</vt:lpstr>
      <vt:lpstr>9.adicional costos (3)</vt:lpstr>
      <vt:lpstr>9.adicional costos (4)</vt:lpstr>
      <vt:lpstr>10.precios (1)</vt:lpstr>
      <vt:lpstr>10.precios (2)</vt:lpstr>
      <vt:lpstr>10.precios (3)</vt:lpstr>
      <vt:lpstr>10.precios (4)</vt:lpstr>
      <vt:lpstr>11- impo </vt:lpstr>
      <vt:lpstr>11- impo  (2)</vt:lpstr>
      <vt:lpstr>11- impo  (3)</vt:lpstr>
      <vt:lpstr>11- impo  (4)</vt:lpstr>
      <vt:lpstr>12.Reventa</vt:lpstr>
      <vt:lpstr>12.Reventa (2)</vt:lpstr>
      <vt:lpstr>12.Reventa (3)</vt:lpstr>
      <vt:lpstr>12.Reventa (4)</vt:lpstr>
      <vt:lpstr>13.-costos nac</vt:lpstr>
      <vt:lpstr>13.-costos nac (2)</vt:lpstr>
      <vt:lpstr>13.-costos nac (3)</vt:lpstr>
      <vt:lpstr>13.-costos nac (4)</vt:lpstr>
      <vt:lpstr>13.-costos nac (5)</vt:lpstr>
      <vt:lpstr>14 existencias</vt:lpstr>
      <vt:lpstr>14 existencias (2)</vt:lpstr>
      <vt:lpstr>14 existencias (3)</vt:lpstr>
      <vt:lpstr>15impo semi </vt:lpstr>
      <vt:lpstr>11-Máx. Prod.</vt:lpstr>
      <vt:lpstr>14-horas trabajadas</vt:lpstr>
      <vt:lpstr>'1.modelos'!Área_de_impresión</vt:lpstr>
      <vt:lpstr>'10.precios (1)'!Área_de_impresión</vt:lpstr>
      <vt:lpstr>'10.precios (2)'!Área_de_impresión</vt:lpstr>
      <vt:lpstr>'10.precios (3)'!Área_de_impresión</vt:lpstr>
      <vt:lpstr>'10.precios (4)'!Área_de_impresión</vt:lpstr>
      <vt:lpstr>'11- impo '!Área_de_impresión</vt:lpstr>
      <vt:lpstr>'11- impo  (2)'!Área_de_impresión</vt:lpstr>
      <vt:lpstr>'11- impo  (3)'!Área_de_impresión</vt:lpstr>
      <vt:lpstr>'11- impo  (4)'!Área_de_impresión</vt:lpstr>
      <vt:lpstr>'11-Máx. Prod.'!Área_de_impresión</vt:lpstr>
      <vt:lpstr>'12.Reventa'!Área_de_impresión</vt:lpstr>
      <vt:lpstr>'12.Reventa (2)'!Área_de_impresión</vt:lpstr>
      <vt:lpstr>'12.Reventa (3)'!Área_de_impresión</vt:lpstr>
      <vt:lpstr>'12.Reventa (4)'!Área_de_impresión</vt:lpstr>
      <vt:lpstr>'13.-costos nac'!Área_de_impresión</vt:lpstr>
      <vt:lpstr>'13.-costos nac (2)'!Área_de_impresión</vt:lpstr>
      <vt:lpstr>'13.-costos nac (3)'!Área_de_impresión</vt:lpstr>
      <vt:lpstr>'13.-costos nac (4)'!Área_de_impresión</vt:lpstr>
      <vt:lpstr>'13.-costos nac (5)'!Área_de_impresión</vt:lpstr>
      <vt:lpstr>'14 existencias'!Área_de_impresión</vt:lpstr>
      <vt:lpstr>'14 existencias (2)'!Área_de_impresión</vt:lpstr>
      <vt:lpstr>'14 existencias (3)'!Área_de_impresión</vt:lpstr>
      <vt:lpstr>'14-horas trabajadas'!Área_de_impresión</vt:lpstr>
      <vt:lpstr>'15impo semi '!Área_de_impresión</vt:lpstr>
      <vt:lpstr>'2. prod.  nac.'!Área_de_impresión</vt:lpstr>
      <vt:lpstr>'3.vol.'!Área_de_impresión</vt:lpstr>
      <vt:lpstr>'3.vol. (2)'!Área_de_impresión</vt:lpstr>
      <vt:lpstr>'3.vol. (3)'!Área_de_impresión</vt:lpstr>
      <vt:lpstr>'3.vol. (4)'!Área_de_impresión</vt:lpstr>
      <vt:lpstr>'4.$'!Área_de_impresión</vt:lpstr>
      <vt:lpstr>'4.$ (2)'!Área_de_impresión</vt:lpstr>
      <vt:lpstr>'4.$ (3)'!Área_de_impresión</vt:lpstr>
      <vt:lpstr>'4.$ (4)'!Área_de_impresión</vt:lpstr>
      <vt:lpstr>'4.RES PUB'!Área_de_impresión</vt:lpstr>
      <vt:lpstr>'4.RES PUB (2)'!Área_de_impresión</vt:lpstr>
      <vt:lpstr>'4.RES PUB (3)'!Área_de_impresión</vt:lpstr>
      <vt:lpstr>'4.RES PUB (4)'!Área_de_impresión</vt:lpstr>
      <vt:lpstr>'5capprod'!Área_de_impresión</vt:lpstr>
      <vt:lpstr>'5capprod (2)'!Área_de_impresión</vt:lpstr>
      <vt:lpstr>'5capprod (3)'!Área_de_impresión</vt:lpstr>
      <vt:lpstr>'5capprod (4)'!Área_de_impresión</vt:lpstr>
      <vt:lpstr>'6-empleo '!Área_de_impresión</vt:lpstr>
      <vt:lpstr>'7.costos totales '!Área_de_impresión</vt:lpstr>
      <vt:lpstr>'7.costos totales (2)'!Área_de_impresión</vt:lpstr>
      <vt:lpstr>'7.costos totales (3)'!Área_de_impresión</vt:lpstr>
      <vt:lpstr>'7.costos totales (4)'!Área_de_impresión</vt:lpstr>
      <vt:lpstr>'8. Costos (1)'!Área_de_impresión</vt:lpstr>
      <vt:lpstr>'8. Costos (2)'!Área_de_impresión</vt:lpstr>
      <vt:lpstr>'8. Costos (3)'!Área_de_impresión</vt:lpstr>
      <vt:lpstr>'8. Costos (4)'!Área_de_impresión</vt:lpstr>
      <vt:lpstr>'9.adicional costos'!Área_de_impresión</vt:lpstr>
      <vt:lpstr>'9.adicional costos (2)'!Área_de_impresión</vt:lpstr>
      <vt:lpstr>'9.adicional costos (3)'!Área_de_impresión</vt:lpstr>
      <vt:lpstr>'9.adicional costos (4)'!Área_de_impresión</vt:lpstr>
      <vt:lpstr>anexo!Área_de_impresión</vt:lpstr>
      <vt:lpstr>Ejemplo!Área_de_impresión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Virginia Fraga</cp:lastModifiedBy>
  <cp:lastPrinted>2019-07-05T17:48:02Z</cp:lastPrinted>
  <dcterms:created xsi:type="dcterms:W3CDTF">1996-10-10T17:31:07Z</dcterms:created>
  <dcterms:modified xsi:type="dcterms:W3CDTF">2019-07-05T17:48:45Z</dcterms:modified>
</cp:coreProperties>
</file>