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Expedientes en Tramite C.N.C.E\Revisiones\2020_AISLADORES_PORCELANA\040 Cuestionarios\10 Modelo Enviado\Productores\"/>
    </mc:Choice>
  </mc:AlternateContent>
  <bookViews>
    <workbookView xWindow="240" yWindow="45" windowWidth="9135" windowHeight="4965" tabRatio="684" firstSheet="20" activeTab="30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8.1 Costos" sheetId="36" r:id="rId13"/>
    <sheet name="8.2 Costos" sheetId="54" r:id="rId14"/>
    <sheet name="8.3 Costos" sheetId="55" r:id="rId15"/>
    <sheet name="8.4 Costos" sheetId="56" r:id="rId16"/>
    <sheet name="9.1 adicional costos" sheetId="51" r:id="rId17"/>
    <sheet name="9.2 adicional costos" sheetId="57" r:id="rId18"/>
    <sheet name="9.3 adicional costos" sheetId="58" r:id="rId19"/>
    <sheet name="9.4 adicional costos" sheetId="59" r:id="rId20"/>
    <sheet name="10.1 precios" sheetId="38" r:id="rId21"/>
    <sheet name="10.2 precios" sheetId="61" r:id="rId22"/>
    <sheet name="10.3 precios" sheetId="62" r:id="rId23"/>
    <sheet name="10.4 precios" sheetId="60" r:id="rId24"/>
    <sheet name="11- impo " sheetId="40" r:id="rId25"/>
    <sheet name="12Reventa" sheetId="41" r:id="rId26"/>
    <sheet name="13.1 costos nac" sheetId="53" r:id="rId27"/>
    <sheet name="13.2 costos nac" sheetId="63" r:id="rId28"/>
    <sheet name="13.3 costos nac" sheetId="64" r:id="rId29"/>
    <sheet name="14 existencias" sheetId="42" r:id="rId30"/>
    <sheet name="15 impo semi " sheetId="43" r:id="rId31"/>
    <sheet name="11-Máx. Prod." sheetId="14" state="hidden" r:id="rId32"/>
    <sheet name="14-horas trabajadas" sheetId="23" state="hidden" r:id="rId33"/>
  </sheets>
  <externalReferences>
    <externalReference r:id="rId34"/>
    <externalReference r:id="rId35"/>
  </externalReferences>
  <definedNames>
    <definedName name="al">[1]PARAMETROS!$C$5</definedName>
    <definedName name="año1">'[2]0a_Parámetros'!$H$7</definedName>
    <definedName name="_xlnm.Print_Area" localSheetId="2">'1.modelos'!$A$1:$G$43</definedName>
    <definedName name="_xlnm.Print_Area" localSheetId="20">'10.1 precios'!$A$1:$G$67</definedName>
    <definedName name="_xlnm.Print_Area" localSheetId="21">'10.2 precios'!$A$1:$F$69</definedName>
    <definedName name="_xlnm.Print_Area" localSheetId="22">'10.3 precios'!$A$1:$F$70</definedName>
    <definedName name="_xlnm.Print_Area" localSheetId="23">'10.4 precios'!$A$1:$F$70</definedName>
    <definedName name="_xlnm.Print_Area" localSheetId="24">'11- impo '!$A$1:$F$69</definedName>
    <definedName name="_xlnm.Print_Area" localSheetId="31">'11-Máx. Prod.'!$A$1:$B$5</definedName>
    <definedName name="_xlnm.Print_Area" localSheetId="25">'12Reventa'!$A$1:$J$68</definedName>
    <definedName name="_xlnm.Print_Area" localSheetId="26">'13.1 costos nac'!$A$1:$E$40</definedName>
    <definedName name="_xlnm.Print_Area" localSheetId="27">'13.2 costos nac'!$A$1:$F$41</definedName>
    <definedName name="_xlnm.Print_Area" localSheetId="28">'13.3 costos nac'!$A$1:$F$40</definedName>
    <definedName name="_xlnm.Print_Area" localSheetId="29">'14 existencias'!$A$1:$H$20</definedName>
    <definedName name="_xlnm.Print_Area" localSheetId="32">'14-horas trabajadas'!$A$1:$D$10</definedName>
    <definedName name="_xlnm.Print_Area" localSheetId="30">'15 impo semi '!$A$1:$F$70</definedName>
    <definedName name="_xlnm.Print_Area" localSheetId="3">'2. prod.  nac.'!$A$1:$D$21</definedName>
    <definedName name="_xlnm.Print_Area" localSheetId="4">'3.vol.'!$B$1:$N$67</definedName>
    <definedName name="_xlnm.Print_Area" localSheetId="5">'4.$'!$A$1:$F$66</definedName>
    <definedName name="_xlnm.Print_Area" localSheetId="6">'4.conf'!$A$1:$H$68</definedName>
    <definedName name="_xlnm.Print_Area" localSheetId="7">'4.RES PUB'!$A$1:$L$67</definedName>
    <definedName name="_xlnm.Print_Area" localSheetId="8">'5capprod'!$A$1:$C$15</definedName>
    <definedName name="_xlnm.Print_Area" localSheetId="10">'6-empleo '!$A$1:$K$18</definedName>
    <definedName name="_xlnm.Print_Area" localSheetId="11">'7.costos totales '!$A$1:$F$46</definedName>
    <definedName name="_xlnm.Print_Area" localSheetId="12">'8.1 Costos'!$A$2:$I$61</definedName>
    <definedName name="_xlnm.Print_Area" localSheetId="13">'8.2 Costos'!$A$2:$K$60</definedName>
    <definedName name="_xlnm.Print_Area" localSheetId="14">'8.3 Costos'!$A$2:$J$60</definedName>
    <definedName name="_xlnm.Print_Area" localSheetId="15">'8.4 Costos'!$A$2:$J$61</definedName>
    <definedName name="_xlnm.Print_Area" localSheetId="16">'9.1 adicional costos'!$A$1:$H$24</definedName>
    <definedName name="_xlnm.Print_Area" localSheetId="17">'9.2 adicional costos'!$A$1:$H$24</definedName>
    <definedName name="_xlnm.Print_Area" localSheetId="18">'9.3 adicional costos'!$A$1:$H$24</definedName>
    <definedName name="_xlnm.Print_Area" localSheetId="19">'9.4 adicional costos'!$A$1:$H$23</definedName>
    <definedName name="_xlnm.Print_Area" localSheetId="1">anexo!$C$10</definedName>
    <definedName name="_xlnm.Print_Area" localSheetId="9">Ejemplo!$A$1:$G$43</definedName>
  </definedNames>
  <calcPr calcId="162913" calcMode="manual"/>
</workbook>
</file>

<file path=xl/calcChain.xml><?xml version="1.0" encoding="utf-8"?>
<calcChain xmlns="http://schemas.openxmlformats.org/spreadsheetml/2006/main">
  <c r="A3" i="64" l="1"/>
  <c r="A3" i="63"/>
  <c r="A3" i="53"/>
  <c r="B68" i="62"/>
  <c r="B67" i="62"/>
  <c r="B65" i="62"/>
  <c r="B63" i="62"/>
  <c r="B62" i="62"/>
  <c r="B61" i="62"/>
  <c r="B60" i="62"/>
  <c r="B59" i="62"/>
  <c r="B57" i="62"/>
  <c r="B56" i="62"/>
  <c r="B55" i="62"/>
  <c r="B54" i="62"/>
  <c r="B53" i="62"/>
  <c r="B52" i="62"/>
  <c r="B51" i="62"/>
  <c r="B50" i="62"/>
  <c r="B49" i="62"/>
  <c r="B48" i="62"/>
  <c r="B47" i="62"/>
  <c r="B46" i="62"/>
  <c r="B45" i="62"/>
  <c r="B44" i="62"/>
  <c r="B43" i="62"/>
  <c r="B42" i="62"/>
  <c r="B41" i="62"/>
  <c r="B40" i="62"/>
  <c r="B39" i="62"/>
  <c r="B38" i="62"/>
  <c r="B37" i="62"/>
  <c r="B36" i="62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68" i="61"/>
  <c r="B67" i="61"/>
  <c r="B65" i="61"/>
  <c r="B63" i="61"/>
  <c r="B62" i="61"/>
  <c r="B61" i="61"/>
  <c r="B60" i="61"/>
  <c r="B59" i="61"/>
  <c r="B57" i="61"/>
  <c r="B56" i="61"/>
  <c r="B55" i="61"/>
  <c r="B54" i="61"/>
  <c r="B53" i="61"/>
  <c r="B52" i="61"/>
  <c r="B51" i="61"/>
  <c r="B50" i="61"/>
  <c r="B49" i="61"/>
  <c r="B48" i="61"/>
  <c r="B47" i="61"/>
  <c r="B46" i="61"/>
  <c r="B45" i="61"/>
  <c r="B44" i="61"/>
  <c r="B43" i="61"/>
  <c r="B42" i="61"/>
  <c r="B41" i="61"/>
  <c r="B40" i="61"/>
  <c r="B39" i="61"/>
  <c r="B38" i="61"/>
  <c r="B37" i="61"/>
  <c r="B36" i="61"/>
  <c r="B35" i="61"/>
  <c r="B34" i="61"/>
  <c r="B33" i="61"/>
  <c r="B32" i="61"/>
  <c r="B31" i="61"/>
  <c r="B30" i="61"/>
  <c r="B29" i="61"/>
  <c r="B28" i="61"/>
  <c r="B27" i="61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68" i="60"/>
  <c r="B67" i="60"/>
  <c r="B65" i="60"/>
  <c r="B63" i="60"/>
  <c r="B62" i="60"/>
  <c r="B61" i="60"/>
  <c r="B60" i="60"/>
  <c r="B59" i="60"/>
  <c r="B57" i="60"/>
  <c r="B56" i="60"/>
  <c r="B55" i="60"/>
  <c r="B54" i="60"/>
  <c r="B53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8" i="60"/>
  <c r="B37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A4" i="56"/>
  <c r="A4" i="55"/>
  <c r="A4" i="54"/>
  <c r="B9" i="34"/>
  <c r="B8" i="34"/>
  <c r="B7" i="34"/>
  <c r="A8" i="32"/>
  <c r="A7" i="32"/>
  <c r="A6" i="32"/>
  <c r="I66" i="46"/>
  <c r="I65" i="46"/>
  <c r="C65" i="46"/>
  <c r="I64" i="46"/>
  <c r="C64" i="46"/>
  <c r="I63" i="46"/>
  <c r="C63" i="46"/>
  <c r="I61" i="46"/>
  <c r="C61" i="46"/>
  <c r="I60" i="46"/>
  <c r="C60" i="46"/>
  <c r="I59" i="46"/>
  <c r="I58" i="46"/>
  <c r="C58" i="46"/>
  <c r="I57" i="46"/>
  <c r="C57" i="46"/>
  <c r="C51" i="46"/>
  <c r="C41" i="46"/>
  <c r="C35" i="46"/>
  <c r="C25" i="46"/>
  <c r="I54" i="46"/>
  <c r="C54" i="46"/>
  <c r="I53" i="46"/>
  <c r="C53" i="46"/>
  <c r="I52" i="46"/>
  <c r="C52" i="46"/>
  <c r="I51" i="46"/>
  <c r="I50" i="46"/>
  <c r="C50" i="46"/>
  <c r="I49" i="46"/>
  <c r="C49" i="46"/>
  <c r="I48" i="46"/>
  <c r="C48" i="46"/>
  <c r="I47" i="46"/>
  <c r="C47" i="46"/>
  <c r="I46" i="46"/>
  <c r="C46" i="46"/>
  <c r="I45" i="46"/>
  <c r="C45" i="46"/>
  <c r="I44" i="46"/>
  <c r="C44" i="46"/>
  <c r="I43" i="46"/>
  <c r="C43" i="46"/>
  <c r="I42" i="46"/>
  <c r="C42" i="46"/>
  <c r="I41" i="46"/>
  <c r="I40" i="46"/>
  <c r="C40" i="46"/>
  <c r="I39" i="46"/>
  <c r="C39" i="46"/>
  <c r="I38" i="46"/>
  <c r="C38" i="46"/>
  <c r="I37" i="46"/>
  <c r="C37" i="46"/>
  <c r="I36" i="46"/>
  <c r="C36" i="46"/>
  <c r="I35" i="46"/>
  <c r="I34" i="46"/>
  <c r="C34" i="46"/>
  <c r="I33" i="46"/>
  <c r="C33" i="46"/>
  <c r="I32" i="46"/>
  <c r="C32" i="46"/>
  <c r="I31" i="46"/>
  <c r="C31" i="46"/>
  <c r="I30" i="46"/>
  <c r="C30" i="46"/>
  <c r="I29" i="46"/>
  <c r="C29" i="46"/>
  <c r="I28" i="46"/>
  <c r="C28" i="46"/>
  <c r="I27" i="46"/>
  <c r="C27" i="46"/>
  <c r="I26" i="46"/>
  <c r="C26" i="46"/>
  <c r="I25" i="46"/>
  <c r="I24" i="46"/>
  <c r="C24" i="46"/>
  <c r="I23" i="46"/>
  <c r="C23" i="46"/>
  <c r="I22" i="46"/>
  <c r="C22" i="46"/>
  <c r="I21" i="46"/>
  <c r="C21" i="46"/>
  <c r="I20" i="46"/>
  <c r="C20" i="46"/>
  <c r="I19" i="46"/>
  <c r="C19" i="46"/>
  <c r="I18" i="46"/>
  <c r="C18" i="46"/>
  <c r="I17" i="46"/>
  <c r="C17" i="46"/>
  <c r="I16" i="46"/>
  <c r="C16" i="46"/>
  <c r="I15" i="46"/>
  <c r="C15" i="46"/>
  <c r="I14" i="46"/>
  <c r="C14" i="46"/>
  <c r="I13" i="46"/>
  <c r="C13" i="46"/>
  <c r="I12" i="46"/>
  <c r="C12" i="46"/>
  <c r="I11" i="46"/>
  <c r="C11" i="46"/>
  <c r="I10" i="46"/>
  <c r="C10" i="46"/>
  <c r="I9" i="46"/>
  <c r="C9" i="46"/>
  <c r="I8" i="46"/>
  <c r="C8" i="46"/>
  <c r="I7" i="46"/>
  <c r="C7" i="46"/>
  <c r="C59" i="46"/>
  <c r="I56" i="46"/>
  <c r="C56" i="46"/>
  <c r="A59" i="46"/>
  <c r="B61" i="38"/>
  <c r="A59" i="40"/>
  <c r="A60" i="43"/>
  <c r="A58" i="46"/>
  <c r="B60" i="38"/>
  <c r="A58" i="40"/>
  <c r="A57" i="46"/>
  <c r="B59" i="38"/>
  <c r="A57" i="40"/>
  <c r="A60" i="47"/>
  <c r="A59" i="47"/>
  <c r="A58" i="47"/>
  <c r="A59" i="52"/>
  <c r="A58" i="52"/>
  <c r="A57" i="52"/>
  <c r="A11" i="28"/>
  <c r="F16" i="33"/>
  <c r="B15" i="34"/>
  <c r="B14" i="34"/>
  <c r="B13" i="34"/>
  <c r="B11" i="34"/>
  <c r="B10" i="34"/>
  <c r="A14" i="32"/>
  <c r="A13" i="32"/>
  <c r="A12" i="32"/>
  <c r="A10" i="32"/>
  <c r="A9" i="32"/>
  <c r="A65" i="46"/>
  <c r="B68" i="38"/>
  <c r="A66" i="40"/>
  <c r="A67" i="41"/>
  <c r="A66" i="47"/>
  <c r="A65" i="52"/>
  <c r="A64" i="52"/>
  <c r="A63" i="52"/>
  <c r="A61" i="52"/>
  <c r="A60" i="52"/>
  <c r="A54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16" i="28"/>
  <c r="A15" i="28"/>
  <c r="A14" i="28"/>
  <c r="A12" i="28"/>
  <c r="E56" i="52"/>
  <c r="C56" i="52"/>
  <c r="A64" i="46"/>
  <c r="B67" i="38"/>
  <c r="A65" i="40"/>
  <c r="A66" i="43"/>
  <c r="A63" i="46"/>
  <c r="B65" i="38"/>
  <c r="A63" i="40"/>
  <c r="A64" i="43"/>
  <c r="A61" i="46"/>
  <c r="B63" i="38"/>
  <c r="A61" i="40"/>
  <c r="A62" i="43"/>
  <c r="A60" i="46"/>
  <c r="B62" i="38"/>
  <c r="A60" i="40"/>
  <c r="A61" i="43"/>
  <c r="A65" i="47"/>
  <c r="A64" i="47"/>
  <c r="A62" i="47"/>
  <c r="A61" i="47"/>
  <c r="A54" i="46"/>
  <c r="A55" i="47"/>
  <c r="A53" i="46"/>
  <c r="A54" i="47"/>
  <c r="A52" i="46"/>
  <c r="A53" i="47"/>
  <c r="A51" i="46"/>
  <c r="A52" i="47"/>
  <c r="A50" i="46"/>
  <c r="A51" i="47"/>
  <c r="A49" i="46"/>
  <c r="A50" i="47"/>
  <c r="A48" i="46"/>
  <c r="A49" i="47"/>
  <c r="A47" i="46"/>
  <c r="A48" i="47"/>
  <c r="A46" i="46"/>
  <c r="A47" i="47"/>
  <c r="A45" i="46"/>
  <c r="A46" i="47"/>
  <c r="A44" i="46"/>
  <c r="A45" i="47"/>
  <c r="A43" i="46"/>
  <c r="A44" i="47"/>
  <c r="A42" i="46"/>
  <c r="A43" i="47"/>
  <c r="A41" i="46"/>
  <c r="A42" i="47"/>
  <c r="A40" i="46"/>
  <c r="A41" i="47"/>
  <c r="A39" i="46"/>
  <c r="A40" i="47"/>
  <c r="A38" i="46"/>
  <c r="A39" i="47"/>
  <c r="A37" i="46"/>
  <c r="A38" i="47"/>
  <c r="A36" i="46"/>
  <c r="A37" i="47"/>
  <c r="A35" i="46"/>
  <c r="A36" i="47"/>
  <c r="A34" i="46"/>
  <c r="A35" i="47"/>
  <c r="A33" i="46"/>
  <c r="A34" i="47"/>
  <c r="A32" i="46"/>
  <c r="A33" i="47"/>
  <c r="A31" i="46"/>
  <c r="A32" i="47"/>
  <c r="A30" i="46"/>
  <c r="A31" i="47"/>
  <c r="A29" i="46"/>
  <c r="A30" i="47"/>
  <c r="A28" i="46"/>
  <c r="A29" i="47"/>
  <c r="A27" i="46"/>
  <c r="A28" i="47"/>
  <c r="A26" i="46"/>
  <c r="A27" i="47"/>
  <c r="A25" i="46"/>
  <c r="A26" i="47"/>
  <c r="A24" i="46"/>
  <c r="A25" i="47"/>
  <c r="A23" i="46"/>
  <c r="A24" i="47"/>
  <c r="A22" i="46"/>
  <c r="A23" i="47"/>
  <c r="A21" i="46"/>
  <c r="A22" i="47"/>
  <c r="A20" i="46"/>
  <c r="A21" i="47"/>
  <c r="A19" i="46"/>
  <c r="A20" i="47"/>
  <c r="A18" i="46"/>
  <c r="A19" i="47"/>
  <c r="A17" i="46"/>
  <c r="A18" i="47"/>
  <c r="A16" i="46"/>
  <c r="A17" i="47"/>
  <c r="A15" i="46"/>
  <c r="A16" i="47"/>
  <c r="A14" i="46"/>
  <c r="A15" i="47"/>
  <c r="A13" i="46"/>
  <c r="A14" i="47"/>
  <c r="A12" i="46"/>
  <c r="A13" i="47"/>
  <c r="A11" i="46"/>
  <c r="A12" i="47"/>
  <c r="A10" i="46"/>
  <c r="A11" i="47"/>
  <c r="A9" i="46"/>
  <c r="A10" i="47"/>
  <c r="A8" i="46"/>
  <c r="A9" i="47"/>
  <c r="A7" i="46"/>
  <c r="A8" i="47"/>
  <c r="A56" i="46"/>
  <c r="A4" i="36"/>
  <c r="A3" i="32"/>
  <c r="A3" i="47"/>
  <c r="A3" i="46"/>
  <c r="C3" i="45"/>
  <c r="A3" i="28"/>
  <c r="K56" i="45"/>
  <c r="J56" i="45"/>
  <c r="I56" i="45"/>
  <c r="H56" i="45"/>
  <c r="G56" i="45"/>
  <c r="F56" i="45"/>
  <c r="E56" i="45"/>
  <c r="B51" i="38"/>
  <c r="A49" i="40"/>
  <c r="A50" i="41"/>
  <c r="A50" i="43"/>
  <c r="B52" i="38"/>
  <c r="A50" i="40"/>
  <c r="A51" i="41"/>
  <c r="A51" i="43"/>
  <c r="B53" i="38"/>
  <c r="A51" i="40"/>
  <c r="A52" i="41"/>
  <c r="A52" i="43"/>
  <c r="B54" i="38"/>
  <c r="A52" i="40"/>
  <c r="A53" i="41"/>
  <c r="A53" i="43"/>
  <c r="B55" i="38"/>
  <c r="A53" i="40"/>
  <c r="A54" i="41"/>
  <c r="A54" i="43"/>
  <c r="B56" i="38"/>
  <c r="A54" i="40"/>
  <c r="A55" i="41"/>
  <c r="A55" i="43"/>
  <c r="B57" i="38"/>
  <c r="A55" i="40"/>
  <c r="A56" i="41"/>
  <c r="A56" i="43"/>
  <c r="B48" i="38"/>
  <c r="A46" i="40"/>
  <c r="A47" i="41"/>
  <c r="B50" i="38"/>
  <c r="A48" i="40"/>
  <c r="A49" i="41"/>
  <c r="A49" i="43"/>
  <c r="B49" i="38"/>
  <c r="A47" i="40"/>
  <c r="A48" i="41"/>
  <c r="A48" i="43"/>
  <c r="B47" i="38"/>
  <c r="A45" i="40"/>
  <c r="A46" i="41"/>
  <c r="A46" i="43"/>
  <c r="B46" i="38"/>
  <c r="A44" i="40"/>
  <c r="A45" i="41"/>
  <c r="A45" i="43"/>
  <c r="B45" i="38"/>
  <c r="A43" i="40"/>
  <c r="A44" i="41"/>
  <c r="A44" i="43"/>
  <c r="B44" i="38"/>
  <c r="A42" i="40"/>
  <c r="A43" i="41"/>
  <c r="A43" i="43"/>
  <c r="B43" i="38"/>
  <c r="A41" i="40"/>
  <c r="A42" i="41"/>
  <c r="A42" i="43"/>
  <c r="B42" i="38"/>
  <c r="A40" i="40"/>
  <c r="A41" i="41"/>
  <c r="A41" i="43"/>
  <c r="B41" i="38"/>
  <c r="A39" i="40"/>
  <c r="A40" i="41"/>
  <c r="A40" i="43"/>
  <c r="B40" i="38"/>
  <c r="A38" i="40"/>
  <c r="A39" i="41"/>
  <c r="A39" i="43"/>
  <c r="B39" i="38"/>
  <c r="A37" i="40"/>
  <c r="A38" i="41"/>
  <c r="A38" i="43"/>
  <c r="B38" i="38"/>
  <c r="A36" i="40"/>
  <c r="A37" i="41"/>
  <c r="A37" i="43"/>
  <c r="B37" i="38"/>
  <c r="A35" i="40"/>
  <c r="A36" i="41"/>
  <c r="A36" i="43"/>
  <c r="B36" i="38"/>
  <c r="A34" i="40"/>
  <c r="A35" i="41"/>
  <c r="A35" i="43"/>
  <c r="B35" i="38"/>
  <c r="A33" i="40"/>
  <c r="A34" i="41"/>
  <c r="A34" i="43"/>
  <c r="B34" i="38"/>
  <c r="A32" i="40"/>
  <c r="A33" i="41"/>
  <c r="A33" i="43"/>
  <c r="B33" i="38"/>
  <c r="A31" i="40"/>
  <c r="A32" i="41"/>
  <c r="A32" i="43"/>
  <c r="B32" i="38"/>
  <c r="A30" i="40"/>
  <c r="A31" i="41"/>
  <c r="A31" i="43"/>
  <c r="B31" i="38"/>
  <c r="A29" i="40"/>
  <c r="A30" i="41"/>
  <c r="A30" i="43"/>
  <c r="B30" i="38"/>
  <c r="A28" i="40"/>
  <c r="A29" i="41"/>
  <c r="A29" i="43"/>
  <c r="B29" i="38"/>
  <c r="A27" i="40"/>
  <c r="A28" i="41"/>
  <c r="A28" i="43"/>
  <c r="B28" i="38"/>
  <c r="A26" i="40"/>
  <c r="A27" i="41"/>
  <c r="A27" i="43"/>
  <c r="B27" i="38"/>
  <c r="A25" i="40"/>
  <c r="A26" i="41"/>
  <c r="A26" i="43"/>
  <c r="B26" i="38"/>
  <c r="A24" i="40"/>
  <c r="A25" i="41"/>
  <c r="A25" i="43"/>
  <c r="B25" i="38"/>
  <c r="A23" i="40"/>
  <c r="A24" i="41"/>
  <c r="A24" i="43"/>
  <c r="B24" i="38"/>
  <c r="A22" i="40"/>
  <c r="A23" i="41"/>
  <c r="A23" i="43"/>
  <c r="B23" i="38"/>
  <c r="A21" i="40"/>
  <c r="A22" i="41"/>
  <c r="A22" i="43"/>
  <c r="B22" i="38"/>
  <c r="A20" i="40"/>
  <c r="A21" i="41"/>
  <c r="A21" i="43"/>
  <c r="B21" i="38"/>
  <c r="A19" i="40"/>
  <c r="A20" i="41"/>
  <c r="A20" i="43"/>
  <c r="B20" i="38"/>
  <c r="A18" i="40"/>
  <c r="A19" i="41"/>
  <c r="A19" i="43"/>
  <c r="B19" i="38"/>
  <c r="A17" i="40"/>
  <c r="A18" i="41"/>
  <c r="A18" i="43"/>
  <c r="B18" i="38"/>
  <c r="A16" i="40"/>
  <c r="A17" i="41"/>
  <c r="A17" i="43"/>
  <c r="B17" i="38"/>
  <c r="A15" i="40"/>
  <c r="A16" i="41"/>
  <c r="A16" i="43"/>
  <c r="B16" i="38"/>
  <c r="A14" i="40"/>
  <c r="A15" i="41"/>
  <c r="A15" i="43"/>
  <c r="B15" i="38"/>
  <c r="A13" i="40"/>
  <c r="A14" i="41"/>
  <c r="A14" i="43"/>
  <c r="B14" i="38"/>
  <c r="A12" i="40"/>
  <c r="A13" i="41"/>
  <c r="A13" i="43"/>
  <c r="B13" i="38"/>
  <c r="A11" i="40"/>
  <c r="A12" i="41"/>
  <c r="A12" i="43"/>
  <c r="B12" i="38"/>
  <c r="A10" i="40"/>
  <c r="A11" i="41"/>
  <c r="A11" i="43"/>
  <c r="B11" i="38"/>
  <c r="A9" i="40"/>
  <c r="A10" i="41"/>
  <c r="A10" i="43"/>
  <c r="B10" i="38"/>
  <c r="A8" i="40"/>
  <c r="A9" i="41"/>
  <c r="A9" i="43"/>
  <c r="A3" i="40"/>
  <c r="A3" i="41"/>
  <c r="A3" i="43"/>
  <c r="D22" i="33"/>
  <c r="C22" i="33"/>
  <c r="B22" i="33"/>
  <c r="E22" i="33"/>
  <c r="A64" i="41"/>
  <c r="A66" i="41"/>
  <c r="A61" i="41"/>
  <c r="A58" i="41"/>
  <c r="A58" i="43"/>
  <c r="A60" i="41"/>
  <c r="A59" i="41"/>
  <c r="A59" i="43"/>
  <c r="A67" i="43"/>
  <c r="A62" i="41"/>
</calcChain>
</file>

<file path=xl/sharedStrings.xml><?xml version="1.0" encoding="utf-8"?>
<sst xmlns="http://schemas.openxmlformats.org/spreadsheetml/2006/main" count="756" uniqueCount="284">
  <si>
    <t>ANEXO ESTADÍSTICO</t>
  </si>
  <si>
    <t>Cuadro N° 1</t>
  </si>
  <si>
    <t>Producto</t>
  </si>
  <si>
    <t>RANKING</t>
  </si>
  <si>
    <t>Características técnicas, físicas, etc.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</si>
  <si>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</si>
  <si>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</si>
  <si>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</si>
  <si>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</si>
  <si>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</si>
  <si>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</si>
  <si>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</si>
  <si>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</si>
  <si>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</si>
  <si>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</si>
  <si>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Valores ($)</t>
  </si>
  <si>
    <t>Valor FOB</t>
  </si>
  <si>
    <t>Existencias de</t>
  </si>
  <si>
    <t>Producción</t>
  </si>
  <si>
    <t>Autoconsumo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</si>
  <si>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</si>
  <si>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</si>
  <si>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</si>
  <si>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</si>
  <si>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</si>
  <si>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</si>
  <si>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</si>
  <si>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</si>
  <si>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</si>
  <si>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</si>
  <si>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</si>
  <si>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</si>
  <si>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</si>
  <si>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</si>
  <si>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</si>
  <si>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</si>
  <si>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</si>
  <si>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</si>
  <si>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</si>
  <si>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</si>
  <si>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</si>
  <si>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</si>
  <si>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</si>
  <si>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</si>
  <si>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</si>
  <si>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</si>
  <si>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</si>
  <si>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</si>
  <si>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</si>
  <si>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</si>
  <si>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</si>
  <si>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</si>
  <si>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</si>
  <si>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</si>
  <si>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</si>
  <si>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</si>
  <si>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</si>
  <si>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</si>
  <si>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</si>
  <si>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</si>
  <si>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</si>
  <si>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</si>
  <si>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</si>
  <si>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</si>
  <si>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</si>
  <si>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</si>
  <si>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</si>
  <si>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</si>
  <si>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</si>
  <si>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</si>
  <si>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</si>
  <si>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</si>
  <si>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</si>
  <si>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</si>
  <si>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</si>
  <si>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</si>
  <si>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</si>
  <si>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</si>
  <si>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</si>
  <si>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Importaciones de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</si>
  <si>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</si>
  <si>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</si>
  <si>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</si>
  <si>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</si>
  <si>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</si>
  <si>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</si>
  <si>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</si>
  <si>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</si>
  <si>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</si>
  <si>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</si>
  <si>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</si>
  <si>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</si>
  <si>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</si>
  <si>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</si>
  <si>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</si>
  <si>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</si>
  <si>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</si>
  <si>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</si>
  <si>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</si>
  <si>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</si>
  <si>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</si>
  <si>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</si>
  <si>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</si>
  <si>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</si>
  <si>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</si>
  <si>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</si>
  <si>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</si>
  <si>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</si>
  <si>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</si>
  <si>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%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</si>
  <si>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</si>
  <si>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</si>
  <si>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</si>
  <si>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</si>
  <si>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</si>
  <si>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</si>
  <si>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 xml:space="preserve">Exportaciones de </t>
  </si>
  <si>
    <t>US$ FOB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</si>
  <si>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</si>
  <si>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</si>
  <si>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</si>
  <si>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</si>
  <si>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</si>
  <si>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</si>
  <si>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</si>
  <si>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</si>
  <si>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</si>
  <si>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</si>
  <si>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</si>
  <si>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</si>
  <si>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</si>
  <si>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</si>
  <si>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r>
      <t>Estructura de costos de</t>
    </r>
    <r>
      <rPr>
        <b/>
        <sz val="10"/>
        <rFont val="Arial"/>
      </rPr>
      <t xml:space="preserve"> </t>
    </r>
  </si>
  <si>
    <t>Cuadro N° 12</t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</si>
  <si>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</si>
  <si>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</si>
  <si>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</si>
  <si>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</si>
  <si>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</si>
  <si>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</si>
  <si>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</si>
  <si>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</si>
  <si>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</si>
  <si>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</si>
  <si>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</si>
  <si>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Cuadro N° 7</t>
  </si>
  <si>
    <t>Nota: Esta información debe ser consistente con el resto de la información suministrada en el cuestionario, en especial en el Cuadro Nº 8.</t>
  </si>
  <si>
    <t>Agregue todas las filas que le resulten necesarias.</t>
  </si>
  <si>
    <t>comunes de fábrica</t>
  </si>
  <si>
    <t>Costos Totales del conjunto de todos los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</si>
  <si>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</si>
  <si>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</si>
  <si>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</si>
  <si>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</si>
  <si>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</si>
  <si>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</si>
  <si>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</si>
  <si>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 xml:space="preserve">Información adicional sobre la Estructura de Costos de </t>
  </si>
  <si>
    <t>unidad de medida del insumo</t>
  </si>
  <si>
    <t xml:space="preserve">Insumos nacionales </t>
  </si>
  <si>
    <t>Insumos importados</t>
  </si>
  <si>
    <t>Existencias al cierre de cada período</t>
  </si>
  <si>
    <t>Otros (Resto)</t>
  </si>
  <si>
    <t>Beneficio Fiscal</t>
  </si>
  <si>
    <t>Exportaciones de</t>
  </si>
  <si>
    <t>Ventas de</t>
  </si>
  <si>
    <t>Cuadro Nº 4.1</t>
  </si>
  <si>
    <t>Cuadro Nº 4.2.b</t>
  </si>
  <si>
    <t>Cuadro Nº 4.2.a</t>
  </si>
  <si>
    <t>(1)   Insumos o componentes  o partes y piezas o subconjuntos. Proporcionar la información de los principales insumos utilizados en el proceso de producción (aquellos que repesenten al menos un 80% del total de insumos nacionales/importados). Agregue las filas que sean necesarias.</t>
  </si>
  <si>
    <t>(vendidos al mercado interno)</t>
  </si>
  <si>
    <t>* En caso de existir más de un despacho por mes, completar estos datos en una hoja separada o insertar las filas necesarias.</t>
  </si>
  <si>
    <t>Supongamos que la capacidad de la etapa que limita la producción fue utilizada en 2016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</si>
  <si>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</si>
  <si>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</si>
  <si>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</si>
  <si>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</si>
  <si>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promedio 2017</t>
  </si>
  <si>
    <t>promedio 2018</t>
  </si>
  <si>
    <t>CONTROLES CNCE</t>
  </si>
  <si>
    <t>(muestran el resumen público del cuadro confidencial)</t>
  </si>
  <si>
    <t>LA HOJA SIGUIENTE</t>
  </si>
  <si>
    <t>Cuadro N° 14</t>
  </si>
  <si>
    <t>Cuadro Nº 15</t>
  </si>
  <si>
    <t>CONCEPTO</t>
  </si>
  <si>
    <t>Valor $</t>
  </si>
  <si>
    <t>TIPO DE CAMBIO UTILIZADO ($/U$S)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</si>
  <si>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</si>
  <si>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</si>
  <si>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</si>
  <si>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</si>
  <si>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</si>
  <si>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</si>
  <si>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</si>
  <si>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</si>
  <si>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</si>
  <si>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</si>
  <si>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VALOR  NACIONALIZADO</t>
  </si>
  <si>
    <t>FLETE INTERNO (s/Nacionaliz)</t>
  </si>
  <si>
    <t>SEGURO INTERNO (s/Nacionalz.)</t>
  </si>
  <si>
    <t>OTROS (detallar) (s/Nacionaliz.)</t>
  </si>
  <si>
    <t>SUB-TOTAL (en depósito del importador)</t>
  </si>
  <si>
    <t>GS. ADMINISTRACION</t>
  </si>
  <si>
    <t>1-</t>
  </si>
  <si>
    <t>2-</t>
  </si>
  <si>
    <t>GS. COMERCIALIZ.</t>
  </si>
  <si>
    <t>GS. FINANCIEROS DE CAPITAL DE TRABAJO</t>
  </si>
  <si>
    <t>OTROS GASTOS</t>
  </si>
  <si>
    <t>COSTO MEDIO UNITARIO</t>
  </si>
  <si>
    <t>MG. DE UTILIDAD (s/C.M.U.)</t>
  </si>
  <si>
    <t>Masa salarial (en pesos)</t>
  </si>
  <si>
    <t>administración y comercialización</t>
  </si>
  <si>
    <t>ene-may 2020</t>
  </si>
  <si>
    <t>Otras:</t>
  </si>
  <si>
    <t>Clase/Norma:</t>
  </si>
  <si>
    <t>AISLADORES DE PORCELANA</t>
  </si>
  <si>
    <t>Tipos y Modelos</t>
  </si>
  <si>
    <t>(En unidades)</t>
  </si>
  <si>
    <r>
      <t xml:space="preserve">En </t>
    </r>
    <r>
      <rPr>
        <b/>
        <i/>
        <sz val="10"/>
        <rFont val="Arial"/>
        <family val="2"/>
      </rPr>
      <t>unidades</t>
    </r>
  </si>
  <si>
    <t>ene-may 19</t>
  </si>
  <si>
    <t>ene-may 20</t>
  </si>
  <si>
    <t>aisladores de porcelana</t>
  </si>
  <si>
    <t>en Pesos</t>
  </si>
  <si>
    <t>promedio 2019</t>
  </si>
  <si>
    <t>promedio ene-may 2020</t>
  </si>
  <si>
    <t>por unidad</t>
  </si>
  <si>
    <t>en Pesos por unidad</t>
  </si>
  <si>
    <t>Modelo: Montaje rígido, soporte de línea - Clase 57-3 Norma ANSI C29.7</t>
  </si>
  <si>
    <t>Cuadro N° 8.1</t>
  </si>
  <si>
    <t>Cuadro N° 8.2</t>
  </si>
  <si>
    <t>Modelo: Montaje rígido, de perno - Clase 55-5 Norma ANSI C29.5</t>
  </si>
  <si>
    <t>Modelo: Pasante para transformadores PTE 15 - Norma IRAM 2250</t>
  </si>
  <si>
    <t>Cuadro N° 8.3</t>
  </si>
  <si>
    <t>Cuadro N° 8.4</t>
  </si>
  <si>
    <t xml:space="preserve">Modelo: De suspensión U70BL - Norma IRAM 2235 </t>
  </si>
  <si>
    <t>Cuadro N° 9.1</t>
  </si>
  <si>
    <t>cantidad por unidad de producto</t>
  </si>
  <si>
    <t>Cuadro N° 9.2</t>
  </si>
  <si>
    <t>Cuadro N° 9.3</t>
  </si>
  <si>
    <t>Cuadro N° 9.4</t>
  </si>
  <si>
    <t>Cuadro Nº 10.1</t>
  </si>
  <si>
    <t>Cuadro Nº 10.4</t>
  </si>
  <si>
    <t>Cuadro Nº 10.3</t>
  </si>
  <si>
    <t>Cuadro Nº 10.2</t>
  </si>
  <si>
    <t>originarios de (1)</t>
  </si>
  <si>
    <t>importados de todos los orígenes.</t>
  </si>
  <si>
    <t>(en unidades y valores de primera venta)</t>
  </si>
  <si>
    <t>COLOMBIA:.............................</t>
  </si>
  <si>
    <t>Origen:..................................</t>
  </si>
  <si>
    <t>CHINA:….................................</t>
  </si>
  <si>
    <t>BRASIL:….............................</t>
  </si>
  <si>
    <t>Origen: CHINA</t>
  </si>
  <si>
    <t>Cuadro Nº 13.1</t>
  </si>
  <si>
    <t>Costo de nacionalización de</t>
  </si>
  <si>
    <t>Modelo...................</t>
  </si>
  <si>
    <t>Cuadro Nº 13.2</t>
  </si>
  <si>
    <t>Origen: BRASIL</t>
  </si>
  <si>
    <t>Origen: COLOMBIA</t>
  </si>
  <si>
    <t>Cuadro Nº 13.3</t>
  </si>
  <si>
    <t>en unidades</t>
  </si>
  <si>
    <t>CHINA</t>
  </si>
  <si>
    <t>BRASIL</t>
  </si>
  <si>
    <t>COLOMBIA</t>
  </si>
  <si>
    <t>SEMITERMINADOS</t>
  </si>
  <si>
    <t>Origenes no investigados</t>
  </si>
  <si>
    <t>Facturado</t>
  </si>
  <si>
    <t>(1) Completar un cuadro por cada origen desde el que realizó importaciones</t>
  </si>
  <si>
    <t>Tipo:</t>
  </si>
  <si>
    <t>Peso:</t>
  </si>
  <si>
    <t>Diámetro:</t>
  </si>
  <si>
    <t>Tensión:</t>
  </si>
  <si>
    <t>Producción, Autoconsumo, Ventas, Exportaciones y Existencias de</t>
  </si>
  <si>
    <t>aisladores de</t>
  </si>
  <si>
    <t>suspension</t>
  </si>
  <si>
    <t xml:space="preserve">montaje rigido </t>
  </si>
  <si>
    <t>soporte de linea</t>
  </si>
  <si>
    <t>montaje rigido</t>
  </si>
  <si>
    <t>de perno</t>
  </si>
  <si>
    <t>4º tipo</t>
  </si>
  <si>
    <t xml:space="preserve">aisladores </t>
  </si>
  <si>
    <t>pasantes para</t>
  </si>
  <si>
    <t>transformadores</t>
  </si>
  <si>
    <t>En valores monetarios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</si>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</sst>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_ * #,##0.00_ ;_ * \-#,##0.00_ ;_ * &quot;-&quot;??_ ;_ @_ "/>
    <numFmt numFmtId="183" formatCode="#,##0_ \ \ ;______@_ \ \ \ "/>
    <numFmt numFmtId="184" formatCode="_-* #,##0.00\ [$€]_-;\-* #,##0.00\ [$€]_-;_-* &quot;-&quot;??\ [$€]_-;_-@_-"/>
  </numFmts>
  <fonts count="2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MS Sans Serif"/>
    </font>
    <font>
      <i/>
      <u/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7">
    <xf numFmtId="0" fontId="0" fillId="0" borderId="0"/>
    <xf numFmtId="184" fontId="3" fillId="0" borderId="0" applyFont="0" applyFill="0" applyBorder="0" applyAlignment="0" applyProtection="0"/>
    <xf numFmtId="0" fontId="3" fillId="0" borderId="1"/>
    <xf numFmtId="178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537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83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3" fontId="11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17" fontId="4" fillId="3" borderId="28" xfId="0" applyNumberFormat="1" applyFont="1" applyFill="1" applyBorder="1" applyAlignment="1" applyProtection="1">
      <alignment horizontal="center"/>
      <protection locked="0"/>
    </xf>
    <xf numFmtId="3" fontId="11" fillId="0" borderId="33" xfId="3" quotePrefix="1" applyNumberFormat="1" applyFont="1" applyFill="1" applyBorder="1" applyAlignment="1" applyProtection="1">
      <alignment horizontal="right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4" xfId="0" applyBorder="1" applyProtection="1">
      <protection locked="0"/>
    </xf>
    <xf numFmtId="0" fontId="18" fillId="0" borderId="35" xfId="0" applyFont="1" applyBorder="1" applyProtection="1">
      <protection locked="0"/>
    </xf>
    <xf numFmtId="0" fontId="18" fillId="0" borderId="36" xfId="0" applyFont="1" applyBorder="1" applyProtection="1"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0" fontId="18" fillId="0" borderId="37" xfId="0" applyFon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18" fillId="0" borderId="40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11" fillId="0" borderId="45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17" fontId="18" fillId="0" borderId="9" xfId="0" applyNumberFormat="1" applyFont="1" applyBorder="1" applyAlignment="1" applyProtection="1">
      <alignment horizontal="center"/>
      <protection locked="0"/>
    </xf>
    <xf numFmtId="3" fontId="18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14" fillId="0" borderId="41" xfId="0" applyFont="1" applyBorder="1" applyAlignment="1" applyProtection="1">
      <alignment horizontal="centerContinuous"/>
      <protection locked="0"/>
    </xf>
    <xf numFmtId="0" fontId="14" fillId="0" borderId="42" xfId="0" applyFont="1" applyBorder="1" applyAlignment="1" applyProtection="1">
      <alignment horizontal="centerContinuous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4" fillId="0" borderId="28" xfId="0" applyNumberFormat="1" applyFon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1" xfId="0" applyFont="1" applyBorder="1" applyAlignment="1" applyProtection="1">
      <alignment horizontal="left"/>
      <protection locked="0"/>
    </xf>
    <xf numFmtId="0" fontId="4" fillId="0" borderId="52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53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2" fillId="0" borderId="0" xfId="5" applyFont="1" applyFill="1" applyBorder="1" applyProtection="1">
      <protection locked="0"/>
    </xf>
    <xf numFmtId="0" fontId="12" fillId="0" borderId="0" xfId="5" applyFont="1" applyBorder="1" applyProtection="1"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3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47" xfId="6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5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Continuous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9" fontId="1" fillId="0" borderId="38" xfId="6" applyFont="1" applyBorder="1" applyAlignment="1" applyProtection="1">
      <alignment horizontal="center"/>
      <protection locked="0"/>
    </xf>
    <xf numFmtId="9" fontId="1" fillId="0" borderId="39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48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5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7" xfId="5" applyFont="1" applyBorder="1" applyAlignment="1" applyProtection="1">
      <alignment vertical="center"/>
      <protection locked="0"/>
    </xf>
    <xf numFmtId="0" fontId="11" fillId="0" borderId="40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42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7" fillId="0" borderId="5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center"/>
      <protection locked="0"/>
    </xf>
    <xf numFmtId="4" fontId="3" fillId="4" borderId="15" xfId="3" quotePrefix="1" applyNumberFormat="1" applyFont="1" applyFill="1" applyBorder="1" applyAlignment="1" applyProtection="1">
      <alignment horizontal="center"/>
    </xf>
    <xf numFmtId="4" fontId="3" fillId="4" borderId="11" xfId="3" quotePrefix="1" applyNumberFormat="1" applyFont="1" applyFill="1" applyBorder="1" applyAlignment="1" applyProtection="1">
      <alignment horizontal="center"/>
    </xf>
    <xf numFmtId="4" fontId="3" fillId="4" borderId="12" xfId="3" quotePrefix="1" applyNumberFormat="1" applyFont="1" applyFill="1" applyBorder="1" applyAlignment="1" applyProtection="1">
      <alignment horizontal="center"/>
    </xf>
    <xf numFmtId="4" fontId="3" fillId="4" borderId="28" xfId="3" quotePrefix="1" applyNumberFormat="1" applyFont="1" applyFill="1" applyBorder="1" applyAlignment="1" applyProtection="1">
      <alignment horizontal="center"/>
    </xf>
    <xf numFmtId="4" fontId="3" fillId="4" borderId="2" xfId="3" quotePrefix="1" applyNumberFormat="1" applyFont="1" applyFill="1" applyBorder="1" applyAlignment="1" applyProtection="1">
      <alignment horizontal="center"/>
    </xf>
    <xf numFmtId="4" fontId="3" fillId="5" borderId="2" xfId="0" applyNumberFormat="1" applyFont="1" applyFill="1" applyBorder="1" applyAlignment="1" applyProtection="1">
      <alignment horizontal="center"/>
    </xf>
    <xf numFmtId="4" fontId="3" fillId="5" borderId="11" xfId="0" applyNumberFormat="1" applyFont="1" applyFill="1" applyBorder="1" applyAlignment="1" applyProtection="1">
      <alignment horizontal="center"/>
    </xf>
    <xf numFmtId="4" fontId="3" fillId="5" borderId="12" xfId="0" applyNumberFormat="1" applyFont="1" applyFill="1" applyBorder="1" applyAlignment="1" applyProtection="1">
      <alignment horizontal="center"/>
    </xf>
    <xf numFmtId="4" fontId="3" fillId="5" borderId="29" xfId="0" applyNumberFormat="1" applyFont="1" applyFill="1" applyBorder="1" applyAlignment="1" applyProtection="1">
      <alignment horizontal="center"/>
    </xf>
    <xf numFmtId="4" fontId="3" fillId="5" borderId="12" xfId="0" quotePrefix="1" applyNumberFormat="1" applyFont="1" applyFill="1" applyBorder="1" applyAlignment="1" applyProtection="1">
      <alignment horizontal="center"/>
    </xf>
    <xf numFmtId="0" fontId="11" fillId="0" borderId="58" xfId="0" applyFont="1" applyBorder="1" applyProtection="1">
      <protection locked="0"/>
    </xf>
    <xf numFmtId="0" fontId="11" fillId="0" borderId="59" xfId="0" applyFont="1" applyBorder="1" applyProtection="1">
      <protection locked="0"/>
    </xf>
    <xf numFmtId="0" fontId="11" fillId="0" borderId="60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0" xfId="4" applyFont="1"/>
    <xf numFmtId="0" fontId="21" fillId="0" borderId="0" xfId="4" applyFont="1"/>
    <xf numFmtId="0" fontId="7" fillId="0" borderId="14" xfId="4" applyFont="1" applyBorder="1" applyAlignment="1" applyProtection="1">
      <alignment horizontal="center"/>
      <protection locked="0"/>
    </xf>
    <xf numFmtId="0" fontId="7" fillId="0" borderId="40" xfId="4" applyFont="1" applyBorder="1" applyAlignment="1" applyProtection="1">
      <alignment horizontal="centerContinuous"/>
      <protection locked="0"/>
    </xf>
    <xf numFmtId="0" fontId="7" fillId="0" borderId="8" xfId="4" applyFont="1" applyBorder="1" applyAlignment="1" applyProtection="1">
      <alignment horizontal="center"/>
      <protection locked="0"/>
    </xf>
    <xf numFmtId="0" fontId="7" fillId="0" borderId="24" xfId="4" applyFont="1" applyBorder="1" applyAlignment="1" applyProtection="1">
      <alignment horizontal="center"/>
      <protection locked="0"/>
    </xf>
    <xf numFmtId="0" fontId="7" fillId="0" borderId="0" xfId="4" applyFont="1" applyAlignment="1">
      <alignment horizontal="center"/>
    </xf>
    <xf numFmtId="0" fontId="7" fillId="4" borderId="18" xfId="4" applyFont="1" applyFill="1" applyBorder="1" applyAlignment="1" applyProtection="1">
      <alignment horizontal="center" wrapText="1"/>
      <protection locked="0"/>
    </xf>
    <xf numFmtId="0" fontId="7" fillId="4" borderId="63" xfId="4" applyFont="1" applyFill="1" applyBorder="1" applyAlignment="1" applyProtection="1">
      <alignment horizontal="center"/>
      <protection locked="0"/>
    </xf>
    <xf numFmtId="0" fontId="20" fillId="0" borderId="23" xfId="4" applyFont="1" applyBorder="1" applyProtection="1">
      <protection locked="0"/>
    </xf>
    <xf numFmtId="0" fontId="7" fillId="0" borderId="3" xfId="4" applyFont="1" applyBorder="1" applyProtection="1">
      <protection locked="0"/>
    </xf>
    <xf numFmtId="0" fontId="7" fillId="0" borderId="23" xfId="4" applyFont="1" applyBorder="1" applyProtection="1">
      <protection locked="0"/>
    </xf>
    <xf numFmtId="0" fontId="20" fillId="0" borderId="54" xfId="4" applyFont="1" applyBorder="1" applyProtection="1">
      <protection locked="0"/>
    </xf>
    <xf numFmtId="0" fontId="7" fillId="0" borderId="64" xfId="4" applyFont="1" applyBorder="1" applyProtection="1">
      <protection locked="0"/>
    </xf>
    <xf numFmtId="0" fontId="7" fillId="0" borderId="65" xfId="4" applyFont="1" applyBorder="1" applyProtection="1">
      <protection locked="0"/>
    </xf>
    <xf numFmtId="0" fontId="7" fillId="0" borderId="66" xfId="4" applyFont="1" applyBorder="1" applyProtection="1">
      <protection locked="0"/>
    </xf>
    <xf numFmtId="0" fontId="7" fillId="0" borderId="67" xfId="4" applyFont="1" applyBorder="1" applyProtection="1">
      <protection locked="0"/>
    </xf>
    <xf numFmtId="0" fontId="7" fillId="0" borderId="68" xfId="4" applyFont="1" applyBorder="1" applyProtection="1">
      <protection locked="0"/>
    </xf>
    <xf numFmtId="0" fontId="7" fillId="0" borderId="0" xfId="4" applyFont="1" applyProtection="1">
      <protection locked="0"/>
    </xf>
    <xf numFmtId="0" fontId="3" fillId="0" borderId="0" xfId="4" applyFont="1" applyFill="1" applyProtection="1"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5" fillId="6" borderId="0" xfId="5" applyFont="1" applyFill="1" applyBorder="1" applyAlignment="1" applyProtection="1">
      <alignment horizontal="left"/>
      <protection locked="0"/>
    </xf>
    <xf numFmtId="0" fontId="19" fillId="0" borderId="69" xfId="4" applyFont="1" applyFill="1" applyBorder="1" applyAlignment="1" applyProtection="1">
      <alignment horizontal="left"/>
      <protection locked="0"/>
    </xf>
    <xf numFmtId="0" fontId="19" fillId="0" borderId="11" xfId="4" applyFont="1" applyFill="1" applyBorder="1" applyAlignment="1" applyProtection="1">
      <alignment horizontal="left"/>
      <protection locked="0"/>
    </xf>
    <xf numFmtId="0" fontId="19" fillId="0" borderId="37" xfId="4" applyFont="1" applyFill="1" applyBorder="1" applyAlignment="1" applyProtection="1">
      <alignment horizontal="left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Continuous"/>
      <protection locked="0"/>
    </xf>
    <xf numFmtId="0" fontId="0" fillId="6" borderId="0" xfId="0" applyFill="1" applyAlignment="1" applyProtection="1">
      <alignment horizontal="centerContinuous"/>
      <protection locked="0"/>
    </xf>
    <xf numFmtId="0" fontId="5" fillId="6" borderId="0" xfId="0" applyFont="1" applyFill="1" applyAlignment="1" applyProtection="1">
      <alignment horizontal="centerContinuous"/>
      <protection locked="0"/>
    </xf>
    <xf numFmtId="0" fontId="11" fillId="6" borderId="0" xfId="0" applyFont="1" applyFill="1" applyAlignment="1" applyProtection="1">
      <alignment horizontal="centerContinuous"/>
      <protection locked="0"/>
    </xf>
    <xf numFmtId="0" fontId="4" fillId="6" borderId="0" xfId="0" applyFont="1" applyFill="1" applyAlignment="1" applyProtection="1">
      <alignment horizontal="centerContinuous"/>
      <protection locked="0"/>
    </xf>
    <xf numFmtId="0" fontId="5" fillId="6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protection locked="0"/>
    </xf>
    <xf numFmtId="0" fontId="11" fillId="6" borderId="0" xfId="0" applyFont="1" applyFill="1" applyBorder="1" applyProtection="1">
      <protection locked="0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3" fontId="11" fillId="0" borderId="17" xfId="3" quotePrefix="1" applyNumberFormat="1" applyFont="1" applyFill="1" applyBorder="1" applyAlignment="1" applyProtection="1">
      <alignment horizontal="right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2" xfId="0" applyNumberFormat="1" applyFont="1" applyFill="1" applyBorder="1" applyAlignment="1" applyProtection="1">
      <alignment horizontal="center"/>
      <protection locked="0"/>
    </xf>
    <xf numFmtId="1" fontId="4" fillId="0" borderId="29" xfId="0" applyNumberFormat="1" applyFont="1" applyFill="1" applyBorder="1" applyAlignment="1" applyProtection="1">
      <alignment horizontal="center"/>
      <protection locked="0"/>
    </xf>
    <xf numFmtId="3" fontId="11" fillId="0" borderId="25" xfId="0" applyNumberFormat="1" applyFont="1" applyBorder="1" applyAlignment="1" applyProtection="1">
      <alignment horizontal="center"/>
      <protection locked="0"/>
    </xf>
    <xf numFmtId="3" fontId="11" fillId="0" borderId="16" xfId="0" applyNumberFormat="1" applyFont="1" applyBorder="1" applyAlignment="1" applyProtection="1">
      <alignment horizontal="center"/>
      <protection locked="0"/>
    </xf>
    <xf numFmtId="3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3" fontId="11" fillId="0" borderId="7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0" fontId="4" fillId="6" borderId="43" xfId="0" applyFont="1" applyFill="1" applyBorder="1" applyAlignment="1" applyProtection="1">
      <alignment horizontal="center"/>
      <protection locked="0"/>
    </xf>
    <xf numFmtId="0" fontId="4" fillId="6" borderId="46" xfId="0" applyFont="1" applyFill="1" applyBorder="1" applyAlignment="1" applyProtection="1">
      <alignment horizontal="center"/>
      <protection locked="0"/>
    </xf>
    <xf numFmtId="0" fontId="11" fillId="0" borderId="70" xfId="0" applyFont="1" applyBorder="1" applyProtection="1">
      <protection locked="0"/>
    </xf>
    <xf numFmtId="0" fontId="11" fillId="0" borderId="71" xfId="0" applyFont="1" applyBorder="1" applyProtection="1"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" fontId="4" fillId="6" borderId="2" xfId="0" applyNumberFormat="1" applyFont="1" applyFill="1" applyBorder="1" applyAlignment="1" applyProtection="1">
      <alignment horizontal="center"/>
      <protection locked="0"/>
    </xf>
    <xf numFmtId="2" fontId="4" fillId="6" borderId="12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4" fontId="11" fillId="0" borderId="28" xfId="0" applyNumberFormat="1" applyFont="1" applyFill="1" applyBorder="1" applyAlignment="1" applyProtection="1">
      <alignment horizontal="center"/>
      <protection locked="0"/>
    </xf>
    <xf numFmtId="4" fontId="3" fillId="5" borderId="28" xfId="0" applyNumberFormat="1" applyFont="1" applyFill="1" applyBorder="1" applyAlignment="1" applyProtection="1">
      <alignment horizontal="center"/>
    </xf>
    <xf numFmtId="4" fontId="11" fillId="0" borderId="15" xfId="0" applyNumberFormat="1" applyFont="1" applyFill="1" applyBorder="1" applyAlignment="1" applyProtection="1">
      <alignment horizontal="center"/>
      <protection locked="0"/>
    </xf>
    <xf numFmtId="0" fontId="4" fillId="6" borderId="44" xfId="0" applyFont="1" applyFill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71" xfId="0" applyFont="1" applyBorder="1" applyAlignment="1" applyProtection="1">
      <alignment horizontal="center"/>
      <protection locked="0"/>
    </xf>
    <xf numFmtId="0" fontId="4" fillId="6" borderId="9" xfId="0" applyFont="1" applyFill="1" applyBorder="1" applyAlignment="1" applyProtection="1">
      <alignment horizontal="center"/>
      <protection locked="0"/>
    </xf>
    <xf numFmtId="0" fontId="4" fillId="6" borderId="42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47" xfId="0" applyBorder="1" applyProtection="1"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0" fillId="0" borderId="6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14" fillId="6" borderId="0" xfId="5" applyFont="1" applyFill="1" applyBorder="1" applyAlignment="1" applyProtection="1">
      <alignment horizontal="left"/>
      <protection locked="0"/>
    </xf>
    <xf numFmtId="0" fontId="4" fillId="6" borderId="8" xfId="5" applyFont="1" applyFill="1" applyBorder="1" applyAlignment="1" applyProtection="1">
      <alignment horizontal="center" vertical="center"/>
      <protection locked="0"/>
    </xf>
    <xf numFmtId="0" fontId="9" fillId="6" borderId="0" xfId="5" applyFont="1" applyFill="1" applyBorder="1" applyAlignment="1" applyProtection="1">
      <alignment horizontal="left"/>
      <protection locked="0"/>
    </xf>
    <xf numFmtId="0" fontId="3" fillId="6" borderId="0" xfId="5" applyFont="1" applyFill="1" applyBorder="1" applyAlignment="1" applyProtection="1">
      <alignment horizontal="left"/>
      <protection locked="0"/>
    </xf>
    <xf numFmtId="0" fontId="3" fillId="6" borderId="8" xfId="0" applyFont="1" applyFill="1" applyBorder="1" applyAlignment="1">
      <alignment horizontal="center" vertical="center" wrapText="1"/>
    </xf>
    <xf numFmtId="0" fontId="1" fillId="6" borderId="0" xfId="0" applyFont="1" applyFill="1" applyProtection="1">
      <protection locked="0"/>
    </xf>
    <xf numFmtId="17" fontId="4" fillId="0" borderId="15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" fontId="4" fillId="0" borderId="28" xfId="0" applyNumberFormat="1" applyFont="1" applyBorder="1" applyAlignment="1" applyProtection="1">
      <alignment horizontal="center"/>
      <protection locked="0"/>
    </xf>
    <xf numFmtId="17" fontId="4" fillId="6" borderId="12" xfId="0" applyNumberFormat="1" applyFont="1" applyFill="1" applyBorder="1" applyAlignment="1" applyProtection="1">
      <alignment horizontal="center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0" fontId="5" fillId="6" borderId="0" xfId="0" applyFont="1" applyFill="1" applyAlignment="1" applyProtection="1">
      <alignment horizontal="left"/>
      <protection locked="0"/>
    </xf>
    <xf numFmtId="0" fontId="3" fillId="6" borderId="0" xfId="0" applyFont="1" applyFill="1" applyAlignment="1" applyProtection="1">
      <alignment horizontal="centerContinuous"/>
      <protection locked="0"/>
    </xf>
    <xf numFmtId="0" fontId="0" fillId="0" borderId="69" xfId="0" applyBorder="1" applyProtection="1">
      <protection locked="0"/>
    </xf>
    <xf numFmtId="0" fontId="10" fillId="6" borderId="0" xfId="0" applyFont="1" applyFill="1" applyAlignment="1" applyProtection="1">
      <alignment horizontal="centerContinuous"/>
      <protection locked="0"/>
    </xf>
    <xf numFmtId="0" fontId="0" fillId="6" borderId="0" xfId="0" applyFill="1" applyBorder="1" applyAlignment="1" applyProtection="1">
      <alignment horizontal="centerContinuous"/>
      <protection locked="0"/>
    </xf>
    <xf numFmtId="0" fontId="19" fillId="6" borderId="0" xfId="0" applyFont="1" applyFill="1" applyBorder="1" applyAlignment="1" applyProtection="1">
      <alignment horizontal="centerContinuous"/>
      <protection locked="0"/>
    </xf>
    <xf numFmtId="1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Protection="1">
      <protection locked="0"/>
    </xf>
    <xf numFmtId="1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0" fontId="7" fillId="6" borderId="3" xfId="4" applyFont="1" applyFill="1" applyBorder="1" applyProtection="1">
      <protection locked="0"/>
    </xf>
    <xf numFmtId="0" fontId="7" fillId="6" borderId="64" xfId="4" applyFont="1" applyFill="1" applyBorder="1" applyProtection="1">
      <protection locked="0"/>
    </xf>
    <xf numFmtId="0" fontId="7" fillId="6" borderId="66" xfId="4" applyFont="1" applyFill="1" applyBorder="1" applyProtection="1">
      <protection locked="0"/>
    </xf>
    <xf numFmtId="0" fontId="7" fillId="6" borderId="68" xfId="4" applyFont="1" applyFill="1" applyBorder="1" applyProtection="1">
      <protection locked="0"/>
    </xf>
    <xf numFmtId="0" fontId="7" fillId="6" borderId="0" xfId="4" applyFont="1" applyFill="1" applyProtection="1">
      <protection locked="0"/>
    </xf>
    <xf numFmtId="0" fontId="7" fillId="6" borderId="0" xfId="4" applyFont="1" applyFill="1"/>
    <xf numFmtId="0" fontId="7" fillId="6" borderId="9" xfId="4" applyFont="1" applyFill="1" applyBorder="1" applyAlignment="1" applyProtection="1">
      <alignment horizontal="centerContinuous"/>
      <protection locked="0"/>
    </xf>
    <xf numFmtId="0" fontId="7" fillId="6" borderId="12" xfId="4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19" fillId="6" borderId="0" xfId="0" applyFont="1" applyFill="1" applyAlignment="1" applyProtection="1">
      <alignment horizontal="centerContinuous"/>
      <protection locked="0"/>
    </xf>
    <xf numFmtId="14" fontId="4" fillId="0" borderId="48" xfId="0" applyNumberFormat="1" applyFont="1" applyFill="1" applyBorder="1" applyAlignment="1" applyProtection="1">
      <alignment horizontal="center"/>
      <protection locked="0"/>
    </xf>
    <xf numFmtId="14" fontId="4" fillId="0" borderId="69" xfId="0" applyNumberFormat="1" applyFont="1" applyFill="1" applyBorder="1" applyAlignment="1" applyProtection="1">
      <alignment horizontal="center"/>
      <protection locked="0"/>
    </xf>
    <xf numFmtId="14" fontId="4" fillId="0" borderId="34" xfId="0" applyNumberFormat="1" applyFont="1" applyFill="1" applyBorder="1" applyAlignment="1" applyProtection="1">
      <alignment horizontal="center"/>
      <protection locked="0"/>
    </xf>
    <xf numFmtId="14" fontId="4" fillId="0" borderId="18" xfId="0" applyNumberFormat="1" applyFont="1" applyFill="1" applyBorder="1" applyAlignment="1" applyProtection="1">
      <alignment horizontal="center"/>
      <protection locked="0"/>
    </xf>
    <xf numFmtId="0" fontId="4" fillId="6" borderId="19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14" fontId="4" fillId="6" borderId="2" xfId="0" applyNumberFormat="1" applyFont="1" applyFill="1" applyBorder="1" applyAlignment="1" applyProtection="1">
      <alignment horizontal="center"/>
      <protection locked="0"/>
    </xf>
    <xf numFmtId="14" fontId="4" fillId="6" borderId="48" xfId="0" applyNumberFormat="1" applyFont="1" applyFill="1" applyBorder="1" applyAlignment="1" applyProtection="1">
      <alignment horizontal="center"/>
      <protection locked="0"/>
    </xf>
    <xf numFmtId="14" fontId="4" fillId="6" borderId="12" xfId="0" applyNumberFormat="1" applyFont="1" applyFill="1" applyBorder="1" applyAlignment="1" applyProtection="1">
      <alignment horizontal="center"/>
      <protection locked="0"/>
    </xf>
    <xf numFmtId="14" fontId="4" fillId="6" borderId="49" xfId="0" applyNumberFormat="1" applyFont="1" applyFill="1" applyBorder="1" applyAlignment="1" applyProtection="1">
      <alignment horizontal="center"/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4" fontId="4" fillId="0" borderId="12" xfId="0" applyNumberFormat="1" applyFont="1" applyFill="1" applyBorder="1" applyAlignment="1" applyProtection="1">
      <alignment horizontal="center"/>
      <protection locked="0"/>
    </xf>
    <xf numFmtId="14" fontId="4" fillId="0" borderId="49" xfId="0" applyNumberFormat="1" applyFont="1" applyFill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0" fontId="4" fillId="0" borderId="35" xfId="0" applyFont="1" applyBorder="1" applyAlignment="1" applyProtection="1">
      <alignment horizontal="left"/>
      <protection locked="0"/>
    </xf>
    <xf numFmtId="0" fontId="4" fillId="6" borderId="40" xfId="0" applyFont="1" applyFill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7" fillId="0" borderId="40" xfId="4" applyFont="1" applyBorder="1" applyAlignment="1" applyProtection="1">
      <alignment horizontal="center"/>
      <protection locked="0"/>
    </xf>
    <xf numFmtId="0" fontId="7" fillId="6" borderId="9" xfId="4" applyFont="1" applyFill="1" applyBorder="1" applyAlignment="1" applyProtection="1">
      <alignment horizontal="center"/>
      <protection locked="0"/>
    </xf>
    <xf numFmtId="0" fontId="7" fillId="4" borderId="16" xfId="4" applyFont="1" applyFill="1" applyBorder="1" applyAlignment="1" applyProtection="1">
      <alignment horizontal="center"/>
      <protection locked="0"/>
    </xf>
    <xf numFmtId="0" fontId="7" fillId="0" borderId="9" xfId="4" applyFont="1" applyBorder="1" applyAlignment="1" applyProtection="1">
      <alignment horizontal="center"/>
      <protection locked="0"/>
    </xf>
    <xf numFmtId="0" fontId="14" fillId="0" borderId="14" xfId="0" applyFont="1" applyFill="1" applyBorder="1" applyProtection="1">
      <protection locked="0"/>
    </xf>
    <xf numFmtId="0" fontId="14" fillId="0" borderId="29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18" fillId="0" borderId="40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11" fillId="0" borderId="29" xfId="0" applyFont="1" applyBorder="1" applyAlignment="1" applyProtection="1">
      <alignment horizontal="right" vertical="center"/>
      <protection locked="0"/>
    </xf>
    <xf numFmtId="0" fontId="0" fillId="0" borderId="2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6" borderId="0" xfId="0" applyFont="1" applyFill="1" applyAlignment="1" applyProtection="1">
      <alignment horizontal="center"/>
      <protection locked="0"/>
    </xf>
    <xf numFmtId="0" fontId="16" fillId="6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8" fillId="0" borderId="72" xfId="0" applyFont="1" applyBorder="1" applyAlignment="1" applyProtection="1">
      <alignment horizontal="center"/>
      <protection locked="0"/>
    </xf>
    <xf numFmtId="0" fontId="18" fillId="0" borderId="73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6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4" fillId="0" borderId="40" xfId="5" applyFont="1" applyFill="1" applyBorder="1" applyAlignment="1" applyProtection="1">
      <alignment horizontal="center"/>
      <protection locked="0"/>
    </xf>
    <xf numFmtId="0" fontId="4" fillId="0" borderId="42" xfId="5" applyFont="1" applyFill="1" applyBorder="1" applyAlignment="1" applyProtection="1">
      <alignment horizontal="center"/>
      <protection locked="0"/>
    </xf>
    <xf numFmtId="0" fontId="4" fillId="6" borderId="40" xfId="5" applyFont="1" applyFill="1" applyBorder="1" applyAlignment="1" applyProtection="1">
      <alignment horizontal="center"/>
      <protection locked="0"/>
    </xf>
    <xf numFmtId="0" fontId="4" fillId="6" borderId="42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9" fillId="6" borderId="0" xfId="5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6" borderId="48" xfId="0" applyFont="1" applyFill="1" applyBorder="1" applyAlignment="1" applyProtection="1">
      <alignment horizontal="left"/>
      <protection locked="0"/>
    </xf>
    <xf numFmtId="0" fontId="4" fillId="6" borderId="52" xfId="0" applyFont="1" applyFill="1" applyBorder="1" applyAlignment="1" applyProtection="1">
      <alignment horizontal="left"/>
      <protection locked="0"/>
    </xf>
    <xf numFmtId="0" fontId="20" fillId="0" borderId="0" xfId="4" applyFont="1" applyAlignment="1" applyProtection="1">
      <alignment horizontal="center"/>
      <protection locked="0"/>
    </xf>
    <xf numFmtId="0" fontId="20" fillId="0" borderId="38" xfId="4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67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118" name="AutoShape 1"/>
        <xdr:cNvSpPr>
          <a:spLocks noChangeArrowheads="1"/>
        </xdr:cNvSpPr>
      </xdr:nvSpPr>
      <xdr:spPr bwMode="auto">
        <a:xfrm rot="1316310">
          <a:off x="44862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5</xdr:row>
      <xdr:rowOff>390525</xdr:rowOff>
    </xdr:from>
    <xdr:to>
      <xdr:col>6</xdr:col>
      <xdr:colOff>371475</xdr:colOff>
      <xdr:row>6</xdr:row>
      <xdr:rowOff>142875</xdr:rowOff>
    </xdr:to>
    <xdr:sp macro="" textlink="">
      <xdr:nvSpPr>
        <xdr:cNvPr id="1098" name="AutoShape 4"/>
        <xdr:cNvSpPr>
          <a:spLocks noChangeArrowheads="1"/>
        </xdr:cNvSpPr>
      </xdr:nvSpPr>
      <xdr:spPr bwMode="auto">
        <a:xfrm rot="1545154">
          <a:off x="7086600" y="1228725"/>
          <a:ext cx="876300" cy="514350"/>
        </a:xfrm>
        <a:prstGeom prst="curvedDownArrow">
          <a:avLst>
            <a:gd name="adj1" fmla="val 35044"/>
            <a:gd name="adj2" fmla="val 7009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G11" sqref="G11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07" t="s">
        <v>135</v>
      </c>
      <c r="B3" s="108"/>
      <c r="C3" s="108"/>
      <c r="D3" s="108"/>
      <c r="E3" s="109"/>
    </row>
    <row r="4" spans="1:8" ht="15" customHeight="1" thickBot="1" x14ac:dyDescent="0.25">
      <c r="A4" s="110" t="s">
        <v>136</v>
      </c>
      <c r="B4" s="111"/>
      <c r="C4" s="111"/>
      <c r="D4" s="111"/>
      <c r="E4" s="112"/>
    </row>
    <row r="5" spans="1:8" ht="15" customHeight="1" thickBot="1" x14ac:dyDescent="0.25"/>
    <row r="6" spans="1:8" ht="15" customHeight="1" thickBot="1" x14ac:dyDescent="0.25">
      <c r="A6" s="113" t="s">
        <v>137</v>
      </c>
      <c r="B6" s="114"/>
      <c r="C6" s="114"/>
      <c r="D6" s="114"/>
      <c r="E6" s="115"/>
    </row>
    <row r="7" spans="1:8" ht="15" customHeight="1" thickBot="1" x14ac:dyDescent="0.25"/>
    <row r="8" spans="1:8" ht="15" customHeight="1" thickBot="1" x14ac:dyDescent="0.25">
      <c r="A8" s="113" t="s">
        <v>138</v>
      </c>
      <c r="B8" s="114"/>
      <c r="C8" s="114"/>
      <c r="D8" s="114"/>
      <c r="E8" s="114"/>
      <c r="F8" s="114"/>
      <c r="G8" s="114"/>
      <c r="H8" s="115"/>
    </row>
    <row r="9" spans="1:8" ht="15" customHeight="1" thickBot="1" x14ac:dyDescent="0.25"/>
    <row r="10" spans="1:8" ht="41.25" customHeight="1" thickBot="1" x14ac:dyDescent="0.25">
      <c r="A10" s="475" t="s">
        <v>139</v>
      </c>
      <c r="B10" s="476"/>
      <c r="C10" s="476"/>
      <c r="D10" s="476"/>
      <c r="E10" s="476"/>
      <c r="F10" s="476"/>
      <c r="G10" s="476"/>
      <c r="H10" s="477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16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5" type="noConversion"/>
  <pageMargins left="0.74803149606299213" right="0.74803149606299213" top="0.98425196850393704" bottom="0.98425196850393704" header="0.19685039370078741" footer="0"/>
  <pageSetup paperSize="9" orientation="landscape" verticalDpi="0" r:id="rId1"/>
  <headerFooter alignWithMargins="0">
    <oddHeader>&amp;R2020 - Año del General Manuel Belgrano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C16" sqref="C16:C21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53" t="s">
        <v>22</v>
      </c>
    </row>
    <row r="4" spans="1:6" x14ac:dyDescent="0.2">
      <c r="A4" s="254" t="s">
        <v>23</v>
      </c>
    </row>
    <row r="5" spans="1:6" x14ac:dyDescent="0.2">
      <c r="A5" s="52" t="s">
        <v>24</v>
      </c>
    </row>
    <row r="6" spans="1:6" x14ac:dyDescent="0.2">
      <c r="A6" s="52" t="s">
        <v>25</v>
      </c>
    </row>
    <row r="8" spans="1:6" x14ac:dyDescent="0.2">
      <c r="A8" s="52" t="s">
        <v>172</v>
      </c>
    </row>
    <row r="9" spans="1:6" x14ac:dyDescent="0.2">
      <c r="A9" s="52" t="s">
        <v>26</v>
      </c>
    </row>
    <row r="11" spans="1:6" x14ac:dyDescent="0.2">
      <c r="A11" s="52" t="s">
        <v>27</v>
      </c>
    </row>
    <row r="12" spans="1:6" x14ac:dyDescent="0.2">
      <c r="A12" s="52" t="s">
        <v>28</v>
      </c>
    </row>
    <row r="14" spans="1:6" ht="13.5" thickBot="1" x14ac:dyDescent="0.25">
      <c r="C14" s="255" t="s">
        <v>29</v>
      </c>
      <c r="D14" s="119"/>
    </row>
    <row r="15" spans="1:6" x14ac:dyDescent="0.2">
      <c r="A15" s="256" t="s">
        <v>30</v>
      </c>
      <c r="B15" s="257" t="s">
        <v>31</v>
      </c>
      <c r="C15" s="257" t="s">
        <v>32</v>
      </c>
      <c r="D15" s="257" t="s">
        <v>33</v>
      </c>
      <c r="E15" s="258" t="s">
        <v>34</v>
      </c>
      <c r="F15" s="259" t="s">
        <v>13</v>
      </c>
    </row>
    <row r="16" spans="1:6" ht="13.5" thickBot="1" x14ac:dyDescent="0.25">
      <c r="A16" s="184">
        <v>2016</v>
      </c>
      <c r="B16" s="185">
        <v>384</v>
      </c>
      <c r="C16" s="185">
        <v>430</v>
      </c>
      <c r="D16" s="185">
        <v>96</v>
      </c>
      <c r="E16" s="260">
        <v>50</v>
      </c>
      <c r="F16" s="153">
        <f>SUM(B16:E16)</f>
        <v>960</v>
      </c>
    </row>
    <row r="18" spans="1:5" x14ac:dyDescent="0.2">
      <c r="A18" s="52" t="s">
        <v>35</v>
      </c>
    </row>
    <row r="20" spans="1:5" ht="13.5" thickBot="1" x14ac:dyDescent="0.25">
      <c r="A20" s="52" t="s">
        <v>173</v>
      </c>
    </row>
    <row r="21" spans="1:5" x14ac:dyDescent="0.2">
      <c r="A21" s="261" t="s">
        <v>36</v>
      </c>
      <c r="B21" s="262" t="s">
        <v>31</v>
      </c>
      <c r="C21" s="262" t="s">
        <v>32</v>
      </c>
      <c r="D21" s="262" t="s">
        <v>33</v>
      </c>
      <c r="E21" s="263" t="s">
        <v>34</v>
      </c>
    </row>
    <row r="22" spans="1:5" ht="13.5" thickBot="1" x14ac:dyDescent="0.25">
      <c r="A22" s="264" t="s">
        <v>174</v>
      </c>
      <c r="B22" s="265">
        <f>+B16/$F$16</f>
        <v>0.4</v>
      </c>
      <c r="C22" s="265">
        <f>+C16/$F$16</f>
        <v>0.44791666666666669</v>
      </c>
      <c r="D22" s="265">
        <f>+D16/$F$16</f>
        <v>0.1</v>
      </c>
      <c r="E22" s="266">
        <f>+E16/$F$16</f>
        <v>5.2083333333333336E-2</v>
      </c>
    </row>
    <row r="24" spans="1:5" x14ac:dyDescent="0.2">
      <c r="A24" s="52" t="s">
        <v>37</v>
      </c>
    </row>
    <row r="26" spans="1:5" x14ac:dyDescent="0.2">
      <c r="A26" s="52" t="s">
        <v>38</v>
      </c>
    </row>
    <row r="27" spans="1:5" x14ac:dyDescent="0.2">
      <c r="A27" s="52" t="s">
        <v>39</v>
      </c>
    </row>
    <row r="28" spans="1:5" x14ac:dyDescent="0.2">
      <c r="A28" s="52" t="s">
        <v>40</v>
      </c>
    </row>
    <row r="29" spans="1:5" x14ac:dyDescent="0.2">
      <c r="A29" s="52" t="s">
        <v>41</v>
      </c>
    </row>
    <row r="31" spans="1:5" x14ac:dyDescent="0.2">
      <c r="A31" s="52" t="s">
        <v>42</v>
      </c>
    </row>
    <row r="32" spans="1:5" x14ac:dyDescent="0.2">
      <c r="A32" s="52" t="s">
        <v>43</v>
      </c>
    </row>
    <row r="34" spans="1:1" x14ac:dyDescent="0.2">
      <c r="A34" s="52" t="s">
        <v>175</v>
      </c>
    </row>
    <row r="35" spans="1:1" x14ac:dyDescent="0.2">
      <c r="A35" s="52" t="s">
        <v>176</v>
      </c>
    </row>
    <row r="36" spans="1:1" x14ac:dyDescent="0.2">
      <c r="A36" s="52" t="s">
        <v>44</v>
      </c>
    </row>
    <row r="38" spans="1:1" x14ac:dyDescent="0.2">
      <c r="A38" s="52" t="s">
        <v>45</v>
      </c>
    </row>
    <row r="39" spans="1:1" x14ac:dyDescent="0.2">
      <c r="A39" s="52" t="s">
        <v>46</v>
      </c>
    </row>
    <row r="40" spans="1:1" x14ac:dyDescent="0.2">
      <c r="A40" s="52" t="s">
        <v>47</v>
      </c>
    </row>
    <row r="41" spans="1:1" x14ac:dyDescent="0.2">
      <c r="A41" s="52" t="s">
        <v>48</v>
      </c>
    </row>
    <row r="50" spans="1:4" x14ac:dyDescent="0.2">
      <c r="A50" s="160"/>
      <c r="B50" s="267"/>
      <c r="C50" s="267"/>
      <c r="D50" s="267"/>
    </row>
    <row r="51" spans="1:4" x14ac:dyDescent="0.2">
      <c r="A51" s="160"/>
      <c r="B51" s="267"/>
      <c r="C51" s="267"/>
      <c r="D51" s="267"/>
    </row>
  </sheetData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orientation="portrait" horizontalDpi="4294967292" verticalDpi="300" r:id="rId1"/>
  <headerFooter alignWithMargins="0">
    <oddHeader>&amp;R2020 - Año del General Manuel Belgrano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J15"/>
  <sheetViews>
    <sheetView showGridLines="0" zoomScale="75" workbookViewId="0">
      <selection sqref="A1:K18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8" width="22.42578125" style="52" customWidth="1"/>
    <col min="9" max="9" width="22.42578125" style="52" bestFit="1" customWidth="1"/>
    <col min="10" max="10" width="26.140625" style="52" customWidth="1"/>
    <col min="11" max="16384" width="11.42578125" style="52"/>
  </cols>
  <sheetData>
    <row r="1" spans="2:10" x14ac:dyDescent="0.2">
      <c r="B1" s="496" t="s">
        <v>129</v>
      </c>
      <c r="C1" s="496"/>
      <c r="D1" s="496"/>
      <c r="E1" s="496"/>
      <c r="F1" s="496"/>
      <c r="G1" s="496"/>
      <c r="H1" s="496"/>
    </row>
    <row r="2" spans="2:10" x14ac:dyDescent="0.2">
      <c r="B2" s="496" t="s">
        <v>128</v>
      </c>
      <c r="C2" s="496"/>
      <c r="D2" s="496"/>
      <c r="E2" s="496"/>
      <c r="F2" s="496"/>
      <c r="G2" s="496"/>
      <c r="H2" s="496"/>
    </row>
    <row r="3" spans="2:10" ht="13.5" thickBot="1" x14ac:dyDescent="0.25">
      <c r="B3" s="118"/>
      <c r="C3" s="249"/>
      <c r="D3" s="249"/>
      <c r="E3" s="249"/>
      <c r="F3" s="249"/>
    </row>
    <row r="4" spans="2:10" ht="13.5" thickBot="1" x14ac:dyDescent="0.25">
      <c r="B4" s="493" t="s">
        <v>12</v>
      </c>
      <c r="C4" s="497" t="s">
        <v>127</v>
      </c>
      <c r="D4" s="489"/>
      <c r="E4" s="489"/>
      <c r="F4" s="490"/>
      <c r="G4" s="497" t="s">
        <v>210</v>
      </c>
      <c r="H4" s="489"/>
      <c r="I4" s="489"/>
      <c r="J4" s="490"/>
    </row>
    <row r="5" spans="2:10" ht="15.75" customHeight="1" thickBot="1" x14ac:dyDescent="0.25">
      <c r="B5" s="494"/>
      <c r="C5" s="489" t="s">
        <v>130</v>
      </c>
      <c r="D5" s="489"/>
      <c r="E5" s="490"/>
      <c r="F5" s="491" t="s">
        <v>211</v>
      </c>
      <c r="G5" s="489" t="s">
        <v>130</v>
      </c>
      <c r="H5" s="489"/>
      <c r="I5" s="490"/>
      <c r="J5" s="491" t="s">
        <v>211</v>
      </c>
    </row>
    <row r="6" spans="2:10" ht="31.15" customHeight="1" thickBot="1" x14ac:dyDescent="0.25">
      <c r="B6" s="495"/>
      <c r="C6" s="394" t="s">
        <v>221</v>
      </c>
      <c r="D6" s="58" t="s">
        <v>51</v>
      </c>
      <c r="E6" s="58" t="s">
        <v>148</v>
      </c>
      <c r="F6" s="492"/>
      <c r="G6" s="394" t="s">
        <v>221</v>
      </c>
      <c r="H6" s="58" t="s">
        <v>51</v>
      </c>
      <c r="I6" s="58" t="s">
        <v>148</v>
      </c>
      <c r="J6" s="492"/>
    </row>
    <row r="7" spans="2:10" x14ac:dyDescent="0.2">
      <c r="B7" s="329">
        <f>'3.vol.'!C58</f>
        <v>2013</v>
      </c>
      <c r="C7" s="327"/>
      <c r="D7" s="288"/>
      <c r="E7" s="251"/>
      <c r="F7" s="147"/>
      <c r="G7" s="327"/>
      <c r="H7" s="288"/>
      <c r="I7" s="251"/>
      <c r="J7" s="147"/>
    </row>
    <row r="8" spans="2:10" x14ac:dyDescent="0.2">
      <c r="B8" s="330">
        <f>'3.vol.'!C59</f>
        <v>2014</v>
      </c>
      <c r="C8" s="328"/>
      <c r="D8" s="289"/>
      <c r="E8" s="122"/>
      <c r="F8" s="126"/>
      <c r="G8" s="328"/>
      <c r="H8" s="289"/>
      <c r="I8" s="122"/>
      <c r="J8" s="126"/>
    </row>
    <row r="9" spans="2:10" x14ac:dyDescent="0.2">
      <c r="B9" s="398">
        <f>'3.vol.'!C60</f>
        <v>2015</v>
      </c>
      <c r="C9" s="399"/>
      <c r="D9" s="396"/>
      <c r="E9" s="397"/>
      <c r="F9" s="207"/>
      <c r="G9" s="399"/>
      <c r="H9" s="396"/>
      <c r="I9" s="397"/>
      <c r="J9" s="207"/>
    </row>
    <row r="10" spans="2:10" ht="13.5" thickBot="1" x14ac:dyDescent="0.25">
      <c r="B10" s="164">
        <f>'3.vol.'!C61</f>
        <v>2016</v>
      </c>
      <c r="C10" s="252"/>
      <c r="D10" s="290"/>
      <c r="E10" s="123"/>
      <c r="F10" s="152"/>
      <c r="G10" s="252"/>
      <c r="H10" s="290"/>
      <c r="I10" s="123"/>
      <c r="J10" s="152"/>
    </row>
    <row r="11" spans="2:10" x14ac:dyDescent="0.2">
      <c r="B11" s="392">
        <f>'3.vol.'!C62</f>
        <v>2017</v>
      </c>
      <c r="C11" s="400"/>
      <c r="D11" s="401"/>
      <c r="E11" s="402"/>
      <c r="F11" s="403"/>
      <c r="G11" s="400"/>
      <c r="H11" s="401"/>
      <c r="I11" s="402"/>
      <c r="J11" s="403"/>
    </row>
    <row r="12" spans="2:10" x14ac:dyDescent="0.2">
      <c r="B12" s="139">
        <v>2018</v>
      </c>
      <c r="C12" s="395"/>
      <c r="D12" s="396"/>
      <c r="E12" s="397"/>
      <c r="F12" s="207"/>
      <c r="G12" s="395"/>
      <c r="H12" s="396"/>
      <c r="I12" s="397"/>
      <c r="J12" s="207"/>
    </row>
    <row r="13" spans="2:10" ht="13.5" thickBot="1" x14ac:dyDescent="0.25">
      <c r="B13" s="139">
        <f>'3.vol.'!C64</f>
        <v>2019</v>
      </c>
      <c r="C13" s="252"/>
      <c r="D13" s="290"/>
      <c r="E13" s="123"/>
      <c r="F13" s="152"/>
      <c r="G13" s="252"/>
      <c r="H13" s="290"/>
      <c r="I13" s="123"/>
      <c r="J13" s="152"/>
    </row>
    <row r="14" spans="2:10" x14ac:dyDescent="0.2">
      <c r="B14" s="390" t="str">
        <f>'3.vol.'!C65</f>
        <v>ene-may 19</v>
      </c>
      <c r="C14" s="250"/>
      <c r="D14" s="288"/>
      <c r="E14" s="251"/>
      <c r="F14" s="147"/>
      <c r="G14" s="250"/>
      <c r="H14" s="288"/>
      <c r="I14" s="251"/>
      <c r="J14" s="147"/>
    </row>
    <row r="15" spans="2:10" ht="13.5" thickBot="1" x14ac:dyDescent="0.25">
      <c r="B15" s="379" t="str">
        <f>'3.vol.'!C66</f>
        <v>ene-may 20</v>
      </c>
      <c r="C15" s="252"/>
      <c r="D15" s="290"/>
      <c r="E15" s="123"/>
      <c r="F15" s="152"/>
      <c r="G15" s="252"/>
      <c r="H15" s="290"/>
      <c r="I15" s="123"/>
      <c r="J15" s="152"/>
    </row>
  </sheetData>
  <mergeCells count="9">
    <mergeCell ref="G5:I5"/>
    <mergeCell ref="J5:J6"/>
    <mergeCell ref="C5:E5"/>
    <mergeCell ref="B4:B6"/>
    <mergeCell ref="B1:H1"/>
    <mergeCell ref="B2:H2"/>
    <mergeCell ref="C4:F4"/>
    <mergeCell ref="G4:J4"/>
    <mergeCell ref="F5:F6"/>
  </mergeCells>
  <phoneticPr fontId="0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67" orientation="landscape" horizontalDpi="4294967292" verticalDpi="300" r:id="rId1"/>
  <headerFooter alignWithMargins="0">
    <oddHeader>&amp;R2020 - Año del General Manuel Belgrano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8"/>
  <sheetViews>
    <sheetView workbookViewId="0">
      <selection sqref="A1:F46"/>
    </sheetView>
  </sheetViews>
  <sheetFormatPr baseColWidth="10" defaultRowHeight="12.75" x14ac:dyDescent="0.2"/>
  <cols>
    <col min="1" max="1" width="38.28515625" style="52" customWidth="1"/>
    <col min="2" max="3" width="13.28515625" style="52" customWidth="1"/>
    <col min="4" max="5" width="13.28515625" style="55" customWidth="1"/>
    <col min="6" max="8" width="13.28515625" style="52" customWidth="1"/>
    <col min="9" max="16384" width="11.42578125" style="52"/>
  </cols>
  <sheetData>
    <row r="1" spans="1:5" x14ac:dyDescent="0.2">
      <c r="A1" s="513" t="s">
        <v>145</v>
      </c>
      <c r="B1" s="513"/>
      <c r="C1" s="513"/>
      <c r="D1" s="51"/>
    </row>
    <row r="2" spans="1:5" s="55" customFormat="1" x14ac:dyDescent="0.2">
      <c r="A2" s="514" t="s">
        <v>149</v>
      </c>
      <c r="B2" s="514"/>
      <c r="C2" s="514"/>
      <c r="D2" s="51"/>
    </row>
    <row r="3" spans="1:5" s="55" customFormat="1" x14ac:dyDescent="0.2">
      <c r="A3" s="515" t="s">
        <v>215</v>
      </c>
      <c r="B3" s="515"/>
      <c r="C3" s="515"/>
      <c r="D3" s="51"/>
    </row>
    <row r="4" spans="1:5" s="55" customFormat="1" x14ac:dyDescent="0.2">
      <c r="A4" s="404" t="s">
        <v>170</v>
      </c>
      <c r="B4" s="306"/>
      <c r="C4" s="306"/>
      <c r="D4" s="51"/>
    </row>
    <row r="5" spans="1:5" s="54" customFormat="1" x14ac:dyDescent="0.2">
      <c r="A5" s="404" t="s">
        <v>222</v>
      </c>
      <c r="B5" s="287"/>
      <c r="C5" s="287"/>
      <c r="D5" s="51"/>
    </row>
    <row r="6" spans="1:5" ht="22.5" customHeight="1" thickBot="1" x14ac:dyDescent="0.25"/>
    <row r="7" spans="1:5" ht="24.75" customHeight="1" thickBot="1" x14ac:dyDescent="0.25">
      <c r="A7" s="517" t="s">
        <v>52</v>
      </c>
      <c r="B7" s="305">
        <v>2017</v>
      </c>
      <c r="C7" s="305">
        <v>2018</v>
      </c>
      <c r="D7" s="305">
        <v>2019</v>
      </c>
      <c r="E7" s="405" t="s">
        <v>212</v>
      </c>
    </row>
    <row r="8" spans="1:5" ht="25.5" customHeight="1" x14ac:dyDescent="0.2">
      <c r="A8" s="518"/>
      <c r="B8" s="493" t="s">
        <v>144</v>
      </c>
      <c r="C8" s="493" t="s">
        <v>144</v>
      </c>
      <c r="D8" s="493" t="s">
        <v>144</v>
      </c>
      <c r="E8" s="493" t="s">
        <v>144</v>
      </c>
    </row>
    <row r="9" spans="1:5" ht="28.5" customHeight="1" thickBot="1" x14ac:dyDescent="0.25">
      <c r="A9" s="518"/>
      <c r="B9" s="507"/>
      <c r="C9" s="495"/>
      <c r="D9" s="495"/>
      <c r="E9" s="495"/>
    </row>
    <row r="10" spans="1:5" x14ac:dyDescent="0.2">
      <c r="A10" s="284" t="s">
        <v>143</v>
      </c>
      <c r="B10" s="146"/>
      <c r="C10" s="146"/>
      <c r="D10" s="146"/>
      <c r="E10" s="146"/>
    </row>
    <row r="11" spans="1:5" x14ac:dyDescent="0.2">
      <c r="A11" s="285" t="s">
        <v>142</v>
      </c>
      <c r="B11" s="150"/>
      <c r="C11" s="150"/>
      <c r="D11" s="150"/>
      <c r="E11" s="150"/>
    </row>
    <row r="12" spans="1:5" x14ac:dyDescent="0.2">
      <c r="A12" s="285" t="s">
        <v>150</v>
      </c>
      <c r="B12" s="150"/>
      <c r="C12" s="150"/>
      <c r="D12" s="150"/>
      <c r="E12" s="150"/>
    </row>
    <row r="13" spans="1:5" x14ac:dyDescent="0.2">
      <c r="A13" s="285" t="s">
        <v>151</v>
      </c>
      <c r="B13" s="150"/>
      <c r="C13" s="150"/>
      <c r="D13" s="150"/>
      <c r="E13" s="150"/>
    </row>
    <row r="14" spans="1:5" x14ac:dyDescent="0.2">
      <c r="A14" s="285" t="s">
        <v>152</v>
      </c>
      <c r="B14" s="150"/>
      <c r="C14" s="150"/>
      <c r="D14" s="150"/>
      <c r="E14" s="150"/>
    </row>
    <row r="15" spans="1:5" x14ac:dyDescent="0.2">
      <c r="A15" s="285" t="s">
        <v>153</v>
      </c>
      <c r="B15" s="150"/>
      <c r="C15" s="150"/>
      <c r="D15" s="150"/>
      <c r="E15" s="150"/>
    </row>
    <row r="16" spans="1:5" ht="13.5" thickBot="1" x14ac:dyDescent="0.25">
      <c r="A16" s="286" t="s">
        <v>154</v>
      </c>
      <c r="B16" s="158"/>
      <c r="C16" s="158"/>
      <c r="D16" s="158"/>
      <c r="E16" s="158"/>
    </row>
    <row r="17" spans="1:5" ht="13.5" thickBot="1" x14ac:dyDescent="0.25">
      <c r="A17" s="132" t="s">
        <v>110</v>
      </c>
      <c r="B17" s="301"/>
      <c r="C17" s="301"/>
      <c r="D17" s="301"/>
      <c r="E17" s="301"/>
    </row>
    <row r="18" spans="1:5" ht="13.5" thickBot="1" x14ac:dyDescent="0.25">
      <c r="A18" s="73"/>
      <c r="B18" s="161"/>
      <c r="C18" s="161"/>
      <c r="D18" s="161"/>
      <c r="E18" s="161"/>
    </row>
    <row r="19" spans="1:5" ht="13.5" thickBot="1" x14ac:dyDescent="0.25">
      <c r="A19" s="298" t="s">
        <v>163</v>
      </c>
      <c r="B19" s="301"/>
      <c r="C19" s="301"/>
      <c r="D19" s="301"/>
      <c r="E19" s="301"/>
    </row>
    <row r="20" spans="1:5" x14ac:dyDescent="0.2">
      <c r="A20" s="73"/>
      <c r="B20" s="160"/>
      <c r="D20" s="186"/>
      <c r="E20" s="160"/>
    </row>
    <row r="21" spans="1:5" ht="12.75" customHeight="1" x14ac:dyDescent="0.2">
      <c r="A21" s="516" t="s">
        <v>146</v>
      </c>
      <c r="B21" s="516"/>
      <c r="C21" s="516"/>
      <c r="D21" s="516"/>
      <c r="E21" s="516"/>
    </row>
    <row r="22" spans="1:5" ht="24.75" customHeight="1" x14ac:dyDescent="0.2">
      <c r="A22" s="508" t="s">
        <v>155</v>
      </c>
      <c r="B22" s="509"/>
      <c r="C22" s="509"/>
      <c r="D22" s="509"/>
      <c r="E22" s="509"/>
    </row>
    <row r="23" spans="1:5" ht="12.75" customHeight="1" x14ac:dyDescent="0.2">
      <c r="A23" s="59"/>
    </row>
    <row r="24" spans="1:5" ht="12.75" customHeight="1" thickBot="1" x14ac:dyDescent="0.25">
      <c r="A24" s="59"/>
    </row>
    <row r="25" spans="1:5" ht="12.75" customHeight="1" thickBot="1" x14ac:dyDescent="0.25">
      <c r="A25" s="124" t="s">
        <v>52</v>
      </c>
      <c r="B25" s="497" t="s">
        <v>156</v>
      </c>
      <c r="C25" s="489"/>
      <c r="D25" s="489"/>
      <c r="E25" s="490"/>
    </row>
    <row r="26" spans="1:5" ht="12.75" customHeight="1" x14ac:dyDescent="0.2">
      <c r="A26" s="510"/>
      <c r="B26" s="504"/>
      <c r="C26" s="505"/>
      <c r="D26" s="505"/>
      <c r="E26" s="506"/>
    </row>
    <row r="27" spans="1:5" ht="12.75" customHeight="1" x14ac:dyDescent="0.2">
      <c r="A27" s="511"/>
      <c r="B27" s="498"/>
      <c r="C27" s="499"/>
      <c r="D27" s="499"/>
      <c r="E27" s="500"/>
    </row>
    <row r="28" spans="1:5" ht="12.75" customHeight="1" x14ac:dyDescent="0.2">
      <c r="A28" s="511"/>
      <c r="B28" s="498"/>
      <c r="C28" s="499"/>
      <c r="D28" s="499"/>
      <c r="E28" s="500"/>
    </row>
    <row r="29" spans="1:5" ht="12.75" customHeight="1" thickBot="1" x14ac:dyDescent="0.25">
      <c r="A29" s="512"/>
      <c r="B29" s="501"/>
      <c r="C29" s="502"/>
      <c r="D29" s="502"/>
      <c r="E29" s="503"/>
    </row>
    <row r="30" spans="1:5" ht="12.75" customHeight="1" x14ac:dyDescent="0.2">
      <c r="A30" s="510"/>
      <c r="B30" s="504"/>
      <c r="C30" s="505"/>
      <c r="D30" s="505"/>
      <c r="E30" s="506"/>
    </row>
    <row r="31" spans="1:5" ht="12.75" customHeight="1" x14ac:dyDescent="0.2">
      <c r="A31" s="511"/>
      <c r="B31" s="498"/>
      <c r="C31" s="499"/>
      <c r="D31" s="499"/>
      <c r="E31" s="500"/>
    </row>
    <row r="32" spans="1:5" ht="12.75" customHeight="1" x14ac:dyDescent="0.2">
      <c r="A32" s="511"/>
      <c r="B32" s="498"/>
      <c r="C32" s="499"/>
      <c r="D32" s="499"/>
      <c r="E32" s="500"/>
    </row>
    <row r="33" spans="1:5" ht="12.75" customHeight="1" thickBot="1" x14ac:dyDescent="0.25">
      <c r="A33" s="512"/>
      <c r="B33" s="501"/>
      <c r="C33" s="502"/>
      <c r="D33" s="502"/>
      <c r="E33" s="503"/>
    </row>
    <row r="34" spans="1:5" ht="12.75" customHeight="1" x14ac:dyDescent="0.2">
      <c r="A34" s="510"/>
      <c r="B34" s="504"/>
      <c r="C34" s="505"/>
      <c r="D34" s="505"/>
      <c r="E34" s="506"/>
    </row>
    <row r="35" spans="1:5" ht="12.75" customHeight="1" x14ac:dyDescent="0.2">
      <c r="A35" s="511"/>
      <c r="B35" s="498"/>
      <c r="C35" s="499"/>
      <c r="D35" s="499"/>
      <c r="E35" s="500"/>
    </row>
    <row r="36" spans="1:5" ht="12.75" customHeight="1" x14ac:dyDescent="0.2">
      <c r="A36" s="511"/>
      <c r="B36" s="498"/>
      <c r="C36" s="499"/>
      <c r="D36" s="499"/>
      <c r="E36" s="500"/>
    </row>
    <row r="37" spans="1:5" ht="12.75" customHeight="1" thickBot="1" x14ac:dyDescent="0.25">
      <c r="A37" s="512"/>
      <c r="B37" s="501"/>
      <c r="C37" s="502"/>
      <c r="D37" s="502"/>
      <c r="E37" s="503"/>
    </row>
    <row r="38" spans="1:5" ht="12.75" customHeight="1" x14ac:dyDescent="0.2">
      <c r="A38" s="510"/>
      <c r="B38" s="504"/>
      <c r="C38" s="505"/>
      <c r="D38" s="505"/>
      <c r="E38" s="506"/>
    </row>
    <row r="39" spans="1:5" ht="12.75" customHeight="1" x14ac:dyDescent="0.2">
      <c r="A39" s="511"/>
      <c r="B39" s="498"/>
      <c r="C39" s="499"/>
      <c r="D39" s="499"/>
      <c r="E39" s="500"/>
    </row>
    <row r="40" spans="1:5" ht="12.75" customHeight="1" x14ac:dyDescent="0.2">
      <c r="A40" s="511"/>
      <c r="B40" s="498"/>
      <c r="C40" s="499"/>
      <c r="D40" s="499"/>
      <c r="E40" s="500"/>
    </row>
    <row r="41" spans="1:5" ht="12.75" customHeight="1" thickBot="1" x14ac:dyDescent="0.25">
      <c r="A41" s="512"/>
      <c r="B41" s="501"/>
      <c r="C41" s="502"/>
      <c r="D41" s="502"/>
      <c r="E41" s="503"/>
    </row>
    <row r="42" spans="1:5" ht="12.75" customHeight="1" x14ac:dyDescent="0.2">
      <c r="A42" s="510"/>
      <c r="B42" s="504"/>
      <c r="C42" s="505"/>
      <c r="D42" s="505"/>
      <c r="E42" s="506"/>
    </row>
    <row r="43" spans="1:5" ht="12.75" customHeight="1" x14ac:dyDescent="0.2">
      <c r="A43" s="511"/>
      <c r="B43" s="498"/>
      <c r="C43" s="499"/>
      <c r="D43" s="499"/>
      <c r="E43" s="500"/>
    </row>
    <row r="44" spans="1:5" ht="12.75" customHeight="1" x14ac:dyDescent="0.2">
      <c r="A44" s="511"/>
      <c r="B44" s="498"/>
      <c r="C44" s="499"/>
      <c r="D44" s="499"/>
      <c r="E44" s="500"/>
    </row>
    <row r="45" spans="1:5" ht="12.75" customHeight="1" thickBot="1" x14ac:dyDescent="0.25">
      <c r="A45" s="512"/>
      <c r="B45" s="501"/>
      <c r="C45" s="502"/>
      <c r="D45" s="502"/>
      <c r="E45" s="503"/>
    </row>
    <row r="46" spans="1:5" ht="12.75" customHeight="1" x14ac:dyDescent="0.2">
      <c r="A46" s="59"/>
    </row>
    <row r="47" spans="1:5" ht="12.75" customHeight="1" x14ac:dyDescent="0.2">
      <c r="A47" s="59"/>
    </row>
    <row r="48" spans="1:5" x14ac:dyDescent="0.2">
      <c r="A48" s="97"/>
    </row>
  </sheetData>
  <mergeCells count="36">
    <mergeCell ref="B33:E33"/>
    <mergeCell ref="B25:E25"/>
    <mergeCell ref="C8:C9"/>
    <mergeCell ref="E8:E9"/>
    <mergeCell ref="D8:D9"/>
    <mergeCell ref="B26:E26"/>
    <mergeCell ref="B27:E27"/>
    <mergeCell ref="B36:E36"/>
    <mergeCell ref="A1:C1"/>
    <mergeCell ref="A2:C2"/>
    <mergeCell ref="A3:C3"/>
    <mergeCell ref="B31:E31"/>
    <mergeCell ref="B32:E32"/>
    <mergeCell ref="A21:E21"/>
    <mergeCell ref="A26:A29"/>
    <mergeCell ref="A30:A33"/>
    <mergeCell ref="A7:A9"/>
    <mergeCell ref="B42:E42"/>
    <mergeCell ref="B43:E43"/>
    <mergeCell ref="B44:E44"/>
    <mergeCell ref="A38:A41"/>
    <mergeCell ref="A42:A45"/>
    <mergeCell ref="B45:E45"/>
    <mergeCell ref="B38:E38"/>
    <mergeCell ref="B39:E39"/>
    <mergeCell ref="B40:E40"/>
    <mergeCell ref="B28:E28"/>
    <mergeCell ref="B29:E29"/>
    <mergeCell ref="B30:E30"/>
    <mergeCell ref="B41:E41"/>
    <mergeCell ref="B37:E37"/>
    <mergeCell ref="B8:B9"/>
    <mergeCell ref="A22:E22"/>
    <mergeCell ref="A34:A37"/>
    <mergeCell ref="B34:E34"/>
    <mergeCell ref="B35:E35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7" orientation="portrait" horizontalDpi="300" verticalDpi="300" r:id="rId1"/>
  <headerFooter alignWithMargins="0">
    <oddHeader>&amp;R2020 - Año del General Manuel Belgrano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1"/>
  <sheetViews>
    <sheetView showGridLines="0" topLeftCell="A19" workbookViewId="0">
      <selection activeCell="A2" sqref="A2:I61"/>
    </sheetView>
  </sheetViews>
  <sheetFormatPr baseColWidth="10" defaultRowHeight="12.75" x14ac:dyDescent="0.2"/>
  <cols>
    <col min="1" max="1" width="38.28515625" style="212" customWidth="1"/>
    <col min="2" max="2" width="23.140625" style="212" customWidth="1"/>
    <col min="3" max="3" width="11.42578125" style="212"/>
    <col min="4" max="4" width="23.140625" style="212" customWidth="1"/>
    <col min="5" max="5" width="11.42578125" style="212"/>
    <col min="6" max="6" width="23.140625" style="212" customWidth="1"/>
    <col min="7" max="7" width="11.42578125" style="212"/>
    <col min="8" max="8" width="23.140625" style="212" customWidth="1"/>
    <col min="9" max="9" width="11.42578125" style="212"/>
    <col min="10" max="10" width="1.5703125" style="212" customWidth="1"/>
    <col min="11" max="16384" width="11.42578125" style="212"/>
  </cols>
  <sheetData>
    <row r="2" spans="1:9" x14ac:dyDescent="0.2">
      <c r="A2" s="351" t="s">
        <v>228</v>
      </c>
    </row>
    <row r="3" spans="1:9" x14ac:dyDescent="0.2">
      <c r="A3" s="211" t="s">
        <v>132</v>
      </c>
    </row>
    <row r="4" spans="1:9" x14ac:dyDescent="0.2">
      <c r="A4" s="352" t="str">
        <f>+'1.modelos'!A3</f>
        <v>AISLADORES DE PORCELANA</v>
      </c>
    </row>
    <row r="5" spans="1:9" x14ac:dyDescent="0.2">
      <c r="A5" s="406" t="s">
        <v>227</v>
      </c>
    </row>
    <row r="6" spans="1:9" s="214" customFormat="1" x14ac:dyDescent="0.2">
      <c r="A6" s="409" t="s">
        <v>226</v>
      </c>
      <c r="B6" s="213"/>
      <c r="C6" s="213"/>
    </row>
    <row r="7" spans="1:9" s="214" customFormat="1" ht="13.5" thickBot="1" x14ac:dyDescent="0.25">
      <c r="A7" s="215"/>
      <c r="B7" s="213"/>
      <c r="C7" s="213"/>
    </row>
    <row r="8" spans="1:9" ht="13.5" thickBot="1" x14ac:dyDescent="0.25">
      <c r="B8" s="520" t="s">
        <v>177</v>
      </c>
      <c r="C8" s="521"/>
      <c r="D8" s="520" t="s">
        <v>178</v>
      </c>
      <c r="E8" s="521"/>
      <c r="F8" s="520" t="s">
        <v>223</v>
      </c>
      <c r="G8" s="521"/>
      <c r="H8" s="522" t="s">
        <v>224</v>
      </c>
      <c r="I8" s="523"/>
    </row>
    <row r="9" spans="1:9" x14ac:dyDescent="0.2">
      <c r="A9" s="216" t="s">
        <v>52</v>
      </c>
      <c r="B9" s="217" t="s">
        <v>53</v>
      </c>
      <c r="C9" s="217" t="s">
        <v>54</v>
      </c>
      <c r="D9" s="217" t="s">
        <v>53</v>
      </c>
      <c r="E9" s="217" t="s">
        <v>54</v>
      </c>
      <c r="F9" s="217" t="s">
        <v>53</v>
      </c>
      <c r="G9" s="217" t="s">
        <v>54</v>
      </c>
      <c r="H9" s="217" t="s">
        <v>53</v>
      </c>
      <c r="I9" s="217" t="s">
        <v>54</v>
      </c>
    </row>
    <row r="10" spans="1:9" ht="13.5" thickBot="1" x14ac:dyDescent="0.25">
      <c r="A10" s="218"/>
      <c r="B10" s="407" t="s">
        <v>225</v>
      </c>
      <c r="C10" s="219" t="s">
        <v>55</v>
      </c>
      <c r="D10" s="407" t="s">
        <v>225</v>
      </c>
      <c r="E10" s="219" t="s">
        <v>55</v>
      </c>
      <c r="F10" s="407" t="s">
        <v>225</v>
      </c>
      <c r="G10" s="219" t="s">
        <v>55</v>
      </c>
      <c r="H10" s="407" t="s">
        <v>225</v>
      </c>
      <c r="I10" s="219" t="s">
        <v>55</v>
      </c>
    </row>
    <row r="11" spans="1:9" ht="13.5" thickBot="1" x14ac:dyDescent="0.25">
      <c r="A11" s="220"/>
    </row>
    <row r="12" spans="1:9" x14ac:dyDescent="0.2">
      <c r="A12" s="221" t="s">
        <v>56</v>
      </c>
      <c r="B12" s="222"/>
      <c r="C12" s="223"/>
      <c r="D12" s="222"/>
      <c r="E12" s="223"/>
      <c r="F12" s="222"/>
      <c r="G12" s="223"/>
      <c r="H12" s="222"/>
      <c r="I12" s="223"/>
    </row>
    <row r="13" spans="1:9" x14ac:dyDescent="0.2">
      <c r="A13" s="225"/>
      <c r="B13" s="226"/>
      <c r="C13" s="227"/>
      <c r="D13" s="226"/>
      <c r="E13" s="227"/>
      <c r="F13" s="226"/>
      <c r="G13" s="227"/>
      <c r="H13" s="226"/>
      <c r="I13" s="227"/>
    </row>
    <row r="14" spans="1:9" x14ac:dyDescent="0.2">
      <c r="A14" s="225"/>
      <c r="B14" s="226"/>
      <c r="C14" s="227"/>
      <c r="D14" s="226"/>
      <c r="E14" s="227"/>
      <c r="F14" s="226"/>
      <c r="G14" s="227"/>
      <c r="H14" s="226"/>
      <c r="I14" s="227"/>
    </row>
    <row r="15" spans="1:9" x14ac:dyDescent="0.2">
      <c r="A15" s="225"/>
      <c r="B15" s="226"/>
      <c r="C15" s="227"/>
      <c r="D15" s="226"/>
      <c r="E15" s="227"/>
      <c r="F15" s="226"/>
      <c r="G15" s="227"/>
      <c r="H15" s="226"/>
      <c r="I15" s="227"/>
    </row>
    <row r="16" spans="1:9" x14ac:dyDescent="0.2">
      <c r="A16" s="225"/>
      <c r="B16" s="226"/>
      <c r="C16" s="227"/>
      <c r="D16" s="226"/>
      <c r="E16" s="227"/>
      <c r="F16" s="226"/>
      <c r="G16" s="227"/>
      <c r="H16" s="226"/>
      <c r="I16" s="227"/>
    </row>
    <row r="17" spans="1:9" ht="13.5" thickBot="1" x14ac:dyDescent="0.25">
      <c r="A17" s="229"/>
      <c r="B17" s="230"/>
      <c r="C17" s="128"/>
      <c r="D17" s="230"/>
      <c r="E17" s="128"/>
      <c r="F17" s="230"/>
      <c r="G17" s="128"/>
      <c r="H17" s="230"/>
      <c r="I17" s="128"/>
    </row>
    <row r="18" spans="1:9" ht="13.5" thickBot="1" x14ac:dyDescent="0.25">
      <c r="A18" s="220"/>
      <c r="B18" s="232"/>
      <c r="C18" s="233"/>
      <c r="D18" s="232"/>
      <c r="E18" s="233"/>
      <c r="F18" s="232"/>
      <c r="G18" s="233"/>
      <c r="H18" s="232"/>
      <c r="I18" s="233"/>
    </row>
    <row r="19" spans="1:9" x14ac:dyDescent="0.2">
      <c r="A19" s="221" t="s">
        <v>57</v>
      </c>
      <c r="B19" s="222"/>
      <c r="C19" s="223"/>
      <c r="D19" s="222"/>
      <c r="E19" s="223"/>
      <c r="F19" s="222"/>
      <c r="G19" s="223"/>
      <c r="H19" s="222"/>
      <c r="I19" s="223"/>
    </row>
    <row r="20" spans="1:9" x14ac:dyDescent="0.2">
      <c r="A20" s="225"/>
      <c r="B20" s="226"/>
      <c r="C20" s="227"/>
      <c r="D20" s="226"/>
      <c r="E20" s="227"/>
      <c r="F20" s="226"/>
      <c r="G20" s="227"/>
      <c r="H20" s="226"/>
      <c r="I20" s="227"/>
    </row>
    <row r="21" spans="1:9" x14ac:dyDescent="0.2">
      <c r="A21" s="225"/>
      <c r="B21" s="226"/>
      <c r="C21" s="227"/>
      <c r="D21" s="226"/>
      <c r="E21" s="227"/>
      <c r="F21" s="226"/>
      <c r="G21" s="227"/>
      <c r="H21" s="226"/>
      <c r="I21" s="227"/>
    </row>
    <row r="22" spans="1:9" x14ac:dyDescent="0.2">
      <c r="A22" s="225"/>
      <c r="B22" s="226"/>
      <c r="C22" s="227"/>
      <c r="D22" s="226"/>
      <c r="E22" s="227"/>
      <c r="F22" s="226"/>
      <c r="G22" s="227"/>
      <c r="H22" s="226"/>
      <c r="I22" s="227"/>
    </row>
    <row r="23" spans="1:9" x14ac:dyDescent="0.2">
      <c r="A23" s="225"/>
      <c r="B23" s="226"/>
      <c r="C23" s="227"/>
      <c r="D23" s="226"/>
      <c r="E23" s="227"/>
      <c r="F23" s="226"/>
      <c r="G23" s="227"/>
      <c r="H23" s="226"/>
      <c r="I23" s="227"/>
    </row>
    <row r="24" spans="1:9" ht="13.5" thickBot="1" x14ac:dyDescent="0.25">
      <c r="A24" s="229"/>
      <c r="B24" s="230"/>
      <c r="C24" s="128"/>
      <c r="D24" s="230"/>
      <c r="E24" s="128"/>
      <c r="F24" s="230"/>
      <c r="G24" s="128"/>
      <c r="H24" s="230"/>
      <c r="I24" s="128"/>
    </row>
    <row r="25" spans="1:9" ht="13.5" thickBot="1" x14ac:dyDescent="0.25">
      <c r="A25" s="220"/>
      <c r="B25" s="232"/>
      <c r="C25" s="233"/>
      <c r="D25" s="232"/>
      <c r="E25" s="233"/>
      <c r="F25" s="232"/>
      <c r="G25" s="233"/>
      <c r="H25" s="232"/>
      <c r="I25" s="233"/>
    </row>
    <row r="26" spans="1:9" ht="13.5" thickBot="1" x14ac:dyDescent="0.25">
      <c r="A26" s="234" t="s">
        <v>58</v>
      </c>
      <c r="B26" s="235"/>
      <c r="C26" s="236"/>
      <c r="D26" s="235"/>
      <c r="E26" s="236"/>
      <c r="F26" s="235"/>
      <c r="G26" s="236"/>
      <c r="H26" s="235"/>
      <c r="I26" s="236"/>
    </row>
    <row r="27" spans="1:9" ht="13.5" thickBot="1" x14ac:dyDescent="0.25">
      <c r="A27" s="220"/>
      <c r="B27" s="232"/>
      <c r="C27" s="233"/>
      <c r="D27" s="232"/>
      <c r="E27" s="233"/>
      <c r="F27" s="232"/>
      <c r="G27" s="233"/>
      <c r="H27" s="232"/>
      <c r="I27" s="233"/>
    </row>
    <row r="28" spans="1:9" x14ac:dyDescent="0.2">
      <c r="A28" s="221" t="s">
        <v>59</v>
      </c>
      <c r="B28" s="237"/>
      <c r="C28" s="223"/>
      <c r="D28" s="237"/>
      <c r="E28" s="223"/>
      <c r="F28" s="237"/>
      <c r="G28" s="223"/>
      <c r="H28" s="237"/>
      <c r="I28" s="223"/>
    </row>
    <row r="29" spans="1:9" x14ac:dyDescent="0.2">
      <c r="A29" s="238" t="s">
        <v>60</v>
      </c>
      <c r="B29" s="239"/>
      <c r="C29" s="227"/>
      <c r="D29" s="239"/>
      <c r="E29" s="227"/>
      <c r="F29" s="239"/>
      <c r="G29" s="227"/>
      <c r="H29" s="239"/>
      <c r="I29" s="227"/>
    </row>
    <row r="30" spans="1:9" x14ac:dyDescent="0.2">
      <c r="A30" s="238" t="s">
        <v>61</v>
      </c>
      <c r="B30" s="239"/>
      <c r="C30" s="227"/>
      <c r="D30" s="239"/>
      <c r="E30" s="227"/>
      <c r="F30" s="239"/>
      <c r="G30" s="227"/>
      <c r="H30" s="239"/>
      <c r="I30" s="227"/>
    </row>
    <row r="31" spans="1:9" x14ac:dyDescent="0.2">
      <c r="A31" s="238" t="s">
        <v>62</v>
      </c>
      <c r="B31" s="239"/>
      <c r="C31" s="227"/>
      <c r="D31" s="239"/>
      <c r="E31" s="227"/>
      <c r="F31" s="239"/>
      <c r="G31" s="227"/>
      <c r="H31" s="239"/>
      <c r="I31" s="227"/>
    </row>
    <row r="32" spans="1:9" ht="13.5" thickBot="1" x14ac:dyDescent="0.25">
      <c r="A32" s="229" t="s">
        <v>63</v>
      </c>
      <c r="B32" s="240"/>
      <c r="C32" s="128"/>
      <c r="D32" s="240"/>
      <c r="E32" s="128"/>
      <c r="F32" s="240"/>
      <c r="G32" s="128"/>
      <c r="H32" s="240"/>
      <c r="I32" s="128"/>
    </row>
    <row r="33" spans="1:9" ht="13.5" thickBot="1" x14ac:dyDescent="0.25">
      <c r="A33" s="211"/>
      <c r="B33" s="232"/>
      <c r="C33" s="241"/>
      <c r="D33" s="232"/>
      <c r="E33" s="241"/>
      <c r="F33" s="232"/>
      <c r="G33" s="241"/>
      <c r="H33" s="232"/>
      <c r="I33" s="241"/>
    </row>
    <row r="34" spans="1:9" x14ac:dyDescent="0.2">
      <c r="A34" s="221" t="s">
        <v>64</v>
      </c>
      <c r="B34" s="237"/>
      <c r="C34" s="223"/>
      <c r="D34" s="237"/>
      <c r="E34" s="223"/>
      <c r="F34" s="237"/>
      <c r="G34" s="223"/>
      <c r="H34" s="237"/>
      <c r="I34" s="223"/>
    </row>
    <row r="35" spans="1:9" x14ac:dyDescent="0.2">
      <c r="A35" s="225" t="s">
        <v>65</v>
      </c>
      <c r="B35" s="239"/>
      <c r="C35" s="227"/>
      <c r="D35" s="239"/>
      <c r="E35" s="227"/>
      <c r="F35" s="239"/>
      <c r="G35" s="227"/>
      <c r="H35" s="239"/>
      <c r="I35" s="227"/>
    </row>
    <row r="36" spans="1:9" x14ac:dyDescent="0.2">
      <c r="A36" s="242" t="s">
        <v>99</v>
      </c>
      <c r="B36" s="243"/>
      <c r="C36" s="244"/>
      <c r="D36" s="243"/>
      <c r="E36" s="244"/>
      <c r="F36" s="243"/>
      <c r="G36" s="244"/>
      <c r="H36" s="243"/>
      <c r="I36" s="244"/>
    </row>
    <row r="37" spans="1:9" ht="13.5" thickBot="1" x14ac:dyDescent="0.25">
      <c r="A37" s="229" t="s">
        <v>87</v>
      </c>
      <c r="B37" s="240"/>
      <c r="C37" s="128"/>
      <c r="D37" s="240"/>
      <c r="E37" s="128"/>
      <c r="F37" s="240"/>
      <c r="G37" s="128"/>
      <c r="H37" s="240"/>
      <c r="I37" s="128"/>
    </row>
    <row r="38" spans="1:9" ht="13.5" thickBot="1" x14ac:dyDescent="0.25">
      <c r="A38" s="220"/>
      <c r="B38" s="232"/>
      <c r="C38" s="233"/>
      <c r="D38" s="232"/>
      <c r="E38" s="233"/>
      <c r="F38" s="232"/>
      <c r="G38" s="233"/>
      <c r="H38" s="232"/>
      <c r="I38" s="233"/>
    </row>
    <row r="39" spans="1:9" x14ac:dyDescent="0.2">
      <c r="A39" s="221" t="s">
        <v>66</v>
      </c>
      <c r="B39" s="222"/>
      <c r="C39" s="223"/>
      <c r="D39" s="222"/>
      <c r="E39" s="223"/>
      <c r="F39" s="222"/>
      <c r="G39" s="223"/>
      <c r="H39" s="222"/>
      <c r="I39" s="223"/>
    </row>
    <row r="40" spans="1:9" x14ac:dyDescent="0.2">
      <c r="A40" s="238" t="s">
        <v>67</v>
      </c>
      <c r="B40" s="226"/>
      <c r="C40" s="227"/>
      <c r="D40" s="226"/>
      <c r="E40" s="227"/>
      <c r="F40" s="226"/>
      <c r="G40" s="227"/>
      <c r="H40" s="226"/>
      <c r="I40" s="227"/>
    </row>
    <row r="41" spans="1:9" x14ac:dyDescent="0.2">
      <c r="A41" s="238" t="s">
        <v>68</v>
      </c>
      <c r="B41" s="226"/>
      <c r="C41" s="227"/>
      <c r="D41" s="226"/>
      <c r="E41" s="227"/>
      <c r="F41" s="226"/>
      <c r="G41" s="227"/>
      <c r="H41" s="226"/>
      <c r="I41" s="227"/>
    </row>
    <row r="42" spans="1:9" x14ac:dyDescent="0.2">
      <c r="A42" s="238" t="s">
        <v>69</v>
      </c>
      <c r="B42" s="226"/>
      <c r="C42" s="227"/>
      <c r="D42" s="226"/>
      <c r="E42" s="227"/>
      <c r="F42" s="226"/>
      <c r="G42" s="227"/>
      <c r="H42" s="226"/>
      <c r="I42" s="227"/>
    </row>
    <row r="43" spans="1:9" x14ac:dyDescent="0.2">
      <c r="A43" s="225" t="s">
        <v>70</v>
      </c>
      <c r="B43" s="245"/>
      <c r="C43" s="244"/>
      <c r="D43" s="245"/>
      <c r="E43" s="244"/>
      <c r="F43" s="245"/>
      <c r="G43" s="244"/>
      <c r="H43" s="245"/>
      <c r="I43" s="244"/>
    </row>
    <row r="44" spans="1:9" x14ac:dyDescent="0.2">
      <c r="A44" s="246"/>
      <c r="B44" s="245"/>
      <c r="C44" s="244"/>
      <c r="D44" s="245"/>
      <c r="E44" s="244"/>
      <c r="F44" s="245"/>
      <c r="G44" s="244"/>
      <c r="H44" s="245"/>
      <c r="I44" s="244"/>
    </row>
    <row r="45" spans="1:9" ht="13.5" thickBot="1" x14ac:dyDescent="0.25">
      <c r="A45" s="247"/>
      <c r="B45" s="230"/>
      <c r="C45" s="128"/>
      <c r="D45" s="230"/>
      <c r="E45" s="128"/>
      <c r="F45" s="230"/>
      <c r="G45" s="128"/>
      <c r="H45" s="230"/>
      <c r="I45" s="128"/>
    </row>
    <row r="46" spans="1:9" ht="13.5" thickBot="1" x14ac:dyDescent="0.25">
      <c r="A46" s="220"/>
      <c r="B46" s="232"/>
      <c r="C46" s="241"/>
      <c r="D46" s="232"/>
      <c r="E46" s="241"/>
      <c r="F46" s="232"/>
      <c r="G46" s="241"/>
      <c r="H46" s="232"/>
      <c r="I46" s="241"/>
    </row>
    <row r="47" spans="1:9" x14ac:dyDescent="0.2">
      <c r="A47" s="221" t="s">
        <v>71</v>
      </c>
      <c r="B47" s="222"/>
      <c r="C47" s="223"/>
      <c r="D47" s="222"/>
      <c r="E47" s="223"/>
      <c r="F47" s="222"/>
      <c r="G47" s="223"/>
      <c r="H47" s="222"/>
      <c r="I47" s="223"/>
    </row>
    <row r="48" spans="1:9" x14ac:dyDescent="0.2">
      <c r="A48" s="238" t="s">
        <v>100</v>
      </c>
      <c r="B48" s="226"/>
      <c r="C48" s="227"/>
      <c r="D48" s="226"/>
      <c r="E48" s="227"/>
      <c r="F48" s="226"/>
      <c r="G48" s="227"/>
      <c r="H48" s="226"/>
      <c r="I48" s="227"/>
    </row>
    <row r="49" spans="1:11" x14ac:dyDescent="0.2">
      <c r="A49" s="238" t="s">
        <v>72</v>
      </c>
      <c r="B49" s="226"/>
      <c r="C49" s="227"/>
      <c r="D49" s="226"/>
      <c r="E49" s="227"/>
      <c r="F49" s="226"/>
      <c r="G49" s="227"/>
      <c r="H49" s="226"/>
      <c r="I49" s="227"/>
    </row>
    <row r="50" spans="1:11" x14ac:dyDescent="0.2">
      <c r="A50" s="238" t="s">
        <v>101</v>
      </c>
      <c r="B50" s="226"/>
      <c r="C50" s="227"/>
      <c r="D50" s="226"/>
      <c r="E50" s="227"/>
      <c r="F50" s="226"/>
      <c r="G50" s="227"/>
      <c r="H50" s="226"/>
      <c r="I50" s="227"/>
    </row>
    <row r="51" spans="1:11" ht="13.5" thickBot="1" x14ac:dyDescent="0.25">
      <c r="A51" s="229" t="s">
        <v>73</v>
      </c>
      <c r="B51" s="230"/>
      <c r="C51" s="128"/>
      <c r="D51" s="230"/>
      <c r="E51" s="128"/>
      <c r="F51" s="230"/>
      <c r="G51" s="128"/>
      <c r="H51" s="230"/>
      <c r="I51" s="128"/>
    </row>
    <row r="52" spans="1:11" ht="13.5" thickBot="1" x14ac:dyDescent="0.25">
      <c r="A52" s="220"/>
      <c r="B52" s="232"/>
      <c r="C52" s="233"/>
      <c r="D52" s="232"/>
      <c r="E52" s="233"/>
      <c r="F52" s="232"/>
      <c r="G52" s="233"/>
      <c r="H52" s="232"/>
      <c r="I52" s="233"/>
    </row>
    <row r="53" spans="1:11" ht="13.5" thickBot="1" x14ac:dyDescent="0.25">
      <c r="A53" s="234" t="s">
        <v>74</v>
      </c>
      <c r="B53" s="235"/>
      <c r="C53" s="236">
        <v>1</v>
      </c>
      <c r="D53" s="235"/>
      <c r="E53" s="236">
        <v>1</v>
      </c>
      <c r="F53" s="235"/>
      <c r="G53" s="236">
        <v>1</v>
      </c>
      <c r="H53" s="235"/>
      <c r="I53" s="236">
        <v>1</v>
      </c>
    </row>
    <row r="54" spans="1:11" ht="13.5" thickBot="1" x14ac:dyDescent="0.25">
      <c r="A54" s="220"/>
    </row>
    <row r="55" spans="1:11" ht="13.5" thickBot="1" x14ac:dyDescent="0.25">
      <c r="A55" s="298" t="s">
        <v>163</v>
      </c>
      <c r="B55" s="283"/>
      <c r="C55" s="283"/>
      <c r="D55" s="283"/>
      <c r="E55" s="283"/>
      <c r="F55" s="283"/>
      <c r="G55" s="283"/>
      <c r="H55" s="283"/>
      <c r="I55" s="283"/>
      <c r="K55" s="52"/>
    </row>
    <row r="56" spans="1:11" ht="13.5" thickBot="1" x14ac:dyDescent="0.25">
      <c r="A56" s="220"/>
    </row>
    <row r="57" spans="1:11" ht="13.5" thickBot="1" x14ac:dyDescent="0.25">
      <c r="A57" s="234" t="s">
        <v>88</v>
      </c>
      <c r="B57" s="232"/>
      <c r="C57" s="241"/>
      <c r="D57" s="232"/>
      <c r="E57" s="241"/>
      <c r="F57" s="232"/>
      <c r="G57" s="241"/>
      <c r="H57" s="232"/>
      <c r="I57" s="241"/>
    </row>
    <row r="59" spans="1:11" x14ac:dyDescent="0.2">
      <c r="A59" s="248" t="s">
        <v>97</v>
      </c>
    </row>
    <row r="60" spans="1:11" ht="29.25" customHeight="1" x14ac:dyDescent="0.2">
      <c r="A60" s="519" t="s">
        <v>169</v>
      </c>
      <c r="B60" s="509"/>
      <c r="C60" s="509"/>
      <c r="D60" s="509"/>
      <c r="E60" s="509"/>
      <c r="F60" s="509"/>
      <c r="G60" s="509"/>
      <c r="H60" s="509"/>
      <c r="I60" s="509"/>
    </row>
    <row r="61" spans="1:11" ht="11.25" customHeight="1" x14ac:dyDescent="0.2">
      <c r="A61" s="302"/>
      <c r="B61" s="303"/>
      <c r="C61" s="303"/>
      <c r="D61" s="303"/>
      <c r="E61" s="303"/>
      <c r="F61" s="303"/>
      <c r="G61" s="303"/>
      <c r="H61" s="303"/>
      <c r="I61" s="303"/>
    </row>
  </sheetData>
  <sheetProtection formatCells="0" formatColumns="0" formatRows="0"/>
  <mergeCells count="5">
    <mergeCell ref="A60:I60"/>
    <mergeCell ref="B8:C8"/>
    <mergeCell ref="D8:E8"/>
    <mergeCell ref="F8:G8"/>
    <mergeCell ref="H8:I8"/>
  </mergeCells>
  <phoneticPr fontId="0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60" orientation="landscape" r:id="rId1"/>
  <headerFooter alignWithMargins="0">
    <oddHeader>&amp;R2020 - Año del General Manuel Belgrano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K61"/>
  <sheetViews>
    <sheetView showGridLines="0" workbookViewId="0">
      <selection activeCell="A2" sqref="A2:K60"/>
    </sheetView>
  </sheetViews>
  <sheetFormatPr baseColWidth="10" defaultRowHeight="12.75" x14ac:dyDescent="0.2"/>
  <cols>
    <col min="1" max="1" width="38.28515625" style="212" customWidth="1"/>
    <col min="2" max="2" width="23.140625" style="212" customWidth="1"/>
    <col min="3" max="3" width="11.42578125" style="212"/>
    <col min="4" max="4" width="23.140625" style="212" customWidth="1"/>
    <col min="5" max="5" width="11.42578125" style="212"/>
    <col min="6" max="6" width="23.140625" style="212" customWidth="1"/>
    <col min="7" max="7" width="11.42578125" style="212"/>
    <col min="8" max="8" width="23.140625" style="212" customWidth="1"/>
    <col min="9" max="9" width="11.42578125" style="212"/>
    <col min="10" max="10" width="1.5703125" style="212" customWidth="1"/>
    <col min="11" max="16384" width="11.42578125" style="212"/>
  </cols>
  <sheetData>
    <row r="2" spans="1:9" x14ac:dyDescent="0.2">
      <c r="A2" s="351" t="s">
        <v>229</v>
      </c>
    </row>
    <row r="3" spans="1:9" x14ac:dyDescent="0.2">
      <c r="A3" s="211" t="s">
        <v>132</v>
      </c>
    </row>
    <row r="4" spans="1:9" x14ac:dyDescent="0.2">
      <c r="A4" s="352" t="str">
        <f>+'1.modelos'!A3</f>
        <v>AISLADORES DE PORCELANA</v>
      </c>
    </row>
    <row r="5" spans="1:9" x14ac:dyDescent="0.2">
      <c r="A5" s="406" t="s">
        <v>230</v>
      </c>
    </row>
    <row r="6" spans="1:9" s="214" customFormat="1" x14ac:dyDescent="0.2">
      <c r="A6" s="409" t="s">
        <v>226</v>
      </c>
      <c r="B6" s="213"/>
      <c r="C6" s="213"/>
    </row>
    <row r="7" spans="1:9" s="214" customFormat="1" ht="13.5" thickBot="1" x14ac:dyDescent="0.25">
      <c r="A7" s="215"/>
      <c r="B7" s="213"/>
      <c r="C7" s="213"/>
    </row>
    <row r="8" spans="1:9" ht="13.5" thickBot="1" x14ac:dyDescent="0.25">
      <c r="B8" s="520" t="s">
        <v>177</v>
      </c>
      <c r="C8" s="521"/>
      <c r="D8" s="520" t="s">
        <v>178</v>
      </c>
      <c r="E8" s="521"/>
      <c r="F8" s="520" t="s">
        <v>223</v>
      </c>
      <c r="G8" s="521"/>
      <c r="H8" s="522" t="s">
        <v>224</v>
      </c>
      <c r="I8" s="523"/>
    </row>
    <row r="9" spans="1:9" x14ac:dyDescent="0.2">
      <c r="A9" s="216" t="s">
        <v>52</v>
      </c>
      <c r="B9" s="217" t="s">
        <v>53</v>
      </c>
      <c r="C9" s="217" t="s">
        <v>54</v>
      </c>
      <c r="D9" s="217" t="s">
        <v>53</v>
      </c>
      <c r="E9" s="217" t="s">
        <v>54</v>
      </c>
      <c r="F9" s="217" t="s">
        <v>53</v>
      </c>
      <c r="G9" s="217" t="s">
        <v>54</v>
      </c>
      <c r="H9" s="217" t="s">
        <v>53</v>
      </c>
      <c r="I9" s="217" t="s">
        <v>54</v>
      </c>
    </row>
    <row r="10" spans="1:9" ht="13.5" thickBot="1" x14ac:dyDescent="0.25">
      <c r="A10" s="218"/>
      <c r="B10" s="407" t="s">
        <v>225</v>
      </c>
      <c r="C10" s="219" t="s">
        <v>55</v>
      </c>
      <c r="D10" s="407" t="s">
        <v>225</v>
      </c>
      <c r="E10" s="219" t="s">
        <v>55</v>
      </c>
      <c r="F10" s="407" t="s">
        <v>225</v>
      </c>
      <c r="G10" s="219" t="s">
        <v>55</v>
      </c>
      <c r="H10" s="407" t="s">
        <v>225</v>
      </c>
      <c r="I10" s="219" t="s">
        <v>55</v>
      </c>
    </row>
    <row r="11" spans="1:9" ht="13.5" thickBot="1" x14ac:dyDescent="0.25">
      <c r="A11" s="220"/>
    </row>
    <row r="12" spans="1:9" x14ac:dyDescent="0.2">
      <c r="A12" s="221" t="s">
        <v>56</v>
      </c>
      <c r="B12" s="222"/>
      <c r="C12" s="223"/>
      <c r="D12" s="222"/>
      <c r="E12" s="223"/>
      <c r="F12" s="222"/>
      <c r="G12" s="223"/>
      <c r="H12" s="222"/>
      <c r="I12" s="223"/>
    </row>
    <row r="13" spans="1:9" x14ac:dyDescent="0.2">
      <c r="A13" s="225"/>
      <c r="B13" s="226"/>
      <c r="C13" s="227"/>
      <c r="D13" s="226"/>
      <c r="E13" s="227"/>
      <c r="F13" s="226"/>
      <c r="G13" s="227"/>
      <c r="H13" s="226"/>
      <c r="I13" s="227"/>
    </row>
    <row r="14" spans="1:9" x14ac:dyDescent="0.2">
      <c r="A14" s="225"/>
      <c r="B14" s="226"/>
      <c r="C14" s="227"/>
      <c r="D14" s="226"/>
      <c r="E14" s="227"/>
      <c r="F14" s="226"/>
      <c r="G14" s="227"/>
      <c r="H14" s="226"/>
      <c r="I14" s="227"/>
    </row>
    <row r="15" spans="1:9" x14ac:dyDescent="0.2">
      <c r="A15" s="225"/>
      <c r="B15" s="226"/>
      <c r="C15" s="227"/>
      <c r="D15" s="226"/>
      <c r="E15" s="227"/>
      <c r="F15" s="226"/>
      <c r="G15" s="227"/>
      <c r="H15" s="226"/>
      <c r="I15" s="227"/>
    </row>
    <row r="16" spans="1:9" x14ac:dyDescent="0.2">
      <c r="A16" s="225"/>
      <c r="B16" s="226"/>
      <c r="C16" s="227"/>
      <c r="D16" s="226"/>
      <c r="E16" s="227"/>
      <c r="F16" s="226"/>
      <c r="G16" s="227"/>
      <c r="H16" s="226"/>
      <c r="I16" s="227"/>
    </row>
    <row r="17" spans="1:9" ht="13.5" thickBot="1" x14ac:dyDescent="0.25">
      <c r="A17" s="229"/>
      <c r="B17" s="230"/>
      <c r="C17" s="128"/>
      <c r="D17" s="230"/>
      <c r="E17" s="128"/>
      <c r="F17" s="230"/>
      <c r="G17" s="128"/>
      <c r="H17" s="230"/>
      <c r="I17" s="128"/>
    </row>
    <row r="18" spans="1:9" ht="13.5" thickBot="1" x14ac:dyDescent="0.25">
      <c r="A18" s="220"/>
      <c r="B18" s="232"/>
      <c r="C18" s="233"/>
      <c r="D18" s="232"/>
      <c r="E18" s="233"/>
      <c r="F18" s="232"/>
      <c r="G18" s="233"/>
      <c r="H18" s="232"/>
      <c r="I18" s="233"/>
    </row>
    <row r="19" spans="1:9" x14ac:dyDescent="0.2">
      <c r="A19" s="221" t="s">
        <v>57</v>
      </c>
      <c r="B19" s="222"/>
      <c r="C19" s="223"/>
      <c r="D19" s="222"/>
      <c r="E19" s="223"/>
      <c r="F19" s="222"/>
      <c r="G19" s="223"/>
      <c r="H19" s="222"/>
      <c r="I19" s="223"/>
    </row>
    <row r="20" spans="1:9" x14ac:dyDescent="0.2">
      <c r="A20" s="225"/>
      <c r="B20" s="226"/>
      <c r="C20" s="227"/>
      <c r="D20" s="226"/>
      <c r="E20" s="227"/>
      <c r="F20" s="226"/>
      <c r="G20" s="227"/>
      <c r="H20" s="226"/>
      <c r="I20" s="227"/>
    </row>
    <row r="21" spans="1:9" x14ac:dyDescent="0.2">
      <c r="A21" s="225"/>
      <c r="B21" s="226"/>
      <c r="C21" s="227"/>
      <c r="D21" s="226"/>
      <c r="E21" s="227"/>
      <c r="F21" s="226"/>
      <c r="G21" s="227"/>
      <c r="H21" s="226"/>
      <c r="I21" s="227"/>
    </row>
    <row r="22" spans="1:9" x14ac:dyDescent="0.2">
      <c r="A22" s="225"/>
      <c r="B22" s="226"/>
      <c r="C22" s="227"/>
      <c r="D22" s="226"/>
      <c r="E22" s="227"/>
      <c r="F22" s="226"/>
      <c r="G22" s="227"/>
      <c r="H22" s="226"/>
      <c r="I22" s="227"/>
    </row>
    <row r="23" spans="1:9" x14ac:dyDescent="0.2">
      <c r="A23" s="225"/>
      <c r="B23" s="226"/>
      <c r="C23" s="227"/>
      <c r="D23" s="226"/>
      <c r="E23" s="227"/>
      <c r="F23" s="226"/>
      <c r="G23" s="227"/>
      <c r="H23" s="226"/>
      <c r="I23" s="227"/>
    </row>
    <row r="24" spans="1:9" ht="13.5" thickBot="1" x14ac:dyDescent="0.25">
      <c r="A24" s="229"/>
      <c r="B24" s="230"/>
      <c r="C24" s="128"/>
      <c r="D24" s="230"/>
      <c r="E24" s="128"/>
      <c r="F24" s="230"/>
      <c r="G24" s="128"/>
      <c r="H24" s="230"/>
      <c r="I24" s="128"/>
    </row>
    <row r="25" spans="1:9" ht="13.5" thickBot="1" x14ac:dyDescent="0.25">
      <c r="A25" s="220"/>
      <c r="B25" s="232"/>
      <c r="C25" s="233"/>
      <c r="D25" s="232"/>
      <c r="E25" s="233"/>
      <c r="F25" s="232"/>
      <c r="G25" s="233"/>
      <c r="H25" s="232"/>
      <c r="I25" s="233"/>
    </row>
    <row r="26" spans="1:9" ht="13.5" thickBot="1" x14ac:dyDescent="0.25">
      <c r="A26" s="234" t="s">
        <v>58</v>
      </c>
      <c r="B26" s="235"/>
      <c r="C26" s="236"/>
      <c r="D26" s="235"/>
      <c r="E26" s="236"/>
      <c r="F26" s="235"/>
      <c r="G26" s="236"/>
      <c r="H26" s="235"/>
      <c r="I26" s="236"/>
    </row>
    <row r="27" spans="1:9" ht="13.5" thickBot="1" x14ac:dyDescent="0.25">
      <c r="A27" s="220"/>
      <c r="B27" s="232"/>
      <c r="C27" s="233"/>
      <c r="D27" s="232"/>
      <c r="E27" s="233"/>
      <c r="F27" s="232"/>
      <c r="G27" s="233"/>
      <c r="H27" s="232"/>
      <c r="I27" s="233"/>
    </row>
    <row r="28" spans="1:9" x14ac:dyDescent="0.2">
      <c r="A28" s="221" t="s">
        <v>59</v>
      </c>
      <c r="B28" s="237"/>
      <c r="C28" s="223"/>
      <c r="D28" s="237"/>
      <c r="E28" s="223"/>
      <c r="F28" s="237"/>
      <c r="G28" s="223"/>
      <c r="H28" s="237"/>
      <c r="I28" s="223"/>
    </row>
    <row r="29" spans="1:9" x14ac:dyDescent="0.2">
      <c r="A29" s="238" t="s">
        <v>60</v>
      </c>
      <c r="B29" s="239"/>
      <c r="C29" s="227"/>
      <c r="D29" s="239"/>
      <c r="E29" s="227"/>
      <c r="F29" s="239"/>
      <c r="G29" s="227"/>
      <c r="H29" s="239"/>
      <c r="I29" s="227"/>
    </row>
    <row r="30" spans="1:9" x14ac:dyDescent="0.2">
      <c r="A30" s="238" t="s">
        <v>61</v>
      </c>
      <c r="B30" s="239"/>
      <c r="C30" s="227"/>
      <c r="D30" s="239"/>
      <c r="E30" s="227"/>
      <c r="F30" s="239"/>
      <c r="G30" s="227"/>
      <c r="H30" s="239"/>
      <c r="I30" s="227"/>
    </row>
    <row r="31" spans="1:9" x14ac:dyDescent="0.2">
      <c r="A31" s="238" t="s">
        <v>62</v>
      </c>
      <c r="B31" s="239"/>
      <c r="C31" s="227"/>
      <c r="D31" s="239"/>
      <c r="E31" s="227"/>
      <c r="F31" s="239"/>
      <c r="G31" s="227"/>
      <c r="H31" s="239"/>
      <c r="I31" s="227"/>
    </row>
    <row r="32" spans="1:9" ht="13.5" thickBot="1" x14ac:dyDescent="0.25">
      <c r="A32" s="229" t="s">
        <v>63</v>
      </c>
      <c r="B32" s="240"/>
      <c r="C32" s="128"/>
      <c r="D32" s="240"/>
      <c r="E32" s="128"/>
      <c r="F32" s="240"/>
      <c r="G32" s="128"/>
      <c r="H32" s="240"/>
      <c r="I32" s="128"/>
    </row>
    <row r="33" spans="1:9" ht="13.5" thickBot="1" x14ac:dyDescent="0.25">
      <c r="A33" s="211"/>
      <c r="B33" s="232"/>
      <c r="C33" s="241"/>
      <c r="D33" s="232"/>
      <c r="E33" s="241"/>
      <c r="F33" s="232"/>
      <c r="G33" s="241"/>
      <c r="H33" s="232"/>
      <c r="I33" s="241"/>
    </row>
    <row r="34" spans="1:9" x14ac:dyDescent="0.2">
      <c r="A34" s="221" t="s">
        <v>64</v>
      </c>
      <c r="B34" s="237"/>
      <c r="C34" s="223"/>
      <c r="D34" s="237"/>
      <c r="E34" s="223"/>
      <c r="F34" s="237"/>
      <c r="G34" s="223"/>
      <c r="H34" s="237"/>
      <c r="I34" s="223"/>
    </row>
    <row r="35" spans="1:9" x14ac:dyDescent="0.2">
      <c r="A35" s="225" t="s">
        <v>65</v>
      </c>
      <c r="B35" s="239"/>
      <c r="C35" s="227"/>
      <c r="D35" s="239"/>
      <c r="E35" s="227"/>
      <c r="F35" s="239"/>
      <c r="G35" s="227"/>
      <c r="H35" s="239"/>
      <c r="I35" s="227"/>
    </row>
    <row r="36" spans="1:9" x14ac:dyDescent="0.2">
      <c r="A36" s="242" t="s">
        <v>99</v>
      </c>
      <c r="B36" s="243"/>
      <c r="C36" s="244"/>
      <c r="D36" s="243"/>
      <c r="E36" s="244"/>
      <c r="F36" s="243"/>
      <c r="G36" s="244"/>
      <c r="H36" s="243"/>
      <c r="I36" s="244"/>
    </row>
    <row r="37" spans="1:9" ht="13.5" thickBot="1" x14ac:dyDescent="0.25">
      <c r="A37" s="229" t="s">
        <v>87</v>
      </c>
      <c r="B37" s="240"/>
      <c r="C37" s="128"/>
      <c r="D37" s="240"/>
      <c r="E37" s="128"/>
      <c r="F37" s="240"/>
      <c r="G37" s="128"/>
      <c r="H37" s="240"/>
      <c r="I37" s="128"/>
    </row>
    <row r="38" spans="1:9" ht="13.5" thickBot="1" x14ac:dyDescent="0.25">
      <c r="A38" s="220"/>
      <c r="B38" s="232"/>
      <c r="C38" s="233"/>
      <c r="D38" s="232"/>
      <c r="E38" s="233"/>
      <c r="F38" s="232"/>
      <c r="G38" s="233"/>
      <c r="H38" s="232"/>
      <c r="I38" s="233"/>
    </row>
    <row r="39" spans="1:9" x14ac:dyDescent="0.2">
      <c r="A39" s="221" t="s">
        <v>66</v>
      </c>
      <c r="B39" s="222"/>
      <c r="C39" s="223"/>
      <c r="D39" s="222"/>
      <c r="E39" s="223"/>
      <c r="F39" s="222"/>
      <c r="G39" s="223"/>
      <c r="H39" s="222"/>
      <c r="I39" s="223"/>
    </row>
    <row r="40" spans="1:9" x14ac:dyDescent="0.2">
      <c r="A40" s="238" t="s">
        <v>67</v>
      </c>
      <c r="B40" s="226"/>
      <c r="C40" s="227"/>
      <c r="D40" s="226"/>
      <c r="E40" s="227"/>
      <c r="F40" s="226"/>
      <c r="G40" s="227"/>
      <c r="H40" s="226"/>
      <c r="I40" s="227"/>
    </row>
    <row r="41" spans="1:9" x14ac:dyDescent="0.2">
      <c r="A41" s="238" t="s">
        <v>68</v>
      </c>
      <c r="B41" s="226"/>
      <c r="C41" s="227"/>
      <c r="D41" s="226"/>
      <c r="E41" s="227"/>
      <c r="F41" s="226"/>
      <c r="G41" s="227"/>
      <c r="H41" s="226"/>
      <c r="I41" s="227"/>
    </row>
    <row r="42" spans="1:9" x14ac:dyDescent="0.2">
      <c r="A42" s="238" t="s">
        <v>69</v>
      </c>
      <c r="B42" s="226"/>
      <c r="C42" s="227"/>
      <c r="D42" s="226"/>
      <c r="E42" s="227"/>
      <c r="F42" s="226"/>
      <c r="G42" s="227"/>
      <c r="H42" s="226"/>
      <c r="I42" s="227"/>
    </row>
    <row r="43" spans="1:9" x14ac:dyDescent="0.2">
      <c r="A43" s="225" t="s">
        <v>70</v>
      </c>
      <c r="B43" s="245"/>
      <c r="C43" s="244"/>
      <c r="D43" s="245"/>
      <c r="E43" s="244"/>
      <c r="F43" s="245"/>
      <c r="G43" s="244"/>
      <c r="H43" s="245"/>
      <c r="I43" s="244"/>
    </row>
    <row r="44" spans="1:9" x14ac:dyDescent="0.2">
      <c r="A44" s="246"/>
      <c r="B44" s="245"/>
      <c r="C44" s="244"/>
      <c r="D44" s="245"/>
      <c r="E44" s="244"/>
      <c r="F44" s="245"/>
      <c r="G44" s="244"/>
      <c r="H44" s="245"/>
      <c r="I44" s="244"/>
    </row>
    <row r="45" spans="1:9" ht="13.5" thickBot="1" x14ac:dyDescent="0.25">
      <c r="A45" s="247"/>
      <c r="B45" s="230"/>
      <c r="C45" s="128"/>
      <c r="D45" s="230"/>
      <c r="E45" s="128"/>
      <c r="F45" s="230"/>
      <c r="G45" s="128"/>
      <c r="H45" s="230"/>
      <c r="I45" s="128"/>
    </row>
    <row r="46" spans="1:9" ht="13.5" thickBot="1" x14ac:dyDescent="0.25">
      <c r="A46" s="220"/>
      <c r="B46" s="232"/>
      <c r="C46" s="241"/>
      <c r="D46" s="232"/>
      <c r="E46" s="241"/>
      <c r="F46" s="232"/>
      <c r="G46" s="241"/>
      <c r="H46" s="232"/>
      <c r="I46" s="241"/>
    </row>
    <row r="47" spans="1:9" x14ac:dyDescent="0.2">
      <c r="A47" s="221" t="s">
        <v>71</v>
      </c>
      <c r="B47" s="222"/>
      <c r="C47" s="223"/>
      <c r="D47" s="222"/>
      <c r="E47" s="223"/>
      <c r="F47" s="222"/>
      <c r="G47" s="223"/>
      <c r="H47" s="222"/>
      <c r="I47" s="223"/>
    </row>
    <row r="48" spans="1:9" x14ac:dyDescent="0.2">
      <c r="A48" s="238" t="s">
        <v>100</v>
      </c>
      <c r="B48" s="226"/>
      <c r="C48" s="227"/>
      <c r="D48" s="226"/>
      <c r="E48" s="227"/>
      <c r="F48" s="226"/>
      <c r="G48" s="227"/>
      <c r="H48" s="226"/>
      <c r="I48" s="227"/>
    </row>
    <row r="49" spans="1:11" x14ac:dyDescent="0.2">
      <c r="A49" s="238" t="s">
        <v>72</v>
      </c>
      <c r="B49" s="226"/>
      <c r="C49" s="227"/>
      <c r="D49" s="226"/>
      <c r="E49" s="227"/>
      <c r="F49" s="226"/>
      <c r="G49" s="227"/>
      <c r="H49" s="226"/>
      <c r="I49" s="227"/>
    </row>
    <row r="50" spans="1:11" x14ac:dyDescent="0.2">
      <c r="A50" s="238" t="s">
        <v>101</v>
      </c>
      <c r="B50" s="226"/>
      <c r="C50" s="227"/>
      <c r="D50" s="226"/>
      <c r="E50" s="227"/>
      <c r="F50" s="226"/>
      <c r="G50" s="227"/>
      <c r="H50" s="226"/>
      <c r="I50" s="227"/>
    </row>
    <row r="51" spans="1:11" ht="13.5" thickBot="1" x14ac:dyDescent="0.25">
      <c r="A51" s="229" t="s">
        <v>73</v>
      </c>
      <c r="B51" s="230"/>
      <c r="C51" s="128"/>
      <c r="D51" s="230"/>
      <c r="E51" s="128"/>
      <c r="F51" s="230"/>
      <c r="G51" s="128"/>
      <c r="H51" s="230"/>
      <c r="I51" s="128"/>
    </row>
    <row r="52" spans="1:11" ht="13.5" thickBot="1" x14ac:dyDescent="0.25">
      <c r="A52" s="220"/>
      <c r="B52" s="232"/>
      <c r="C52" s="233"/>
      <c r="D52" s="232"/>
      <c r="E52" s="233"/>
      <c r="F52" s="232"/>
      <c r="G52" s="233"/>
      <c r="H52" s="232"/>
      <c r="I52" s="233"/>
    </row>
    <row r="53" spans="1:11" ht="13.5" thickBot="1" x14ac:dyDescent="0.25">
      <c r="A53" s="234" t="s">
        <v>74</v>
      </c>
      <c r="B53" s="235"/>
      <c r="C53" s="236">
        <v>1</v>
      </c>
      <c r="D53" s="235"/>
      <c r="E53" s="236">
        <v>1</v>
      </c>
      <c r="F53" s="235"/>
      <c r="G53" s="236">
        <v>1</v>
      </c>
      <c r="H53" s="235"/>
      <c r="I53" s="236">
        <v>1</v>
      </c>
    </row>
    <row r="54" spans="1:11" ht="13.5" thickBot="1" x14ac:dyDescent="0.25">
      <c r="A54" s="220"/>
    </row>
    <row r="55" spans="1:11" ht="13.5" thickBot="1" x14ac:dyDescent="0.25">
      <c r="A55" s="298" t="s">
        <v>163</v>
      </c>
      <c r="B55" s="283"/>
      <c r="C55" s="283"/>
      <c r="D55" s="283"/>
      <c r="E55" s="283"/>
      <c r="F55" s="283"/>
      <c r="G55" s="283"/>
      <c r="H55" s="283"/>
      <c r="I55" s="283"/>
      <c r="K55" s="52"/>
    </row>
    <row r="56" spans="1:11" ht="13.5" thickBot="1" x14ac:dyDescent="0.25">
      <c r="A56" s="220"/>
    </row>
    <row r="57" spans="1:11" ht="13.5" thickBot="1" x14ac:dyDescent="0.25">
      <c r="A57" s="234" t="s">
        <v>88</v>
      </c>
      <c r="B57" s="232"/>
      <c r="C57" s="241"/>
      <c r="D57" s="232"/>
      <c r="E57" s="241"/>
      <c r="F57" s="232"/>
      <c r="G57" s="241"/>
      <c r="H57" s="232"/>
      <c r="I57" s="241"/>
    </row>
    <row r="59" spans="1:11" x14ac:dyDescent="0.2">
      <c r="A59" s="248" t="s">
        <v>97</v>
      </c>
    </row>
    <row r="60" spans="1:11" ht="29.25" customHeight="1" x14ac:dyDescent="0.2">
      <c r="A60" s="519" t="s">
        <v>169</v>
      </c>
      <c r="B60" s="509"/>
      <c r="C60" s="509"/>
      <c r="D60" s="509"/>
      <c r="E60" s="509"/>
      <c r="F60" s="509"/>
      <c r="G60" s="509"/>
      <c r="H60" s="509"/>
      <c r="I60" s="509"/>
    </row>
    <row r="61" spans="1:11" ht="11.25" customHeight="1" x14ac:dyDescent="0.2">
      <c r="A61" s="302"/>
      <c r="B61" s="303"/>
      <c r="C61" s="303"/>
      <c r="D61" s="303"/>
      <c r="E61" s="303"/>
      <c r="F61" s="303"/>
      <c r="G61" s="303"/>
      <c r="H61" s="303"/>
      <c r="I61" s="303"/>
    </row>
  </sheetData>
  <sheetProtection formatCells="0" formatColumns="0" formatRows="0"/>
  <mergeCells count="5">
    <mergeCell ref="B8:C8"/>
    <mergeCell ref="D8:E8"/>
    <mergeCell ref="F8:G8"/>
    <mergeCell ref="H8:I8"/>
    <mergeCell ref="A60:I60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54" orientation="portrait" r:id="rId1"/>
  <headerFooter alignWithMargins="0">
    <oddHeader>&amp;R2020 - Año del General Manuel Belgrano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K61"/>
  <sheetViews>
    <sheetView showGridLines="0" workbookViewId="0">
      <selection activeCell="A2" sqref="A2:J60"/>
    </sheetView>
  </sheetViews>
  <sheetFormatPr baseColWidth="10" defaultRowHeight="12.75" x14ac:dyDescent="0.2"/>
  <cols>
    <col min="1" max="1" width="38.28515625" style="212" customWidth="1"/>
    <col min="2" max="2" width="23.140625" style="212" customWidth="1"/>
    <col min="3" max="3" width="11.42578125" style="212"/>
    <col min="4" max="4" width="23.140625" style="212" customWidth="1"/>
    <col min="5" max="5" width="11.42578125" style="212"/>
    <col min="6" max="6" width="23.140625" style="212" customWidth="1"/>
    <col min="7" max="7" width="11.42578125" style="212"/>
    <col min="8" max="8" width="23.140625" style="212" customWidth="1"/>
    <col min="9" max="9" width="11.42578125" style="212"/>
    <col min="10" max="10" width="1.5703125" style="212" customWidth="1"/>
    <col min="11" max="16384" width="11.42578125" style="212"/>
  </cols>
  <sheetData>
    <row r="2" spans="1:9" x14ac:dyDescent="0.2">
      <c r="A2" s="351" t="s">
        <v>232</v>
      </c>
    </row>
    <row r="3" spans="1:9" x14ac:dyDescent="0.2">
      <c r="A3" s="211" t="s">
        <v>132</v>
      </c>
    </row>
    <row r="4" spans="1:9" x14ac:dyDescent="0.2">
      <c r="A4" s="352" t="str">
        <f>+'1.modelos'!A3</f>
        <v>AISLADORES DE PORCELANA</v>
      </c>
    </row>
    <row r="5" spans="1:9" x14ac:dyDescent="0.2">
      <c r="A5" s="406" t="s">
        <v>231</v>
      </c>
    </row>
    <row r="6" spans="1:9" s="214" customFormat="1" x14ac:dyDescent="0.2">
      <c r="A6" s="409" t="s">
        <v>226</v>
      </c>
      <c r="B6" s="213"/>
      <c r="C6" s="213"/>
    </row>
    <row r="7" spans="1:9" s="214" customFormat="1" ht="13.5" thickBot="1" x14ac:dyDescent="0.25">
      <c r="A7" s="215"/>
      <c r="B7" s="213"/>
      <c r="C7" s="213"/>
    </row>
    <row r="8" spans="1:9" ht="13.5" thickBot="1" x14ac:dyDescent="0.25">
      <c r="B8" s="520" t="s">
        <v>177</v>
      </c>
      <c r="C8" s="521"/>
      <c r="D8" s="520" t="s">
        <v>178</v>
      </c>
      <c r="E8" s="521"/>
      <c r="F8" s="520" t="s">
        <v>223</v>
      </c>
      <c r="G8" s="521"/>
      <c r="H8" s="522" t="s">
        <v>224</v>
      </c>
      <c r="I8" s="523"/>
    </row>
    <row r="9" spans="1:9" x14ac:dyDescent="0.2">
      <c r="A9" s="216" t="s">
        <v>52</v>
      </c>
      <c r="B9" s="217" t="s">
        <v>53</v>
      </c>
      <c r="C9" s="217" t="s">
        <v>54</v>
      </c>
      <c r="D9" s="217" t="s">
        <v>53</v>
      </c>
      <c r="E9" s="217" t="s">
        <v>54</v>
      </c>
      <c r="F9" s="217" t="s">
        <v>53</v>
      </c>
      <c r="G9" s="217" t="s">
        <v>54</v>
      </c>
      <c r="H9" s="217" t="s">
        <v>53</v>
      </c>
      <c r="I9" s="217" t="s">
        <v>54</v>
      </c>
    </row>
    <row r="10" spans="1:9" ht="13.5" thickBot="1" x14ac:dyDescent="0.25">
      <c r="A10" s="218"/>
      <c r="B10" s="407" t="s">
        <v>225</v>
      </c>
      <c r="C10" s="219" t="s">
        <v>55</v>
      </c>
      <c r="D10" s="407" t="s">
        <v>225</v>
      </c>
      <c r="E10" s="219" t="s">
        <v>55</v>
      </c>
      <c r="F10" s="407" t="s">
        <v>225</v>
      </c>
      <c r="G10" s="219" t="s">
        <v>55</v>
      </c>
      <c r="H10" s="407" t="s">
        <v>225</v>
      </c>
      <c r="I10" s="219" t="s">
        <v>55</v>
      </c>
    </row>
    <row r="11" spans="1:9" ht="13.5" thickBot="1" x14ac:dyDescent="0.25">
      <c r="A11" s="220"/>
    </row>
    <row r="12" spans="1:9" x14ac:dyDescent="0.2">
      <c r="A12" s="221" t="s">
        <v>56</v>
      </c>
      <c r="B12" s="222"/>
      <c r="C12" s="223"/>
      <c r="D12" s="222"/>
      <c r="E12" s="223"/>
      <c r="F12" s="222"/>
      <c r="G12" s="223"/>
      <c r="H12" s="222"/>
      <c r="I12" s="223"/>
    </row>
    <row r="13" spans="1:9" x14ac:dyDescent="0.2">
      <c r="A13" s="225"/>
      <c r="B13" s="226"/>
      <c r="C13" s="227"/>
      <c r="D13" s="226"/>
      <c r="E13" s="227"/>
      <c r="F13" s="226"/>
      <c r="G13" s="227"/>
      <c r="H13" s="226"/>
      <c r="I13" s="227"/>
    </row>
    <row r="14" spans="1:9" x14ac:dyDescent="0.2">
      <c r="A14" s="225"/>
      <c r="B14" s="226"/>
      <c r="C14" s="227"/>
      <c r="D14" s="226"/>
      <c r="E14" s="227"/>
      <c r="F14" s="226"/>
      <c r="G14" s="227"/>
      <c r="H14" s="226"/>
      <c r="I14" s="227"/>
    </row>
    <row r="15" spans="1:9" x14ac:dyDescent="0.2">
      <c r="A15" s="225"/>
      <c r="B15" s="226"/>
      <c r="C15" s="227"/>
      <c r="D15" s="226"/>
      <c r="E15" s="227"/>
      <c r="F15" s="226"/>
      <c r="G15" s="227"/>
      <c r="H15" s="226"/>
      <c r="I15" s="227"/>
    </row>
    <row r="16" spans="1:9" x14ac:dyDescent="0.2">
      <c r="A16" s="225"/>
      <c r="B16" s="226"/>
      <c r="C16" s="227"/>
      <c r="D16" s="226"/>
      <c r="E16" s="227"/>
      <c r="F16" s="226"/>
      <c r="G16" s="227"/>
      <c r="H16" s="226"/>
      <c r="I16" s="227"/>
    </row>
    <row r="17" spans="1:9" ht="13.5" thickBot="1" x14ac:dyDescent="0.25">
      <c r="A17" s="229"/>
      <c r="B17" s="230"/>
      <c r="C17" s="128"/>
      <c r="D17" s="230"/>
      <c r="E17" s="128"/>
      <c r="F17" s="230"/>
      <c r="G17" s="128"/>
      <c r="H17" s="230"/>
      <c r="I17" s="128"/>
    </row>
    <row r="18" spans="1:9" ht="13.5" thickBot="1" x14ac:dyDescent="0.25">
      <c r="A18" s="220"/>
      <c r="B18" s="232"/>
      <c r="C18" s="233"/>
      <c r="D18" s="232"/>
      <c r="E18" s="233"/>
      <c r="F18" s="232"/>
      <c r="G18" s="233"/>
      <c r="H18" s="232"/>
      <c r="I18" s="233"/>
    </row>
    <row r="19" spans="1:9" x14ac:dyDescent="0.2">
      <c r="A19" s="221" t="s">
        <v>57</v>
      </c>
      <c r="B19" s="222"/>
      <c r="C19" s="223"/>
      <c r="D19" s="222"/>
      <c r="E19" s="223"/>
      <c r="F19" s="222"/>
      <c r="G19" s="223"/>
      <c r="H19" s="222"/>
      <c r="I19" s="223"/>
    </row>
    <row r="20" spans="1:9" x14ac:dyDescent="0.2">
      <c r="A20" s="225"/>
      <c r="B20" s="226"/>
      <c r="C20" s="227"/>
      <c r="D20" s="226"/>
      <c r="E20" s="227"/>
      <c r="F20" s="226"/>
      <c r="G20" s="227"/>
      <c r="H20" s="226"/>
      <c r="I20" s="227"/>
    </row>
    <row r="21" spans="1:9" x14ac:dyDescent="0.2">
      <c r="A21" s="225"/>
      <c r="B21" s="226"/>
      <c r="C21" s="227"/>
      <c r="D21" s="226"/>
      <c r="E21" s="227"/>
      <c r="F21" s="226"/>
      <c r="G21" s="227"/>
      <c r="H21" s="226"/>
      <c r="I21" s="227"/>
    </row>
    <row r="22" spans="1:9" x14ac:dyDescent="0.2">
      <c r="A22" s="225"/>
      <c r="B22" s="226"/>
      <c r="C22" s="227"/>
      <c r="D22" s="226"/>
      <c r="E22" s="227"/>
      <c r="F22" s="226"/>
      <c r="G22" s="227"/>
      <c r="H22" s="226"/>
      <c r="I22" s="227"/>
    </row>
    <row r="23" spans="1:9" x14ac:dyDescent="0.2">
      <c r="A23" s="225"/>
      <c r="B23" s="226"/>
      <c r="C23" s="227"/>
      <c r="D23" s="226"/>
      <c r="E23" s="227"/>
      <c r="F23" s="226"/>
      <c r="G23" s="227"/>
      <c r="H23" s="226"/>
      <c r="I23" s="227"/>
    </row>
    <row r="24" spans="1:9" ht="13.5" thickBot="1" x14ac:dyDescent="0.25">
      <c r="A24" s="229"/>
      <c r="B24" s="230"/>
      <c r="C24" s="128"/>
      <c r="D24" s="230"/>
      <c r="E24" s="128"/>
      <c r="F24" s="230"/>
      <c r="G24" s="128"/>
      <c r="H24" s="230"/>
      <c r="I24" s="128"/>
    </row>
    <row r="25" spans="1:9" ht="13.5" thickBot="1" x14ac:dyDescent="0.25">
      <c r="A25" s="220"/>
      <c r="B25" s="232"/>
      <c r="C25" s="233"/>
      <c r="D25" s="232"/>
      <c r="E25" s="233"/>
      <c r="F25" s="232"/>
      <c r="G25" s="233"/>
      <c r="H25" s="232"/>
      <c r="I25" s="233"/>
    </row>
    <row r="26" spans="1:9" ht="13.5" thickBot="1" x14ac:dyDescent="0.25">
      <c r="A26" s="234" t="s">
        <v>58</v>
      </c>
      <c r="B26" s="235"/>
      <c r="C26" s="236"/>
      <c r="D26" s="235"/>
      <c r="E26" s="236"/>
      <c r="F26" s="235"/>
      <c r="G26" s="236"/>
      <c r="H26" s="235"/>
      <c r="I26" s="236"/>
    </row>
    <row r="27" spans="1:9" ht="13.5" thickBot="1" x14ac:dyDescent="0.25">
      <c r="A27" s="220"/>
      <c r="B27" s="232"/>
      <c r="C27" s="233"/>
      <c r="D27" s="232"/>
      <c r="E27" s="233"/>
      <c r="F27" s="232"/>
      <c r="G27" s="233"/>
      <c r="H27" s="232"/>
      <c r="I27" s="233"/>
    </row>
    <row r="28" spans="1:9" x14ac:dyDescent="0.2">
      <c r="A28" s="221" t="s">
        <v>59</v>
      </c>
      <c r="B28" s="237"/>
      <c r="C28" s="223"/>
      <c r="D28" s="237"/>
      <c r="E28" s="223"/>
      <c r="F28" s="237"/>
      <c r="G28" s="223"/>
      <c r="H28" s="237"/>
      <c r="I28" s="223"/>
    </row>
    <row r="29" spans="1:9" x14ac:dyDescent="0.2">
      <c r="A29" s="238" t="s">
        <v>60</v>
      </c>
      <c r="B29" s="239"/>
      <c r="C29" s="227"/>
      <c r="D29" s="239"/>
      <c r="E29" s="227"/>
      <c r="F29" s="239"/>
      <c r="G29" s="227"/>
      <c r="H29" s="239"/>
      <c r="I29" s="227"/>
    </row>
    <row r="30" spans="1:9" x14ac:dyDescent="0.2">
      <c r="A30" s="238" t="s">
        <v>61</v>
      </c>
      <c r="B30" s="239"/>
      <c r="C30" s="227"/>
      <c r="D30" s="239"/>
      <c r="E30" s="227"/>
      <c r="F30" s="239"/>
      <c r="G30" s="227"/>
      <c r="H30" s="239"/>
      <c r="I30" s="227"/>
    </row>
    <row r="31" spans="1:9" x14ac:dyDescent="0.2">
      <c r="A31" s="238" t="s">
        <v>62</v>
      </c>
      <c r="B31" s="239"/>
      <c r="C31" s="227"/>
      <c r="D31" s="239"/>
      <c r="E31" s="227"/>
      <c r="F31" s="239"/>
      <c r="G31" s="227"/>
      <c r="H31" s="239"/>
      <c r="I31" s="227"/>
    </row>
    <row r="32" spans="1:9" ht="13.5" thickBot="1" x14ac:dyDescent="0.25">
      <c r="A32" s="229" t="s">
        <v>63</v>
      </c>
      <c r="B32" s="240"/>
      <c r="C32" s="128"/>
      <c r="D32" s="240"/>
      <c r="E32" s="128"/>
      <c r="F32" s="240"/>
      <c r="G32" s="128"/>
      <c r="H32" s="240"/>
      <c r="I32" s="128"/>
    </row>
    <row r="33" spans="1:9" ht="13.5" thickBot="1" x14ac:dyDescent="0.25">
      <c r="A33" s="211"/>
      <c r="B33" s="232"/>
      <c r="C33" s="241"/>
      <c r="D33" s="232"/>
      <c r="E33" s="241"/>
      <c r="F33" s="232"/>
      <c r="G33" s="241"/>
      <c r="H33" s="232"/>
      <c r="I33" s="241"/>
    </row>
    <row r="34" spans="1:9" x14ac:dyDescent="0.2">
      <c r="A34" s="221" t="s">
        <v>64</v>
      </c>
      <c r="B34" s="237"/>
      <c r="C34" s="223"/>
      <c r="D34" s="237"/>
      <c r="E34" s="223"/>
      <c r="F34" s="237"/>
      <c r="G34" s="223"/>
      <c r="H34" s="237"/>
      <c r="I34" s="223"/>
    </row>
    <row r="35" spans="1:9" x14ac:dyDescent="0.2">
      <c r="A35" s="225" t="s">
        <v>65</v>
      </c>
      <c r="B35" s="239"/>
      <c r="C35" s="227"/>
      <c r="D35" s="239"/>
      <c r="E35" s="227"/>
      <c r="F35" s="239"/>
      <c r="G35" s="227"/>
      <c r="H35" s="239"/>
      <c r="I35" s="227"/>
    </row>
    <row r="36" spans="1:9" x14ac:dyDescent="0.2">
      <c r="A36" s="242" t="s">
        <v>99</v>
      </c>
      <c r="B36" s="243"/>
      <c r="C36" s="244"/>
      <c r="D36" s="243"/>
      <c r="E36" s="244"/>
      <c r="F36" s="243"/>
      <c r="G36" s="244"/>
      <c r="H36" s="243"/>
      <c r="I36" s="244"/>
    </row>
    <row r="37" spans="1:9" ht="13.5" thickBot="1" x14ac:dyDescent="0.25">
      <c r="A37" s="229" t="s">
        <v>87</v>
      </c>
      <c r="B37" s="240"/>
      <c r="C37" s="128"/>
      <c r="D37" s="240"/>
      <c r="E37" s="128"/>
      <c r="F37" s="240"/>
      <c r="G37" s="128"/>
      <c r="H37" s="240"/>
      <c r="I37" s="128"/>
    </row>
    <row r="38" spans="1:9" ht="13.5" thickBot="1" x14ac:dyDescent="0.25">
      <c r="A38" s="220"/>
      <c r="B38" s="232"/>
      <c r="C38" s="233"/>
      <c r="D38" s="232"/>
      <c r="E38" s="233"/>
      <c r="F38" s="232"/>
      <c r="G38" s="233"/>
      <c r="H38" s="232"/>
      <c r="I38" s="233"/>
    </row>
    <row r="39" spans="1:9" x14ac:dyDescent="0.2">
      <c r="A39" s="221" t="s">
        <v>66</v>
      </c>
      <c r="B39" s="222"/>
      <c r="C39" s="223"/>
      <c r="D39" s="222"/>
      <c r="E39" s="223"/>
      <c r="F39" s="222"/>
      <c r="G39" s="223"/>
      <c r="H39" s="222"/>
      <c r="I39" s="223"/>
    </row>
    <row r="40" spans="1:9" x14ac:dyDescent="0.2">
      <c r="A40" s="238" t="s">
        <v>67</v>
      </c>
      <c r="B40" s="226"/>
      <c r="C40" s="227"/>
      <c r="D40" s="226"/>
      <c r="E40" s="227"/>
      <c r="F40" s="226"/>
      <c r="G40" s="227"/>
      <c r="H40" s="226"/>
      <c r="I40" s="227"/>
    </row>
    <row r="41" spans="1:9" x14ac:dyDescent="0.2">
      <c r="A41" s="238" t="s">
        <v>68</v>
      </c>
      <c r="B41" s="226"/>
      <c r="C41" s="227"/>
      <c r="D41" s="226"/>
      <c r="E41" s="227"/>
      <c r="F41" s="226"/>
      <c r="G41" s="227"/>
      <c r="H41" s="226"/>
      <c r="I41" s="227"/>
    </row>
    <row r="42" spans="1:9" x14ac:dyDescent="0.2">
      <c r="A42" s="238" t="s">
        <v>69</v>
      </c>
      <c r="B42" s="226"/>
      <c r="C42" s="227"/>
      <c r="D42" s="226"/>
      <c r="E42" s="227"/>
      <c r="F42" s="226"/>
      <c r="G42" s="227"/>
      <c r="H42" s="226"/>
      <c r="I42" s="227"/>
    </row>
    <row r="43" spans="1:9" x14ac:dyDescent="0.2">
      <c r="A43" s="225" t="s">
        <v>70</v>
      </c>
      <c r="B43" s="245"/>
      <c r="C43" s="244"/>
      <c r="D43" s="245"/>
      <c r="E43" s="244"/>
      <c r="F43" s="245"/>
      <c r="G43" s="244"/>
      <c r="H43" s="245"/>
      <c r="I43" s="244"/>
    </row>
    <row r="44" spans="1:9" x14ac:dyDescent="0.2">
      <c r="A44" s="246"/>
      <c r="B44" s="245"/>
      <c r="C44" s="244"/>
      <c r="D44" s="245"/>
      <c r="E44" s="244"/>
      <c r="F44" s="245"/>
      <c r="G44" s="244"/>
      <c r="H44" s="245"/>
      <c r="I44" s="244"/>
    </row>
    <row r="45" spans="1:9" ht="13.5" thickBot="1" x14ac:dyDescent="0.25">
      <c r="A45" s="247"/>
      <c r="B45" s="230"/>
      <c r="C45" s="128"/>
      <c r="D45" s="230"/>
      <c r="E45" s="128"/>
      <c r="F45" s="230"/>
      <c r="G45" s="128"/>
      <c r="H45" s="230"/>
      <c r="I45" s="128"/>
    </row>
    <row r="46" spans="1:9" ht="13.5" thickBot="1" x14ac:dyDescent="0.25">
      <c r="A46" s="220"/>
      <c r="B46" s="232"/>
      <c r="C46" s="241"/>
      <c r="D46" s="232"/>
      <c r="E46" s="241"/>
      <c r="F46" s="232"/>
      <c r="G46" s="241"/>
      <c r="H46" s="232"/>
      <c r="I46" s="241"/>
    </row>
    <row r="47" spans="1:9" x14ac:dyDescent="0.2">
      <c r="A47" s="221" t="s">
        <v>71</v>
      </c>
      <c r="B47" s="222"/>
      <c r="C47" s="223"/>
      <c r="D47" s="222"/>
      <c r="E47" s="223"/>
      <c r="F47" s="222"/>
      <c r="G47" s="223"/>
      <c r="H47" s="222"/>
      <c r="I47" s="223"/>
    </row>
    <row r="48" spans="1:9" x14ac:dyDescent="0.2">
      <c r="A48" s="238" t="s">
        <v>100</v>
      </c>
      <c r="B48" s="226"/>
      <c r="C48" s="227"/>
      <c r="D48" s="226"/>
      <c r="E48" s="227"/>
      <c r="F48" s="226"/>
      <c r="G48" s="227"/>
      <c r="H48" s="226"/>
      <c r="I48" s="227"/>
    </row>
    <row r="49" spans="1:11" x14ac:dyDescent="0.2">
      <c r="A49" s="238" t="s">
        <v>72</v>
      </c>
      <c r="B49" s="226"/>
      <c r="C49" s="227"/>
      <c r="D49" s="226"/>
      <c r="E49" s="227"/>
      <c r="F49" s="226"/>
      <c r="G49" s="227"/>
      <c r="H49" s="226"/>
      <c r="I49" s="227"/>
    </row>
    <row r="50" spans="1:11" x14ac:dyDescent="0.2">
      <c r="A50" s="238" t="s">
        <v>101</v>
      </c>
      <c r="B50" s="226"/>
      <c r="C50" s="227"/>
      <c r="D50" s="226"/>
      <c r="E50" s="227"/>
      <c r="F50" s="226"/>
      <c r="G50" s="227"/>
      <c r="H50" s="226"/>
      <c r="I50" s="227"/>
    </row>
    <row r="51" spans="1:11" ht="13.5" thickBot="1" x14ac:dyDescent="0.25">
      <c r="A51" s="229" t="s">
        <v>73</v>
      </c>
      <c r="B51" s="230"/>
      <c r="C51" s="128"/>
      <c r="D51" s="230"/>
      <c r="E51" s="128"/>
      <c r="F51" s="230"/>
      <c r="G51" s="128"/>
      <c r="H51" s="230"/>
      <c r="I51" s="128"/>
    </row>
    <row r="52" spans="1:11" ht="13.5" thickBot="1" x14ac:dyDescent="0.25">
      <c r="A52" s="220"/>
      <c r="B52" s="232"/>
      <c r="C52" s="233"/>
      <c r="D52" s="232"/>
      <c r="E52" s="233"/>
      <c r="F52" s="232"/>
      <c r="G52" s="233"/>
      <c r="H52" s="232"/>
      <c r="I52" s="233"/>
    </row>
    <row r="53" spans="1:11" ht="13.5" thickBot="1" x14ac:dyDescent="0.25">
      <c r="A53" s="234" t="s">
        <v>74</v>
      </c>
      <c r="B53" s="235"/>
      <c r="C53" s="236">
        <v>1</v>
      </c>
      <c r="D53" s="235"/>
      <c r="E53" s="236">
        <v>1</v>
      </c>
      <c r="F53" s="235"/>
      <c r="G53" s="236">
        <v>1</v>
      </c>
      <c r="H53" s="235"/>
      <c r="I53" s="236">
        <v>1</v>
      </c>
    </row>
    <row r="54" spans="1:11" ht="13.5" thickBot="1" x14ac:dyDescent="0.25">
      <c r="A54" s="220"/>
    </row>
    <row r="55" spans="1:11" ht="13.5" thickBot="1" x14ac:dyDescent="0.25">
      <c r="A55" s="298" t="s">
        <v>163</v>
      </c>
      <c r="B55" s="283"/>
      <c r="C55" s="283"/>
      <c r="D55" s="283"/>
      <c r="E55" s="283"/>
      <c r="F55" s="283"/>
      <c r="G55" s="283"/>
      <c r="H55" s="283"/>
      <c r="I55" s="283"/>
      <c r="K55" s="52"/>
    </row>
    <row r="56" spans="1:11" ht="13.5" thickBot="1" x14ac:dyDescent="0.25">
      <c r="A56" s="220"/>
    </row>
    <row r="57" spans="1:11" ht="13.5" thickBot="1" x14ac:dyDescent="0.25">
      <c r="A57" s="234" t="s">
        <v>88</v>
      </c>
      <c r="B57" s="232"/>
      <c r="C57" s="241"/>
      <c r="D57" s="232"/>
      <c r="E57" s="241"/>
      <c r="F57" s="232"/>
      <c r="G57" s="241"/>
      <c r="H57" s="232"/>
      <c r="I57" s="241"/>
    </row>
    <row r="59" spans="1:11" x14ac:dyDescent="0.2">
      <c r="A59" s="248" t="s">
        <v>97</v>
      </c>
    </row>
    <row r="60" spans="1:11" ht="29.25" customHeight="1" x14ac:dyDescent="0.2">
      <c r="A60" s="519" t="s">
        <v>169</v>
      </c>
      <c r="B60" s="509"/>
      <c r="C60" s="509"/>
      <c r="D60" s="509"/>
      <c r="E60" s="509"/>
      <c r="F60" s="509"/>
      <c r="G60" s="509"/>
      <c r="H60" s="509"/>
      <c r="I60" s="509"/>
    </row>
    <row r="61" spans="1:11" ht="11.25" customHeight="1" x14ac:dyDescent="0.2">
      <c r="A61" s="302"/>
      <c r="B61" s="303"/>
      <c r="C61" s="303"/>
      <c r="D61" s="303"/>
      <c r="E61" s="303"/>
      <c r="F61" s="303"/>
      <c r="G61" s="303"/>
      <c r="H61" s="303"/>
      <c r="I61" s="303"/>
    </row>
  </sheetData>
  <sheetProtection formatCells="0" formatColumns="0" formatRows="0"/>
  <mergeCells count="5">
    <mergeCell ref="B8:C8"/>
    <mergeCell ref="D8:E8"/>
    <mergeCell ref="F8:G8"/>
    <mergeCell ref="H8:I8"/>
    <mergeCell ref="A60:I60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60" orientation="landscape" r:id="rId1"/>
  <headerFooter alignWithMargins="0">
    <oddHeader>&amp;R2020 - Año del General Manuel Belgrano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K61"/>
  <sheetViews>
    <sheetView showGridLines="0" topLeftCell="A16" workbookViewId="0">
      <selection activeCell="A2" sqref="A2:J61"/>
    </sheetView>
  </sheetViews>
  <sheetFormatPr baseColWidth="10" defaultRowHeight="12.75" x14ac:dyDescent="0.2"/>
  <cols>
    <col min="1" max="1" width="38.28515625" style="212" customWidth="1"/>
    <col min="2" max="2" width="23.140625" style="212" customWidth="1"/>
    <col min="3" max="3" width="11.42578125" style="212"/>
    <col min="4" max="4" width="23.140625" style="212" customWidth="1"/>
    <col min="5" max="5" width="11.42578125" style="212"/>
    <col min="6" max="6" width="23.140625" style="212" customWidth="1"/>
    <col min="7" max="7" width="11.42578125" style="212"/>
    <col min="8" max="8" width="23.140625" style="212" customWidth="1"/>
    <col min="9" max="9" width="11.42578125" style="212"/>
    <col min="10" max="10" width="1.5703125" style="212" customWidth="1"/>
    <col min="11" max="16384" width="11.42578125" style="212"/>
  </cols>
  <sheetData>
    <row r="2" spans="1:9" x14ac:dyDescent="0.2">
      <c r="A2" s="351" t="s">
        <v>233</v>
      </c>
    </row>
    <row r="3" spans="1:9" x14ac:dyDescent="0.2">
      <c r="A3" s="211" t="s">
        <v>132</v>
      </c>
    </row>
    <row r="4" spans="1:9" x14ac:dyDescent="0.2">
      <c r="A4" s="352" t="str">
        <f>+'1.modelos'!A3</f>
        <v>AISLADORES DE PORCELANA</v>
      </c>
    </row>
    <row r="5" spans="1:9" x14ac:dyDescent="0.2">
      <c r="A5" s="406" t="s">
        <v>234</v>
      </c>
    </row>
    <row r="6" spans="1:9" s="214" customFormat="1" x14ac:dyDescent="0.2">
      <c r="A6" s="409" t="s">
        <v>226</v>
      </c>
      <c r="B6" s="213"/>
      <c r="C6" s="213"/>
    </row>
    <row r="7" spans="1:9" s="214" customFormat="1" ht="13.5" thickBot="1" x14ac:dyDescent="0.25">
      <c r="A7" s="215"/>
      <c r="B7" s="213"/>
      <c r="C7" s="213"/>
    </row>
    <row r="8" spans="1:9" ht="13.5" thickBot="1" x14ac:dyDescent="0.25">
      <c r="B8" s="520" t="s">
        <v>177</v>
      </c>
      <c r="C8" s="521"/>
      <c r="D8" s="520" t="s">
        <v>178</v>
      </c>
      <c r="E8" s="521"/>
      <c r="F8" s="520" t="s">
        <v>223</v>
      </c>
      <c r="G8" s="521"/>
      <c r="H8" s="522" t="s">
        <v>224</v>
      </c>
      <c r="I8" s="523"/>
    </row>
    <row r="9" spans="1:9" x14ac:dyDescent="0.2">
      <c r="A9" s="216" t="s">
        <v>52</v>
      </c>
      <c r="B9" s="217" t="s">
        <v>53</v>
      </c>
      <c r="C9" s="217" t="s">
        <v>54</v>
      </c>
      <c r="D9" s="217" t="s">
        <v>53</v>
      </c>
      <c r="E9" s="217" t="s">
        <v>54</v>
      </c>
      <c r="F9" s="217" t="s">
        <v>53</v>
      </c>
      <c r="G9" s="217" t="s">
        <v>54</v>
      </c>
      <c r="H9" s="217" t="s">
        <v>53</v>
      </c>
      <c r="I9" s="217" t="s">
        <v>54</v>
      </c>
    </row>
    <row r="10" spans="1:9" ht="13.5" thickBot="1" x14ac:dyDescent="0.25">
      <c r="A10" s="218"/>
      <c r="B10" s="407" t="s">
        <v>225</v>
      </c>
      <c r="C10" s="219" t="s">
        <v>55</v>
      </c>
      <c r="D10" s="407" t="s">
        <v>225</v>
      </c>
      <c r="E10" s="219" t="s">
        <v>55</v>
      </c>
      <c r="F10" s="407" t="s">
        <v>225</v>
      </c>
      <c r="G10" s="219" t="s">
        <v>55</v>
      </c>
      <c r="H10" s="407" t="s">
        <v>225</v>
      </c>
      <c r="I10" s="219" t="s">
        <v>55</v>
      </c>
    </row>
    <row r="11" spans="1:9" ht="13.5" thickBot="1" x14ac:dyDescent="0.25">
      <c r="A11" s="220"/>
    </row>
    <row r="12" spans="1:9" x14ac:dyDescent="0.2">
      <c r="A12" s="221" t="s">
        <v>56</v>
      </c>
      <c r="B12" s="222"/>
      <c r="C12" s="223"/>
      <c r="D12" s="222"/>
      <c r="E12" s="223"/>
      <c r="F12" s="222"/>
      <c r="G12" s="223"/>
      <c r="H12" s="222"/>
      <c r="I12" s="223"/>
    </row>
    <row r="13" spans="1:9" x14ac:dyDescent="0.2">
      <c r="A13" s="225"/>
      <c r="B13" s="226"/>
      <c r="C13" s="227"/>
      <c r="D13" s="226"/>
      <c r="E13" s="227"/>
      <c r="F13" s="226"/>
      <c r="G13" s="227"/>
      <c r="H13" s="226"/>
      <c r="I13" s="227"/>
    </row>
    <row r="14" spans="1:9" x14ac:dyDescent="0.2">
      <c r="A14" s="225"/>
      <c r="B14" s="226"/>
      <c r="C14" s="227"/>
      <c r="D14" s="226"/>
      <c r="E14" s="227"/>
      <c r="F14" s="226"/>
      <c r="G14" s="227"/>
      <c r="H14" s="226"/>
      <c r="I14" s="227"/>
    </row>
    <row r="15" spans="1:9" x14ac:dyDescent="0.2">
      <c r="A15" s="225"/>
      <c r="B15" s="226"/>
      <c r="C15" s="227"/>
      <c r="D15" s="226"/>
      <c r="E15" s="227"/>
      <c r="F15" s="226"/>
      <c r="G15" s="227"/>
      <c r="H15" s="226"/>
      <c r="I15" s="227"/>
    </row>
    <row r="16" spans="1:9" x14ac:dyDescent="0.2">
      <c r="A16" s="225"/>
      <c r="B16" s="226"/>
      <c r="C16" s="227"/>
      <c r="D16" s="226"/>
      <c r="E16" s="227"/>
      <c r="F16" s="226"/>
      <c r="G16" s="227"/>
      <c r="H16" s="226"/>
      <c r="I16" s="227"/>
    </row>
    <row r="17" spans="1:9" ht="13.5" thickBot="1" x14ac:dyDescent="0.25">
      <c r="A17" s="229"/>
      <c r="B17" s="230"/>
      <c r="C17" s="128"/>
      <c r="D17" s="230"/>
      <c r="E17" s="128"/>
      <c r="F17" s="230"/>
      <c r="G17" s="128"/>
      <c r="H17" s="230"/>
      <c r="I17" s="128"/>
    </row>
    <row r="18" spans="1:9" ht="13.5" thickBot="1" x14ac:dyDescent="0.25">
      <c r="A18" s="220"/>
      <c r="B18" s="232"/>
      <c r="C18" s="233"/>
      <c r="D18" s="232"/>
      <c r="E18" s="233"/>
      <c r="F18" s="232"/>
      <c r="G18" s="233"/>
      <c r="H18" s="232"/>
      <c r="I18" s="233"/>
    </row>
    <row r="19" spans="1:9" x14ac:dyDescent="0.2">
      <c r="A19" s="221" t="s">
        <v>57</v>
      </c>
      <c r="B19" s="222"/>
      <c r="C19" s="223"/>
      <c r="D19" s="222"/>
      <c r="E19" s="223"/>
      <c r="F19" s="222"/>
      <c r="G19" s="223"/>
      <c r="H19" s="222"/>
      <c r="I19" s="223"/>
    </row>
    <row r="20" spans="1:9" x14ac:dyDescent="0.2">
      <c r="A20" s="225"/>
      <c r="B20" s="226"/>
      <c r="C20" s="227"/>
      <c r="D20" s="226"/>
      <c r="E20" s="227"/>
      <c r="F20" s="226"/>
      <c r="G20" s="227"/>
      <c r="H20" s="226"/>
      <c r="I20" s="227"/>
    </row>
    <row r="21" spans="1:9" x14ac:dyDescent="0.2">
      <c r="A21" s="225"/>
      <c r="B21" s="226"/>
      <c r="C21" s="227"/>
      <c r="D21" s="226"/>
      <c r="E21" s="227"/>
      <c r="F21" s="226"/>
      <c r="G21" s="227"/>
      <c r="H21" s="226"/>
      <c r="I21" s="227"/>
    </row>
    <row r="22" spans="1:9" x14ac:dyDescent="0.2">
      <c r="A22" s="225"/>
      <c r="B22" s="226"/>
      <c r="C22" s="227"/>
      <c r="D22" s="226"/>
      <c r="E22" s="227"/>
      <c r="F22" s="226"/>
      <c r="G22" s="227"/>
      <c r="H22" s="226"/>
      <c r="I22" s="227"/>
    </row>
    <row r="23" spans="1:9" x14ac:dyDescent="0.2">
      <c r="A23" s="225"/>
      <c r="B23" s="226"/>
      <c r="C23" s="227"/>
      <c r="D23" s="226"/>
      <c r="E23" s="227"/>
      <c r="F23" s="226"/>
      <c r="G23" s="227"/>
      <c r="H23" s="226"/>
      <c r="I23" s="227"/>
    </row>
    <row r="24" spans="1:9" ht="13.5" thickBot="1" x14ac:dyDescent="0.25">
      <c r="A24" s="229"/>
      <c r="B24" s="230"/>
      <c r="C24" s="128"/>
      <c r="D24" s="230"/>
      <c r="E24" s="128"/>
      <c r="F24" s="230"/>
      <c r="G24" s="128"/>
      <c r="H24" s="230"/>
      <c r="I24" s="128"/>
    </row>
    <row r="25" spans="1:9" ht="13.5" thickBot="1" x14ac:dyDescent="0.25">
      <c r="A25" s="220"/>
      <c r="B25" s="232"/>
      <c r="C25" s="233"/>
      <c r="D25" s="232"/>
      <c r="E25" s="233"/>
      <c r="F25" s="232"/>
      <c r="G25" s="233"/>
      <c r="H25" s="232"/>
      <c r="I25" s="233"/>
    </row>
    <row r="26" spans="1:9" ht="13.5" thickBot="1" x14ac:dyDescent="0.25">
      <c r="A26" s="234" t="s">
        <v>58</v>
      </c>
      <c r="B26" s="235"/>
      <c r="C26" s="236"/>
      <c r="D26" s="235"/>
      <c r="E26" s="236"/>
      <c r="F26" s="235"/>
      <c r="G26" s="236"/>
      <c r="H26" s="235"/>
      <c r="I26" s="236"/>
    </row>
    <row r="27" spans="1:9" ht="13.5" thickBot="1" x14ac:dyDescent="0.25">
      <c r="A27" s="220"/>
      <c r="B27" s="232"/>
      <c r="C27" s="233"/>
      <c r="D27" s="232"/>
      <c r="E27" s="233"/>
      <c r="F27" s="232"/>
      <c r="G27" s="233"/>
      <c r="H27" s="232"/>
      <c r="I27" s="233"/>
    </row>
    <row r="28" spans="1:9" x14ac:dyDescent="0.2">
      <c r="A28" s="221" t="s">
        <v>59</v>
      </c>
      <c r="B28" s="237"/>
      <c r="C28" s="223"/>
      <c r="D28" s="237"/>
      <c r="E28" s="223"/>
      <c r="F28" s="237"/>
      <c r="G28" s="223"/>
      <c r="H28" s="237"/>
      <c r="I28" s="223"/>
    </row>
    <row r="29" spans="1:9" x14ac:dyDescent="0.2">
      <c r="A29" s="238" t="s">
        <v>60</v>
      </c>
      <c r="B29" s="239"/>
      <c r="C29" s="227"/>
      <c r="D29" s="239"/>
      <c r="E29" s="227"/>
      <c r="F29" s="239"/>
      <c r="G29" s="227"/>
      <c r="H29" s="239"/>
      <c r="I29" s="227"/>
    </row>
    <row r="30" spans="1:9" x14ac:dyDescent="0.2">
      <c r="A30" s="238" t="s">
        <v>61</v>
      </c>
      <c r="B30" s="239"/>
      <c r="C30" s="227"/>
      <c r="D30" s="239"/>
      <c r="E30" s="227"/>
      <c r="F30" s="239"/>
      <c r="G30" s="227"/>
      <c r="H30" s="239"/>
      <c r="I30" s="227"/>
    </row>
    <row r="31" spans="1:9" x14ac:dyDescent="0.2">
      <c r="A31" s="238" t="s">
        <v>62</v>
      </c>
      <c r="B31" s="239"/>
      <c r="C31" s="227"/>
      <c r="D31" s="239"/>
      <c r="E31" s="227"/>
      <c r="F31" s="239"/>
      <c r="G31" s="227"/>
      <c r="H31" s="239"/>
      <c r="I31" s="227"/>
    </row>
    <row r="32" spans="1:9" ht="13.5" thickBot="1" x14ac:dyDescent="0.25">
      <c r="A32" s="229" t="s">
        <v>63</v>
      </c>
      <c r="B32" s="240"/>
      <c r="C32" s="128"/>
      <c r="D32" s="240"/>
      <c r="E32" s="128"/>
      <c r="F32" s="240"/>
      <c r="G32" s="128"/>
      <c r="H32" s="240"/>
      <c r="I32" s="128"/>
    </row>
    <row r="33" spans="1:9" ht="13.5" thickBot="1" x14ac:dyDescent="0.25">
      <c r="A33" s="211"/>
      <c r="B33" s="232"/>
      <c r="C33" s="241"/>
      <c r="D33" s="232"/>
      <c r="E33" s="241"/>
      <c r="F33" s="232"/>
      <c r="G33" s="241"/>
      <c r="H33" s="232"/>
      <c r="I33" s="241"/>
    </row>
    <row r="34" spans="1:9" x14ac:dyDescent="0.2">
      <c r="A34" s="221" t="s">
        <v>64</v>
      </c>
      <c r="B34" s="237"/>
      <c r="C34" s="223"/>
      <c r="D34" s="237"/>
      <c r="E34" s="223"/>
      <c r="F34" s="237"/>
      <c r="G34" s="223"/>
      <c r="H34" s="237"/>
      <c r="I34" s="223"/>
    </row>
    <row r="35" spans="1:9" x14ac:dyDescent="0.2">
      <c r="A35" s="225" t="s">
        <v>65</v>
      </c>
      <c r="B35" s="239"/>
      <c r="C35" s="227"/>
      <c r="D35" s="239"/>
      <c r="E35" s="227"/>
      <c r="F35" s="239"/>
      <c r="G35" s="227"/>
      <c r="H35" s="239"/>
      <c r="I35" s="227"/>
    </row>
    <row r="36" spans="1:9" x14ac:dyDescent="0.2">
      <c r="A36" s="242" t="s">
        <v>99</v>
      </c>
      <c r="B36" s="243"/>
      <c r="C36" s="244"/>
      <c r="D36" s="243"/>
      <c r="E36" s="244"/>
      <c r="F36" s="243"/>
      <c r="G36" s="244"/>
      <c r="H36" s="243"/>
      <c r="I36" s="244"/>
    </row>
    <row r="37" spans="1:9" ht="13.5" thickBot="1" x14ac:dyDescent="0.25">
      <c r="A37" s="229" t="s">
        <v>87</v>
      </c>
      <c r="B37" s="240"/>
      <c r="C37" s="128"/>
      <c r="D37" s="240"/>
      <c r="E37" s="128"/>
      <c r="F37" s="240"/>
      <c r="G37" s="128"/>
      <c r="H37" s="240"/>
      <c r="I37" s="128"/>
    </row>
    <row r="38" spans="1:9" ht="13.5" thickBot="1" x14ac:dyDescent="0.25">
      <c r="A38" s="220"/>
      <c r="B38" s="232"/>
      <c r="C38" s="233"/>
      <c r="D38" s="232"/>
      <c r="E38" s="233"/>
      <c r="F38" s="232"/>
      <c r="G38" s="233"/>
      <c r="H38" s="232"/>
      <c r="I38" s="233"/>
    </row>
    <row r="39" spans="1:9" x14ac:dyDescent="0.2">
      <c r="A39" s="221" t="s">
        <v>66</v>
      </c>
      <c r="B39" s="222"/>
      <c r="C39" s="223"/>
      <c r="D39" s="222"/>
      <c r="E39" s="223"/>
      <c r="F39" s="222"/>
      <c r="G39" s="223"/>
      <c r="H39" s="222"/>
      <c r="I39" s="223"/>
    </row>
    <row r="40" spans="1:9" x14ac:dyDescent="0.2">
      <c r="A40" s="238" t="s">
        <v>67</v>
      </c>
      <c r="B40" s="226"/>
      <c r="C40" s="227"/>
      <c r="D40" s="226"/>
      <c r="E40" s="227"/>
      <c r="F40" s="226"/>
      <c r="G40" s="227"/>
      <c r="H40" s="226"/>
      <c r="I40" s="227"/>
    </row>
    <row r="41" spans="1:9" x14ac:dyDescent="0.2">
      <c r="A41" s="238" t="s">
        <v>68</v>
      </c>
      <c r="B41" s="226"/>
      <c r="C41" s="227"/>
      <c r="D41" s="226"/>
      <c r="E41" s="227"/>
      <c r="F41" s="226"/>
      <c r="G41" s="227"/>
      <c r="H41" s="226"/>
      <c r="I41" s="227"/>
    </row>
    <row r="42" spans="1:9" x14ac:dyDescent="0.2">
      <c r="A42" s="238" t="s">
        <v>69</v>
      </c>
      <c r="B42" s="226"/>
      <c r="C42" s="227"/>
      <c r="D42" s="226"/>
      <c r="E42" s="227"/>
      <c r="F42" s="226"/>
      <c r="G42" s="227"/>
      <c r="H42" s="226"/>
      <c r="I42" s="227"/>
    </row>
    <row r="43" spans="1:9" x14ac:dyDescent="0.2">
      <c r="A43" s="225" t="s">
        <v>70</v>
      </c>
      <c r="B43" s="245"/>
      <c r="C43" s="244"/>
      <c r="D43" s="245"/>
      <c r="E43" s="244"/>
      <c r="F43" s="245"/>
      <c r="G43" s="244"/>
      <c r="H43" s="245"/>
      <c r="I43" s="244"/>
    </row>
    <row r="44" spans="1:9" x14ac:dyDescent="0.2">
      <c r="A44" s="246"/>
      <c r="B44" s="245"/>
      <c r="C44" s="244"/>
      <c r="D44" s="245"/>
      <c r="E44" s="244"/>
      <c r="F44" s="245"/>
      <c r="G44" s="244"/>
      <c r="H44" s="245"/>
      <c r="I44" s="244"/>
    </row>
    <row r="45" spans="1:9" ht="13.5" thickBot="1" x14ac:dyDescent="0.25">
      <c r="A45" s="247"/>
      <c r="B45" s="230"/>
      <c r="C45" s="128"/>
      <c r="D45" s="230"/>
      <c r="E45" s="128"/>
      <c r="F45" s="230"/>
      <c r="G45" s="128"/>
      <c r="H45" s="230"/>
      <c r="I45" s="128"/>
    </row>
    <row r="46" spans="1:9" ht="13.5" thickBot="1" x14ac:dyDescent="0.25">
      <c r="A46" s="220"/>
      <c r="B46" s="232"/>
      <c r="C46" s="241"/>
      <c r="D46" s="232"/>
      <c r="E46" s="241"/>
      <c r="F46" s="232"/>
      <c r="G46" s="241"/>
      <c r="H46" s="232"/>
      <c r="I46" s="241"/>
    </row>
    <row r="47" spans="1:9" x14ac:dyDescent="0.2">
      <c r="A47" s="221" t="s">
        <v>71</v>
      </c>
      <c r="B47" s="222"/>
      <c r="C47" s="223"/>
      <c r="D47" s="222"/>
      <c r="E47" s="223"/>
      <c r="F47" s="222"/>
      <c r="G47" s="223"/>
      <c r="H47" s="222"/>
      <c r="I47" s="223"/>
    </row>
    <row r="48" spans="1:9" x14ac:dyDescent="0.2">
      <c r="A48" s="238" t="s">
        <v>100</v>
      </c>
      <c r="B48" s="226"/>
      <c r="C48" s="227"/>
      <c r="D48" s="226"/>
      <c r="E48" s="227"/>
      <c r="F48" s="226"/>
      <c r="G48" s="227"/>
      <c r="H48" s="226"/>
      <c r="I48" s="227"/>
    </row>
    <row r="49" spans="1:11" x14ac:dyDescent="0.2">
      <c r="A49" s="238" t="s">
        <v>72</v>
      </c>
      <c r="B49" s="226"/>
      <c r="C49" s="227"/>
      <c r="D49" s="226"/>
      <c r="E49" s="227"/>
      <c r="F49" s="226"/>
      <c r="G49" s="227"/>
      <c r="H49" s="226"/>
      <c r="I49" s="227"/>
    </row>
    <row r="50" spans="1:11" x14ac:dyDescent="0.2">
      <c r="A50" s="238" t="s">
        <v>101</v>
      </c>
      <c r="B50" s="226"/>
      <c r="C50" s="227"/>
      <c r="D50" s="226"/>
      <c r="E50" s="227"/>
      <c r="F50" s="226"/>
      <c r="G50" s="227"/>
      <c r="H50" s="226"/>
      <c r="I50" s="227"/>
    </row>
    <row r="51" spans="1:11" ht="13.5" thickBot="1" x14ac:dyDescent="0.25">
      <c r="A51" s="229" t="s">
        <v>73</v>
      </c>
      <c r="B51" s="230"/>
      <c r="C51" s="128"/>
      <c r="D51" s="230"/>
      <c r="E51" s="128"/>
      <c r="F51" s="230"/>
      <c r="G51" s="128"/>
      <c r="H51" s="230"/>
      <c r="I51" s="128"/>
    </row>
    <row r="52" spans="1:11" ht="13.5" thickBot="1" x14ac:dyDescent="0.25">
      <c r="A52" s="220"/>
      <c r="B52" s="232"/>
      <c r="C52" s="233"/>
      <c r="D52" s="232"/>
      <c r="E52" s="233"/>
      <c r="F52" s="232"/>
      <c r="G52" s="233"/>
      <c r="H52" s="232"/>
      <c r="I52" s="233"/>
    </row>
    <row r="53" spans="1:11" ht="13.5" thickBot="1" x14ac:dyDescent="0.25">
      <c r="A53" s="234" t="s">
        <v>74</v>
      </c>
      <c r="B53" s="235"/>
      <c r="C53" s="236">
        <v>1</v>
      </c>
      <c r="D53" s="235"/>
      <c r="E53" s="236">
        <v>1</v>
      </c>
      <c r="F53" s="235"/>
      <c r="G53" s="236">
        <v>1</v>
      </c>
      <c r="H53" s="235"/>
      <c r="I53" s="236">
        <v>1</v>
      </c>
    </row>
    <row r="54" spans="1:11" ht="13.5" thickBot="1" x14ac:dyDescent="0.25">
      <c r="A54" s="220"/>
    </row>
    <row r="55" spans="1:11" ht="13.5" thickBot="1" x14ac:dyDescent="0.25">
      <c r="A55" s="298" t="s">
        <v>163</v>
      </c>
      <c r="B55" s="283"/>
      <c r="C55" s="283"/>
      <c r="D55" s="283"/>
      <c r="E55" s="283"/>
      <c r="F55" s="283"/>
      <c r="G55" s="283"/>
      <c r="H55" s="283"/>
      <c r="I55" s="283"/>
      <c r="K55" s="52"/>
    </row>
    <row r="56" spans="1:11" ht="13.5" thickBot="1" x14ac:dyDescent="0.25">
      <c r="A56" s="220"/>
    </row>
    <row r="57" spans="1:11" ht="13.5" thickBot="1" x14ac:dyDescent="0.25">
      <c r="A57" s="234" t="s">
        <v>88</v>
      </c>
      <c r="B57" s="232"/>
      <c r="C57" s="241"/>
      <c r="D57" s="232"/>
      <c r="E57" s="241"/>
      <c r="F57" s="232"/>
      <c r="G57" s="241"/>
      <c r="H57" s="232"/>
      <c r="I57" s="241"/>
    </row>
    <row r="59" spans="1:11" x14ac:dyDescent="0.2">
      <c r="A59" s="248" t="s">
        <v>97</v>
      </c>
    </row>
    <row r="60" spans="1:11" ht="29.25" customHeight="1" x14ac:dyDescent="0.2">
      <c r="A60" s="519" t="s">
        <v>169</v>
      </c>
      <c r="B60" s="509"/>
      <c r="C60" s="509"/>
      <c r="D60" s="509"/>
      <c r="E60" s="509"/>
      <c r="F60" s="509"/>
      <c r="G60" s="509"/>
      <c r="H60" s="509"/>
      <c r="I60" s="509"/>
    </row>
    <row r="61" spans="1:11" ht="11.25" customHeight="1" x14ac:dyDescent="0.2">
      <c r="A61" s="302"/>
      <c r="B61" s="303"/>
      <c r="C61" s="303"/>
      <c r="D61" s="303"/>
      <c r="E61" s="303"/>
      <c r="F61" s="303"/>
      <c r="G61" s="303"/>
      <c r="H61" s="303"/>
      <c r="I61" s="303"/>
    </row>
  </sheetData>
  <sheetProtection formatCells="0" formatColumns="0" formatRows="0"/>
  <mergeCells count="5">
    <mergeCell ref="B8:C8"/>
    <mergeCell ref="D8:E8"/>
    <mergeCell ref="F8:G8"/>
    <mergeCell ref="H8:I8"/>
    <mergeCell ref="A60:I60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60" orientation="landscape" r:id="rId1"/>
  <headerFooter alignWithMargins="0">
    <oddHeader>&amp;R2020 - Año del General Manuel Belgrano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H24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212" bestFit="1" customWidth="1"/>
  </cols>
  <sheetData>
    <row r="1" spans="1:10" x14ac:dyDescent="0.2">
      <c r="A1" s="351" t="s">
        <v>235</v>
      </c>
      <c r="B1" s="211"/>
    </row>
    <row r="2" spans="1:10" x14ac:dyDescent="0.2">
      <c r="A2" s="211" t="s">
        <v>157</v>
      </c>
      <c r="B2" s="211"/>
    </row>
    <row r="3" spans="1:10" x14ac:dyDescent="0.2">
      <c r="A3" s="352" t="s">
        <v>215</v>
      </c>
      <c r="B3" s="406"/>
    </row>
    <row r="4" spans="1:10" x14ac:dyDescent="0.2">
      <c r="A4" s="406" t="s">
        <v>227</v>
      </c>
      <c r="B4" s="408"/>
    </row>
    <row r="5" spans="1:10" x14ac:dyDescent="0.2">
      <c r="A5" s="409" t="s">
        <v>226</v>
      </c>
      <c r="B5" s="408"/>
    </row>
    <row r="6" spans="1:10" ht="13.5" thickBot="1" x14ac:dyDescent="0.25">
      <c r="J6" s="214"/>
    </row>
    <row r="7" spans="1:10" ht="13.5" customHeight="1" x14ac:dyDescent="0.2">
      <c r="A7" s="291" t="s">
        <v>52</v>
      </c>
      <c r="B7" s="524" t="s">
        <v>158</v>
      </c>
      <c r="C7" s="292" t="s">
        <v>177</v>
      </c>
      <c r="D7" s="292" t="s">
        <v>178</v>
      </c>
      <c r="E7" s="292" t="s">
        <v>223</v>
      </c>
      <c r="F7" s="292" t="s">
        <v>224</v>
      </c>
      <c r="G7" s="526" t="s">
        <v>102</v>
      </c>
      <c r="J7" s="214"/>
    </row>
    <row r="8" spans="1:10" ht="36.75" customHeight="1" thickBot="1" x14ac:dyDescent="0.25">
      <c r="A8" s="293"/>
      <c r="B8" s="525"/>
      <c r="C8" s="410" t="s">
        <v>236</v>
      </c>
      <c r="D8" s="410" t="s">
        <v>236</v>
      </c>
      <c r="E8" s="410" t="s">
        <v>236</v>
      </c>
      <c r="F8" s="410" t="s">
        <v>236</v>
      </c>
      <c r="G8" s="527"/>
    </row>
    <row r="9" spans="1:10" ht="13.5" thickBot="1" x14ac:dyDescent="0.25">
      <c r="A9" s="220"/>
      <c r="B9" s="220"/>
      <c r="G9" s="212"/>
    </row>
    <row r="10" spans="1:10" x14ac:dyDescent="0.2">
      <c r="A10" s="221" t="s">
        <v>159</v>
      </c>
      <c r="B10" s="221"/>
      <c r="C10" s="224"/>
      <c r="D10" s="224"/>
      <c r="E10" s="224"/>
      <c r="F10" s="224"/>
      <c r="G10" s="224"/>
    </row>
    <row r="11" spans="1:10" x14ac:dyDescent="0.2">
      <c r="A11" s="225"/>
      <c r="B11" s="225"/>
      <c r="C11" s="228"/>
      <c r="D11" s="228"/>
      <c r="E11" s="228"/>
      <c r="F11" s="228"/>
      <c r="G11" s="228"/>
    </row>
    <row r="12" spans="1:10" x14ac:dyDescent="0.2">
      <c r="A12" s="225"/>
      <c r="B12" s="225"/>
      <c r="C12" s="228"/>
      <c r="D12" s="228"/>
      <c r="E12" s="228"/>
      <c r="F12" s="228"/>
      <c r="G12" s="228"/>
    </row>
    <row r="13" spans="1:10" x14ac:dyDescent="0.2">
      <c r="A13" s="225"/>
      <c r="B13" s="225"/>
      <c r="C13" s="228"/>
      <c r="D13" s="228"/>
      <c r="E13" s="228"/>
      <c r="F13" s="228"/>
      <c r="G13" s="228"/>
    </row>
    <row r="14" spans="1:10" x14ac:dyDescent="0.2">
      <c r="A14" s="225"/>
      <c r="B14" s="225"/>
      <c r="C14" s="228"/>
      <c r="D14" s="228"/>
      <c r="E14" s="228"/>
      <c r="F14" s="228"/>
      <c r="G14" s="228"/>
    </row>
    <row r="15" spans="1:10" ht="13.5" thickBot="1" x14ac:dyDescent="0.25">
      <c r="A15" s="229"/>
      <c r="B15" s="229"/>
      <c r="C15" s="231"/>
      <c r="D15" s="231"/>
      <c r="E15" s="231"/>
      <c r="F15" s="231"/>
      <c r="G15" s="231"/>
    </row>
    <row r="16" spans="1:10" ht="13.5" thickBot="1" x14ac:dyDescent="0.25">
      <c r="A16" s="220"/>
      <c r="B16" s="220"/>
      <c r="G16" s="212"/>
    </row>
    <row r="17" spans="1:7" x14ac:dyDescent="0.2">
      <c r="A17" s="221" t="s">
        <v>160</v>
      </c>
      <c r="B17" s="221"/>
      <c r="C17" s="224"/>
      <c r="D17" s="224"/>
      <c r="E17" s="224"/>
      <c r="F17" s="224"/>
      <c r="G17" s="224"/>
    </row>
    <row r="18" spans="1:7" x14ac:dyDescent="0.2">
      <c r="A18" s="225"/>
      <c r="B18" s="225"/>
      <c r="C18" s="228"/>
      <c r="D18" s="228"/>
      <c r="E18" s="228"/>
      <c r="F18" s="228"/>
      <c r="G18" s="228"/>
    </row>
    <row r="19" spans="1:7" x14ac:dyDescent="0.2">
      <c r="A19" s="225"/>
      <c r="B19" s="225"/>
      <c r="C19" s="228"/>
      <c r="D19" s="228"/>
      <c r="E19" s="228"/>
      <c r="F19" s="228"/>
      <c r="G19" s="228"/>
    </row>
    <row r="20" spans="1:7" x14ac:dyDescent="0.2">
      <c r="A20" s="225"/>
      <c r="B20" s="225"/>
      <c r="C20" s="228"/>
      <c r="D20" s="228"/>
      <c r="E20" s="228"/>
      <c r="F20" s="228"/>
      <c r="G20" s="228"/>
    </row>
    <row r="21" spans="1:7" x14ac:dyDescent="0.2">
      <c r="A21" s="225"/>
      <c r="B21" s="225"/>
      <c r="C21" s="228"/>
      <c r="D21" s="228"/>
      <c r="E21" s="228"/>
      <c r="F21" s="228"/>
      <c r="G21" s="228"/>
    </row>
    <row r="22" spans="1:7" ht="13.5" thickBot="1" x14ac:dyDescent="0.25">
      <c r="A22" s="229"/>
      <c r="B22" s="229"/>
      <c r="C22" s="231"/>
      <c r="D22" s="231"/>
      <c r="E22" s="231"/>
      <c r="F22" s="231"/>
      <c r="G22" s="231"/>
    </row>
  </sheetData>
  <mergeCells count="2">
    <mergeCell ref="B7:B8"/>
    <mergeCell ref="G7:G8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6" orientation="landscape" r:id="rId1"/>
  <headerFooter alignWithMargins="0">
    <oddHeader>&amp;R2020 - Año del General Manuel Belgrano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H24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212" bestFit="1" customWidth="1"/>
  </cols>
  <sheetData>
    <row r="1" spans="1:10" x14ac:dyDescent="0.2">
      <c r="A1" s="351" t="s">
        <v>237</v>
      </c>
      <c r="B1" s="211"/>
    </row>
    <row r="2" spans="1:10" x14ac:dyDescent="0.2">
      <c r="A2" s="211" t="s">
        <v>157</v>
      </c>
      <c r="B2" s="211"/>
    </row>
    <row r="3" spans="1:10" x14ac:dyDescent="0.2">
      <c r="A3" s="352" t="s">
        <v>215</v>
      </c>
      <c r="B3" s="406"/>
    </row>
    <row r="4" spans="1:10" x14ac:dyDescent="0.2">
      <c r="A4" s="406" t="s">
        <v>230</v>
      </c>
      <c r="B4" s="408"/>
    </row>
    <row r="5" spans="1:10" x14ac:dyDescent="0.2">
      <c r="A5" s="409" t="s">
        <v>226</v>
      </c>
      <c r="B5" s="408"/>
    </row>
    <row r="6" spans="1:10" ht="13.5" thickBot="1" x14ac:dyDescent="0.25">
      <c r="J6" s="214"/>
    </row>
    <row r="7" spans="1:10" ht="13.5" customHeight="1" x14ac:dyDescent="0.2">
      <c r="A7" s="291" t="s">
        <v>52</v>
      </c>
      <c r="B7" s="524" t="s">
        <v>158</v>
      </c>
      <c r="C7" s="292" t="s">
        <v>177</v>
      </c>
      <c r="D7" s="292" t="s">
        <v>178</v>
      </c>
      <c r="E7" s="292" t="s">
        <v>223</v>
      </c>
      <c r="F7" s="292" t="s">
        <v>224</v>
      </c>
      <c r="G7" s="526" t="s">
        <v>102</v>
      </c>
      <c r="J7" s="214"/>
    </row>
    <row r="8" spans="1:10" ht="36.75" customHeight="1" thickBot="1" x14ac:dyDescent="0.25">
      <c r="A8" s="293"/>
      <c r="B8" s="525"/>
      <c r="C8" s="410" t="s">
        <v>236</v>
      </c>
      <c r="D8" s="410" t="s">
        <v>236</v>
      </c>
      <c r="E8" s="410" t="s">
        <v>236</v>
      </c>
      <c r="F8" s="410" t="s">
        <v>236</v>
      </c>
      <c r="G8" s="527"/>
    </row>
    <row r="9" spans="1:10" ht="13.5" thickBot="1" x14ac:dyDescent="0.25">
      <c r="A9" s="220"/>
      <c r="B9" s="220"/>
      <c r="G9" s="212"/>
    </row>
    <row r="10" spans="1:10" x14ac:dyDescent="0.2">
      <c r="A10" s="221" t="s">
        <v>159</v>
      </c>
      <c r="B10" s="221"/>
      <c r="C10" s="224"/>
      <c r="D10" s="224"/>
      <c r="E10" s="224"/>
      <c r="F10" s="224"/>
      <c r="G10" s="224"/>
    </row>
    <row r="11" spans="1:10" x14ac:dyDescent="0.2">
      <c r="A11" s="225"/>
      <c r="B11" s="225"/>
      <c r="C11" s="228"/>
      <c r="D11" s="228"/>
      <c r="E11" s="228"/>
      <c r="F11" s="228"/>
      <c r="G11" s="228"/>
    </row>
    <row r="12" spans="1:10" x14ac:dyDescent="0.2">
      <c r="A12" s="225"/>
      <c r="B12" s="225"/>
      <c r="C12" s="228"/>
      <c r="D12" s="228"/>
      <c r="E12" s="228"/>
      <c r="F12" s="228"/>
      <c r="G12" s="228"/>
    </row>
    <row r="13" spans="1:10" x14ac:dyDescent="0.2">
      <c r="A13" s="225"/>
      <c r="B13" s="225"/>
      <c r="C13" s="228"/>
      <c r="D13" s="228"/>
      <c r="E13" s="228"/>
      <c r="F13" s="228"/>
      <c r="G13" s="228"/>
    </row>
    <row r="14" spans="1:10" x14ac:dyDescent="0.2">
      <c r="A14" s="225"/>
      <c r="B14" s="225"/>
      <c r="C14" s="228"/>
      <c r="D14" s="228"/>
      <c r="E14" s="228"/>
      <c r="F14" s="228"/>
      <c r="G14" s="228"/>
    </row>
    <row r="15" spans="1:10" ht="13.5" thickBot="1" x14ac:dyDescent="0.25">
      <c r="A15" s="229"/>
      <c r="B15" s="229"/>
      <c r="C15" s="231"/>
      <c r="D15" s="231"/>
      <c r="E15" s="231"/>
      <c r="F15" s="231"/>
      <c r="G15" s="231"/>
    </row>
    <row r="16" spans="1:10" ht="13.5" thickBot="1" x14ac:dyDescent="0.25">
      <c r="A16" s="220"/>
      <c r="B16" s="220"/>
      <c r="G16" s="212"/>
    </row>
    <row r="17" spans="1:7" x14ac:dyDescent="0.2">
      <c r="A17" s="221" t="s">
        <v>160</v>
      </c>
      <c r="B17" s="221"/>
      <c r="C17" s="224"/>
      <c r="D17" s="224"/>
      <c r="E17" s="224"/>
      <c r="F17" s="224"/>
      <c r="G17" s="224"/>
    </row>
    <row r="18" spans="1:7" x14ac:dyDescent="0.2">
      <c r="A18" s="225"/>
      <c r="B18" s="225"/>
      <c r="C18" s="228"/>
      <c r="D18" s="228"/>
      <c r="E18" s="228"/>
      <c r="F18" s="228"/>
      <c r="G18" s="228"/>
    </row>
    <row r="19" spans="1:7" x14ac:dyDescent="0.2">
      <c r="A19" s="225"/>
      <c r="B19" s="225"/>
      <c r="C19" s="228"/>
      <c r="D19" s="228"/>
      <c r="E19" s="228"/>
      <c r="F19" s="228"/>
      <c r="G19" s="228"/>
    </row>
    <row r="20" spans="1:7" x14ac:dyDescent="0.2">
      <c r="A20" s="225"/>
      <c r="B20" s="225"/>
      <c r="C20" s="228"/>
      <c r="D20" s="228"/>
      <c r="E20" s="228"/>
      <c r="F20" s="228"/>
      <c r="G20" s="228"/>
    </row>
    <row r="21" spans="1:7" x14ac:dyDescent="0.2">
      <c r="A21" s="225"/>
      <c r="B21" s="225"/>
      <c r="C21" s="228"/>
      <c r="D21" s="228"/>
      <c r="E21" s="228"/>
      <c r="F21" s="228"/>
      <c r="G21" s="228"/>
    </row>
    <row r="22" spans="1:7" ht="13.5" thickBot="1" x14ac:dyDescent="0.25">
      <c r="A22" s="229"/>
      <c r="B22" s="229"/>
      <c r="C22" s="231"/>
      <c r="D22" s="231"/>
      <c r="E22" s="231"/>
      <c r="F22" s="231"/>
      <c r="G22" s="231"/>
    </row>
  </sheetData>
  <mergeCells count="2">
    <mergeCell ref="B7:B8"/>
    <mergeCell ref="G7:G8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6" orientation="landscape" r:id="rId1"/>
  <headerFooter alignWithMargins="0">
    <oddHeader>&amp;R2020 - Año del General Manuel Belgrano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H24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212" bestFit="1" customWidth="1"/>
  </cols>
  <sheetData>
    <row r="1" spans="1:10" x14ac:dyDescent="0.2">
      <c r="A1" s="351" t="s">
        <v>238</v>
      </c>
      <c r="B1" s="211"/>
    </row>
    <row r="2" spans="1:10" x14ac:dyDescent="0.2">
      <c r="A2" s="211" t="s">
        <v>157</v>
      </c>
      <c r="B2" s="211"/>
    </row>
    <row r="3" spans="1:10" x14ac:dyDescent="0.2">
      <c r="A3" s="352" t="s">
        <v>215</v>
      </c>
      <c r="B3" s="406"/>
    </row>
    <row r="4" spans="1:10" x14ac:dyDescent="0.2">
      <c r="A4" s="406" t="s">
        <v>231</v>
      </c>
      <c r="B4" s="408"/>
    </row>
    <row r="5" spans="1:10" x14ac:dyDescent="0.2">
      <c r="A5" s="409" t="s">
        <v>226</v>
      </c>
      <c r="B5" s="408"/>
    </row>
    <row r="6" spans="1:10" ht="13.5" thickBot="1" x14ac:dyDescent="0.25">
      <c r="J6" s="214"/>
    </row>
    <row r="7" spans="1:10" ht="13.5" customHeight="1" x14ac:dyDescent="0.2">
      <c r="A7" s="291" t="s">
        <v>52</v>
      </c>
      <c r="B7" s="524" t="s">
        <v>158</v>
      </c>
      <c r="C7" s="292" t="s">
        <v>177</v>
      </c>
      <c r="D7" s="292" t="s">
        <v>178</v>
      </c>
      <c r="E7" s="292" t="s">
        <v>223</v>
      </c>
      <c r="F7" s="292" t="s">
        <v>224</v>
      </c>
      <c r="G7" s="526" t="s">
        <v>102</v>
      </c>
      <c r="J7" s="214"/>
    </row>
    <row r="8" spans="1:10" ht="36.75" customHeight="1" thickBot="1" x14ac:dyDescent="0.25">
      <c r="A8" s="293"/>
      <c r="B8" s="525"/>
      <c r="C8" s="410" t="s">
        <v>236</v>
      </c>
      <c r="D8" s="410" t="s">
        <v>236</v>
      </c>
      <c r="E8" s="410" t="s">
        <v>236</v>
      </c>
      <c r="F8" s="410" t="s">
        <v>236</v>
      </c>
      <c r="G8" s="527"/>
    </row>
    <row r="9" spans="1:10" ht="13.5" thickBot="1" x14ac:dyDescent="0.25">
      <c r="A9" s="220"/>
      <c r="B9" s="220"/>
      <c r="G9" s="212"/>
    </row>
    <row r="10" spans="1:10" x14ac:dyDescent="0.2">
      <c r="A10" s="221" t="s">
        <v>159</v>
      </c>
      <c r="B10" s="221"/>
      <c r="C10" s="224"/>
      <c r="D10" s="224"/>
      <c r="E10" s="224"/>
      <c r="F10" s="224"/>
      <c r="G10" s="224"/>
    </row>
    <row r="11" spans="1:10" x14ac:dyDescent="0.2">
      <c r="A11" s="225"/>
      <c r="B11" s="225"/>
      <c r="C11" s="228"/>
      <c r="D11" s="228"/>
      <c r="E11" s="228"/>
      <c r="F11" s="228"/>
      <c r="G11" s="228"/>
    </row>
    <row r="12" spans="1:10" x14ac:dyDescent="0.2">
      <c r="A12" s="225"/>
      <c r="B12" s="225"/>
      <c r="C12" s="228"/>
      <c r="D12" s="228"/>
      <c r="E12" s="228"/>
      <c r="F12" s="228"/>
      <c r="G12" s="228"/>
    </row>
    <row r="13" spans="1:10" x14ac:dyDescent="0.2">
      <c r="A13" s="225"/>
      <c r="B13" s="225"/>
      <c r="C13" s="228"/>
      <c r="D13" s="228"/>
      <c r="E13" s="228"/>
      <c r="F13" s="228"/>
      <c r="G13" s="228"/>
    </row>
    <row r="14" spans="1:10" x14ac:dyDescent="0.2">
      <c r="A14" s="225"/>
      <c r="B14" s="225"/>
      <c r="C14" s="228"/>
      <c r="D14" s="228"/>
      <c r="E14" s="228"/>
      <c r="F14" s="228"/>
      <c r="G14" s="228"/>
    </row>
    <row r="15" spans="1:10" ht="13.5" thickBot="1" x14ac:dyDescent="0.25">
      <c r="A15" s="229"/>
      <c r="B15" s="229"/>
      <c r="C15" s="231"/>
      <c r="D15" s="231"/>
      <c r="E15" s="231"/>
      <c r="F15" s="231"/>
      <c r="G15" s="231"/>
    </row>
    <row r="16" spans="1:10" ht="13.5" thickBot="1" x14ac:dyDescent="0.25">
      <c r="A16" s="220"/>
      <c r="B16" s="220"/>
      <c r="G16" s="212"/>
    </row>
    <row r="17" spans="1:7" x14ac:dyDescent="0.2">
      <c r="A17" s="221" t="s">
        <v>160</v>
      </c>
      <c r="B17" s="221"/>
      <c r="C17" s="224"/>
      <c r="D17" s="224"/>
      <c r="E17" s="224"/>
      <c r="F17" s="224"/>
      <c r="G17" s="224"/>
    </row>
    <row r="18" spans="1:7" x14ac:dyDescent="0.2">
      <c r="A18" s="225"/>
      <c r="B18" s="225"/>
      <c r="C18" s="228"/>
      <c r="D18" s="228"/>
      <c r="E18" s="228"/>
      <c r="F18" s="228"/>
      <c r="G18" s="228"/>
    </row>
    <row r="19" spans="1:7" x14ac:dyDescent="0.2">
      <c r="A19" s="225"/>
      <c r="B19" s="225"/>
      <c r="C19" s="228"/>
      <c r="D19" s="228"/>
      <c r="E19" s="228"/>
      <c r="F19" s="228"/>
      <c r="G19" s="228"/>
    </row>
    <row r="20" spans="1:7" x14ac:dyDescent="0.2">
      <c r="A20" s="225"/>
      <c r="B20" s="225"/>
      <c r="C20" s="228"/>
      <c r="D20" s="228"/>
      <c r="E20" s="228"/>
      <c r="F20" s="228"/>
      <c r="G20" s="228"/>
    </row>
    <row r="21" spans="1:7" x14ac:dyDescent="0.2">
      <c r="A21" s="225"/>
      <c r="B21" s="225"/>
      <c r="C21" s="228"/>
      <c r="D21" s="228"/>
      <c r="E21" s="228"/>
      <c r="F21" s="228"/>
      <c r="G21" s="228"/>
    </row>
    <row r="22" spans="1:7" ht="13.5" thickBot="1" x14ac:dyDescent="0.25">
      <c r="A22" s="229"/>
      <c r="B22" s="229"/>
      <c r="C22" s="231"/>
      <c r="D22" s="231"/>
      <c r="E22" s="231"/>
      <c r="F22" s="231"/>
      <c r="G22" s="231"/>
    </row>
  </sheetData>
  <mergeCells count="2">
    <mergeCell ref="B7:B8"/>
    <mergeCell ref="G7:G8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6" orientation="landscape" r:id="rId1"/>
  <headerFooter alignWithMargins="0">
    <oddHeader>&amp;R2020 - Año del General Manuel Belgrano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21"/>
  <sheetViews>
    <sheetView showGridLines="0" workbookViewId="0">
      <selection activeCell="C16" sqref="C16:C21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17" t="s">
        <v>0</v>
      </c>
    </row>
    <row r="21" spans="3:3" x14ac:dyDescent="0.2">
      <c r="C21" s="52" t="s">
        <v>283</v>
      </c>
    </row>
  </sheetData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orientation="portrait" horizontalDpi="4294967292" verticalDpi="300" r:id="rId1"/>
  <headerFooter alignWithMargins="0">
    <oddHeader>&amp;R2020 - Año del General Manuel Belgrano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H23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212" bestFit="1" customWidth="1"/>
  </cols>
  <sheetData>
    <row r="1" spans="1:10" x14ac:dyDescent="0.2">
      <c r="A1" s="351" t="s">
        <v>239</v>
      </c>
      <c r="B1" s="211"/>
    </row>
    <row r="2" spans="1:10" x14ac:dyDescent="0.2">
      <c r="A2" s="211" t="s">
        <v>157</v>
      </c>
      <c r="B2" s="211"/>
    </row>
    <row r="3" spans="1:10" x14ac:dyDescent="0.2">
      <c r="A3" s="352" t="s">
        <v>215</v>
      </c>
      <c r="B3" s="406"/>
    </row>
    <row r="4" spans="1:10" x14ac:dyDescent="0.2">
      <c r="A4" s="406" t="s">
        <v>234</v>
      </c>
      <c r="B4" s="408"/>
    </row>
    <row r="5" spans="1:10" x14ac:dyDescent="0.2">
      <c r="A5" s="409" t="s">
        <v>226</v>
      </c>
      <c r="B5" s="408"/>
    </row>
    <row r="6" spans="1:10" ht="13.5" thickBot="1" x14ac:dyDescent="0.25">
      <c r="J6" s="214"/>
    </row>
    <row r="7" spans="1:10" ht="13.5" customHeight="1" x14ac:dyDescent="0.2">
      <c r="A7" s="291" t="s">
        <v>52</v>
      </c>
      <c r="B7" s="524" t="s">
        <v>158</v>
      </c>
      <c r="C7" s="292" t="s">
        <v>177</v>
      </c>
      <c r="D7" s="292" t="s">
        <v>178</v>
      </c>
      <c r="E7" s="292" t="s">
        <v>223</v>
      </c>
      <c r="F7" s="292" t="s">
        <v>224</v>
      </c>
      <c r="G7" s="526" t="s">
        <v>102</v>
      </c>
      <c r="J7" s="214"/>
    </row>
    <row r="8" spans="1:10" ht="36.75" customHeight="1" thickBot="1" x14ac:dyDescent="0.25">
      <c r="A8" s="293"/>
      <c r="B8" s="525"/>
      <c r="C8" s="410" t="s">
        <v>236</v>
      </c>
      <c r="D8" s="410" t="s">
        <v>236</v>
      </c>
      <c r="E8" s="410" t="s">
        <v>236</v>
      </c>
      <c r="F8" s="410" t="s">
        <v>236</v>
      </c>
      <c r="G8" s="527"/>
    </row>
    <row r="9" spans="1:10" ht="13.5" thickBot="1" x14ac:dyDescent="0.25">
      <c r="A9" s="220"/>
      <c r="B9" s="220"/>
      <c r="G9" s="212"/>
    </row>
    <row r="10" spans="1:10" x14ac:dyDescent="0.2">
      <c r="A10" s="221" t="s">
        <v>159</v>
      </c>
      <c r="B10" s="221"/>
      <c r="C10" s="224"/>
      <c r="D10" s="224"/>
      <c r="E10" s="224"/>
      <c r="F10" s="224"/>
      <c r="G10" s="224"/>
    </row>
    <row r="11" spans="1:10" x14ac:dyDescent="0.2">
      <c r="A11" s="225"/>
      <c r="B11" s="225"/>
      <c r="C11" s="228"/>
      <c r="D11" s="228"/>
      <c r="E11" s="228"/>
      <c r="F11" s="228"/>
      <c r="G11" s="228"/>
    </row>
    <row r="12" spans="1:10" x14ac:dyDescent="0.2">
      <c r="A12" s="225"/>
      <c r="B12" s="225"/>
      <c r="C12" s="228"/>
      <c r="D12" s="228"/>
      <c r="E12" s="228"/>
      <c r="F12" s="228"/>
      <c r="G12" s="228"/>
    </row>
    <row r="13" spans="1:10" x14ac:dyDescent="0.2">
      <c r="A13" s="225"/>
      <c r="B13" s="225"/>
      <c r="C13" s="228"/>
      <c r="D13" s="228"/>
      <c r="E13" s="228"/>
      <c r="F13" s="228"/>
      <c r="G13" s="228"/>
    </row>
    <row r="14" spans="1:10" x14ac:dyDescent="0.2">
      <c r="A14" s="225"/>
      <c r="B14" s="225"/>
      <c r="C14" s="228"/>
      <c r="D14" s="228"/>
      <c r="E14" s="228"/>
      <c r="F14" s="228"/>
      <c r="G14" s="228"/>
    </row>
    <row r="15" spans="1:10" ht="13.5" thickBot="1" x14ac:dyDescent="0.25">
      <c r="A15" s="229"/>
      <c r="B15" s="229"/>
      <c r="C15" s="231"/>
      <c r="D15" s="231"/>
      <c r="E15" s="231"/>
      <c r="F15" s="231"/>
      <c r="G15" s="231"/>
    </row>
    <row r="16" spans="1:10" ht="13.5" thickBot="1" x14ac:dyDescent="0.25">
      <c r="A16" s="220"/>
      <c r="B16" s="220"/>
      <c r="G16" s="212"/>
    </row>
    <row r="17" spans="1:7" x14ac:dyDescent="0.2">
      <c r="A17" s="221" t="s">
        <v>160</v>
      </c>
      <c r="B17" s="221"/>
      <c r="C17" s="224"/>
      <c r="D17" s="224"/>
      <c r="E17" s="224"/>
      <c r="F17" s="224"/>
      <c r="G17" s="224"/>
    </row>
    <row r="18" spans="1:7" x14ac:dyDescent="0.2">
      <c r="A18" s="225"/>
      <c r="B18" s="225"/>
      <c r="C18" s="228"/>
      <c r="D18" s="228"/>
      <c r="E18" s="228"/>
      <c r="F18" s="228"/>
      <c r="G18" s="228"/>
    </row>
    <row r="19" spans="1:7" x14ac:dyDescent="0.2">
      <c r="A19" s="225"/>
      <c r="B19" s="225"/>
      <c r="C19" s="228"/>
      <c r="D19" s="228"/>
      <c r="E19" s="228"/>
      <c r="F19" s="228"/>
      <c r="G19" s="228"/>
    </row>
    <row r="20" spans="1:7" x14ac:dyDescent="0.2">
      <c r="A20" s="225"/>
      <c r="B20" s="225"/>
      <c r="C20" s="228"/>
      <c r="D20" s="228"/>
      <c r="E20" s="228"/>
      <c r="F20" s="228"/>
      <c r="G20" s="228"/>
    </row>
    <row r="21" spans="1:7" x14ac:dyDescent="0.2">
      <c r="A21" s="225"/>
      <c r="B21" s="225"/>
      <c r="C21" s="228"/>
      <c r="D21" s="228"/>
      <c r="E21" s="228"/>
      <c r="F21" s="228"/>
      <c r="G21" s="228"/>
    </row>
    <row r="22" spans="1:7" ht="13.5" thickBot="1" x14ac:dyDescent="0.25">
      <c r="A22" s="229"/>
      <c r="B22" s="229"/>
      <c r="C22" s="231"/>
      <c r="D22" s="231"/>
      <c r="E22" s="231"/>
      <c r="F22" s="231"/>
      <c r="G22" s="231"/>
    </row>
  </sheetData>
  <mergeCells count="2">
    <mergeCell ref="B7:B8"/>
    <mergeCell ref="G7:G8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6" orientation="landscape" r:id="rId1"/>
  <headerFooter alignWithMargins="0">
    <oddHeader>&amp;R2020 - Año del General Manuel Belgrano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AT70"/>
  <sheetViews>
    <sheetView showGridLines="0" zoomScale="75" workbookViewId="0">
      <selection sqref="A1:G67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09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36" customFormat="1" x14ac:dyDescent="0.2">
      <c r="B1" s="129" t="s">
        <v>240</v>
      </c>
      <c r="C1" s="118"/>
      <c r="D1" s="118"/>
      <c r="E1" s="118"/>
    </row>
    <row r="2" spans="2:7" s="136" customFormat="1" x14ac:dyDescent="0.2">
      <c r="B2" s="118" t="s">
        <v>75</v>
      </c>
      <c r="C2" s="118"/>
      <c r="D2" s="118"/>
      <c r="E2" s="118"/>
    </row>
    <row r="3" spans="2:7" s="136" customFormat="1" x14ac:dyDescent="0.2">
      <c r="B3" s="359" t="s">
        <v>215</v>
      </c>
      <c r="C3" s="359"/>
      <c r="D3" s="359"/>
      <c r="E3" s="359"/>
      <c r="F3" s="411"/>
    </row>
    <row r="4" spans="2:7" s="136" customFormat="1" x14ac:dyDescent="0.2">
      <c r="B4" s="408" t="s">
        <v>227</v>
      </c>
      <c r="C4" s="417"/>
      <c r="D4" s="417"/>
      <c r="E4" s="417"/>
      <c r="F4" s="411"/>
    </row>
    <row r="5" spans="2:7" s="136" customFormat="1" x14ac:dyDescent="0.2">
      <c r="B5" s="528" t="s">
        <v>226</v>
      </c>
      <c r="C5" s="528"/>
      <c r="D5" s="528"/>
      <c r="E5" s="528"/>
      <c r="F5" s="411"/>
    </row>
    <row r="6" spans="2:7" x14ac:dyDescent="0.2">
      <c r="B6" s="299"/>
      <c r="C6" s="299"/>
      <c r="D6" s="299"/>
      <c r="E6" s="299"/>
      <c r="F6" s="300"/>
      <c r="G6" s="160"/>
    </row>
    <row r="7" spans="2:7" ht="12.75" customHeight="1" thickBot="1" x14ac:dyDescent="0.25">
      <c r="C7" s="188"/>
      <c r="D7" s="188"/>
      <c r="E7" s="188"/>
      <c r="F7" s="160"/>
    </row>
    <row r="8" spans="2:7" ht="26.25" customHeight="1" x14ac:dyDescent="0.2">
      <c r="B8" s="464" t="s">
        <v>9</v>
      </c>
      <c r="C8" s="459" t="s">
        <v>76</v>
      </c>
      <c r="D8" s="69" t="s">
        <v>13</v>
      </c>
      <c r="E8" s="460" t="s">
        <v>77</v>
      </c>
      <c r="F8" s="59"/>
    </row>
    <row r="9" spans="2:7" ht="13.5" thickBot="1" x14ac:dyDescent="0.25">
      <c r="B9" s="465" t="s">
        <v>10</v>
      </c>
      <c r="C9" s="461" t="s">
        <v>265</v>
      </c>
      <c r="D9" s="462" t="s">
        <v>84</v>
      </c>
      <c r="E9" s="463" t="s">
        <v>78</v>
      </c>
      <c r="F9" s="59"/>
    </row>
    <row r="10" spans="2:7" x14ac:dyDescent="0.2">
      <c r="B10" s="145">
        <f>+'3.vol.'!C7</f>
        <v>42736</v>
      </c>
      <c r="C10" s="146"/>
      <c r="D10" s="147"/>
      <c r="E10" s="148"/>
    </row>
    <row r="11" spans="2:7" x14ac:dyDescent="0.2">
      <c r="B11" s="149">
        <f>+'3.vol.'!C8</f>
        <v>42767</v>
      </c>
      <c r="C11" s="150"/>
      <c r="D11" s="126"/>
      <c r="E11" s="127"/>
    </row>
    <row r="12" spans="2:7" x14ac:dyDescent="0.2">
      <c r="B12" s="149">
        <f>+'3.vol.'!C9</f>
        <v>42795</v>
      </c>
      <c r="C12" s="150"/>
      <c r="D12" s="126"/>
      <c r="E12" s="127"/>
    </row>
    <row r="13" spans="2:7" x14ac:dyDescent="0.2">
      <c r="B13" s="149">
        <f>+'3.vol.'!C10</f>
        <v>42826</v>
      </c>
      <c r="C13" s="150"/>
      <c r="D13" s="126"/>
      <c r="E13" s="127"/>
    </row>
    <row r="14" spans="2:7" x14ac:dyDescent="0.2">
      <c r="B14" s="149">
        <f>+'3.vol.'!C11</f>
        <v>42856</v>
      </c>
      <c r="C14" s="126"/>
      <c r="D14" s="126"/>
      <c r="E14" s="127"/>
    </row>
    <row r="15" spans="2:7" x14ac:dyDescent="0.2">
      <c r="B15" s="149">
        <f>+'3.vol.'!C12</f>
        <v>42887</v>
      </c>
      <c r="C15" s="150"/>
      <c r="D15" s="126"/>
      <c r="E15" s="127"/>
    </row>
    <row r="16" spans="2:7" x14ac:dyDescent="0.2">
      <c r="B16" s="149">
        <f>+'3.vol.'!C13</f>
        <v>42917</v>
      </c>
      <c r="C16" s="126"/>
      <c r="D16" s="126"/>
      <c r="E16" s="127"/>
    </row>
    <row r="17" spans="2:5" x14ac:dyDescent="0.2">
      <c r="B17" s="149">
        <f>+'3.vol.'!C14</f>
        <v>42948</v>
      </c>
      <c r="C17" s="126"/>
      <c r="D17" s="126"/>
      <c r="E17" s="127"/>
    </row>
    <row r="18" spans="2:5" x14ac:dyDescent="0.2">
      <c r="B18" s="149">
        <f>+'3.vol.'!C15</f>
        <v>42979</v>
      </c>
      <c r="C18" s="126"/>
      <c r="D18" s="126"/>
      <c r="E18" s="127"/>
    </row>
    <row r="19" spans="2:5" x14ac:dyDescent="0.2">
      <c r="B19" s="149">
        <f>+'3.vol.'!C16</f>
        <v>43009</v>
      </c>
      <c r="C19" s="126"/>
      <c r="D19" s="126"/>
      <c r="E19" s="127"/>
    </row>
    <row r="20" spans="2:5" x14ac:dyDescent="0.2">
      <c r="B20" s="149">
        <f>+'3.vol.'!C17</f>
        <v>43040</v>
      </c>
      <c r="C20" s="126"/>
      <c r="D20" s="126"/>
      <c r="E20" s="127"/>
    </row>
    <row r="21" spans="2:5" ht="13.5" thickBot="1" x14ac:dyDescent="0.25">
      <c r="B21" s="151">
        <f>+'3.vol.'!C18</f>
        <v>43070</v>
      </c>
      <c r="C21" s="152"/>
      <c r="D21" s="152"/>
      <c r="E21" s="153"/>
    </row>
    <row r="22" spans="2:5" x14ac:dyDescent="0.2">
      <c r="B22" s="145">
        <f>+'3.vol.'!C19</f>
        <v>43101</v>
      </c>
      <c r="C22" s="147"/>
      <c r="D22" s="147"/>
      <c r="E22" s="127"/>
    </row>
    <row r="23" spans="2:5" x14ac:dyDescent="0.2">
      <c r="B23" s="149">
        <f>+'3.vol.'!C20</f>
        <v>43132</v>
      </c>
      <c r="C23" s="126"/>
      <c r="D23" s="126"/>
      <c r="E23" s="154"/>
    </row>
    <row r="24" spans="2:5" x14ac:dyDescent="0.2">
      <c r="B24" s="149">
        <f>+'3.vol.'!C21</f>
        <v>43160</v>
      </c>
      <c r="C24" s="126"/>
      <c r="D24" s="126"/>
      <c r="E24" s="127"/>
    </row>
    <row r="25" spans="2:5" x14ac:dyDescent="0.2">
      <c r="B25" s="149">
        <f>+'3.vol.'!C22</f>
        <v>43191</v>
      </c>
      <c r="C25" s="126"/>
      <c r="D25" s="126"/>
      <c r="E25" s="127"/>
    </row>
    <row r="26" spans="2:5" x14ac:dyDescent="0.2">
      <c r="B26" s="149">
        <f>+'3.vol.'!C23</f>
        <v>43221</v>
      </c>
      <c r="C26" s="126"/>
      <c r="D26" s="126"/>
      <c r="E26" s="127"/>
    </row>
    <row r="27" spans="2:5" x14ac:dyDescent="0.2">
      <c r="B27" s="149">
        <f>+'3.vol.'!C24</f>
        <v>43252</v>
      </c>
      <c r="C27" s="126"/>
      <c r="D27" s="126"/>
      <c r="E27" s="127"/>
    </row>
    <row r="28" spans="2:5" x14ac:dyDescent="0.2">
      <c r="B28" s="149">
        <f>+'3.vol.'!C25</f>
        <v>43282</v>
      </c>
      <c r="C28" s="126"/>
      <c r="D28" s="126"/>
      <c r="E28" s="127"/>
    </row>
    <row r="29" spans="2:5" x14ac:dyDescent="0.2">
      <c r="B29" s="149">
        <f>+'3.vol.'!C26</f>
        <v>43313</v>
      </c>
      <c r="C29" s="126"/>
      <c r="D29" s="126"/>
      <c r="E29" s="127"/>
    </row>
    <row r="30" spans="2:5" x14ac:dyDescent="0.2">
      <c r="B30" s="149">
        <f>+'3.vol.'!C27</f>
        <v>43344</v>
      </c>
      <c r="C30" s="126"/>
      <c r="D30" s="126"/>
      <c r="E30" s="127"/>
    </row>
    <row r="31" spans="2:5" x14ac:dyDescent="0.2">
      <c r="B31" s="149">
        <f>+'3.vol.'!C28</f>
        <v>43374</v>
      </c>
      <c r="C31" s="126"/>
      <c r="D31" s="126"/>
      <c r="E31" s="127"/>
    </row>
    <row r="32" spans="2:5" x14ac:dyDescent="0.2">
      <c r="B32" s="149">
        <f>+'3.vol.'!C29</f>
        <v>43405</v>
      </c>
      <c r="C32" s="126"/>
      <c r="D32" s="126"/>
      <c r="E32" s="127"/>
    </row>
    <row r="33" spans="2:5" ht="13.5" thickBot="1" x14ac:dyDescent="0.25">
      <c r="B33" s="151">
        <f>+'3.vol.'!C30</f>
        <v>43435</v>
      </c>
      <c r="C33" s="152"/>
      <c r="D33" s="152"/>
      <c r="E33" s="155"/>
    </row>
    <row r="34" spans="2:5" x14ac:dyDescent="0.2">
      <c r="B34" s="145">
        <f>+'3.vol.'!C31</f>
        <v>43466</v>
      </c>
      <c r="C34" s="147"/>
      <c r="D34" s="156"/>
      <c r="E34" s="146"/>
    </row>
    <row r="35" spans="2:5" x14ac:dyDescent="0.2">
      <c r="B35" s="149">
        <f>+'3.vol.'!C32</f>
        <v>43497</v>
      </c>
      <c r="C35" s="126"/>
      <c r="D35" s="106"/>
      <c r="E35" s="150"/>
    </row>
    <row r="36" spans="2:5" x14ac:dyDescent="0.2">
      <c r="B36" s="149">
        <f>+'3.vol.'!C33</f>
        <v>43525</v>
      </c>
      <c r="C36" s="126"/>
      <c r="D36" s="106"/>
      <c r="E36" s="150"/>
    </row>
    <row r="37" spans="2:5" x14ac:dyDescent="0.2">
      <c r="B37" s="149">
        <f>+'3.vol.'!C34</f>
        <v>43556</v>
      </c>
      <c r="C37" s="126"/>
      <c r="D37" s="106"/>
      <c r="E37" s="150"/>
    </row>
    <row r="38" spans="2:5" x14ac:dyDescent="0.2">
      <c r="B38" s="149">
        <f>+'3.vol.'!C35</f>
        <v>43586</v>
      </c>
      <c r="C38" s="126"/>
      <c r="D38" s="106"/>
      <c r="E38" s="150"/>
    </row>
    <row r="39" spans="2:5" x14ac:dyDescent="0.2">
      <c r="B39" s="149">
        <f>+'3.vol.'!C36</f>
        <v>43617</v>
      </c>
      <c r="C39" s="126"/>
      <c r="D39" s="106"/>
      <c r="E39" s="150"/>
    </row>
    <row r="40" spans="2:5" x14ac:dyDescent="0.2">
      <c r="B40" s="149">
        <f>+'3.vol.'!C37</f>
        <v>43647</v>
      </c>
      <c r="C40" s="126"/>
      <c r="D40" s="106"/>
      <c r="E40" s="150"/>
    </row>
    <row r="41" spans="2:5" x14ac:dyDescent="0.2">
      <c r="B41" s="149">
        <f>+'3.vol.'!C38</f>
        <v>43678</v>
      </c>
      <c r="C41" s="126"/>
      <c r="D41" s="106"/>
      <c r="E41" s="150"/>
    </row>
    <row r="42" spans="2:5" x14ac:dyDescent="0.2">
      <c r="B42" s="149">
        <f>+'3.vol.'!C39</f>
        <v>43709</v>
      </c>
      <c r="C42" s="126"/>
      <c r="D42" s="106"/>
      <c r="E42" s="150"/>
    </row>
    <row r="43" spans="2:5" x14ac:dyDescent="0.2">
      <c r="B43" s="149">
        <f>+'3.vol.'!C40</f>
        <v>43739</v>
      </c>
      <c r="C43" s="126"/>
      <c r="D43" s="106"/>
      <c r="E43" s="150"/>
    </row>
    <row r="44" spans="2:5" x14ac:dyDescent="0.2">
      <c r="B44" s="149">
        <f>+'3.vol.'!C41</f>
        <v>43770</v>
      </c>
      <c r="C44" s="126"/>
      <c r="D44" s="106"/>
      <c r="E44" s="150"/>
    </row>
    <row r="45" spans="2:5" ht="13.5" thickBot="1" x14ac:dyDescent="0.25">
      <c r="B45" s="206">
        <f>+'3.vol.'!C42</f>
        <v>43800</v>
      </c>
      <c r="C45" s="207"/>
      <c r="D45" s="208"/>
      <c r="E45" s="205"/>
    </row>
    <row r="46" spans="2:5" x14ac:dyDescent="0.2">
      <c r="B46" s="145">
        <f>+'3.vol.'!C43</f>
        <v>43831</v>
      </c>
      <c r="C46" s="147"/>
      <c r="D46" s="147"/>
      <c r="E46" s="146"/>
    </row>
    <row r="47" spans="2:5" x14ac:dyDescent="0.2">
      <c r="B47" s="149">
        <f>+'3.vol.'!C44</f>
        <v>43862</v>
      </c>
      <c r="C47" s="126"/>
      <c r="D47" s="126"/>
      <c r="E47" s="150"/>
    </row>
    <row r="48" spans="2:5" x14ac:dyDescent="0.2">
      <c r="B48" s="149">
        <f>+'3.vol.'!C45</f>
        <v>43891</v>
      </c>
      <c r="C48" s="126"/>
      <c r="D48" s="126"/>
      <c r="E48" s="150"/>
    </row>
    <row r="49" spans="2:46" x14ac:dyDescent="0.2">
      <c r="B49" s="149">
        <f>+'3.vol.'!C46</f>
        <v>43922</v>
      </c>
      <c r="C49" s="126"/>
      <c r="D49" s="126"/>
      <c r="E49" s="150"/>
    </row>
    <row r="50" spans="2:46" ht="13.5" thickBot="1" x14ac:dyDescent="0.25">
      <c r="B50" s="151">
        <f>+'3.vol.'!C47</f>
        <v>43952</v>
      </c>
      <c r="C50" s="152"/>
      <c r="D50" s="152"/>
      <c r="E50" s="158"/>
    </row>
    <row r="51" spans="2:46" hidden="1" x14ac:dyDescent="0.2">
      <c r="B51" s="412">
        <f>+'3.vol.'!C48</f>
        <v>43617</v>
      </c>
      <c r="C51" s="403"/>
      <c r="D51" s="403"/>
      <c r="E51" s="413"/>
    </row>
    <row r="52" spans="2:46" hidden="1" x14ac:dyDescent="0.2">
      <c r="B52" s="149">
        <f>+'3.vol.'!C49</f>
        <v>43647</v>
      </c>
      <c r="C52" s="126"/>
      <c r="D52" s="126"/>
      <c r="E52" s="150"/>
    </row>
    <row r="53" spans="2:46" hidden="1" x14ac:dyDescent="0.2">
      <c r="B53" s="149">
        <f>+'3.vol.'!C50</f>
        <v>43678</v>
      </c>
      <c r="C53" s="126"/>
      <c r="D53" s="126"/>
      <c r="E53" s="150"/>
    </row>
    <row r="54" spans="2:46" hidden="1" x14ac:dyDescent="0.2">
      <c r="B54" s="149">
        <f>+'3.vol.'!C51</f>
        <v>43709</v>
      </c>
      <c r="C54" s="126"/>
      <c r="D54" s="126"/>
      <c r="E54" s="150"/>
    </row>
    <row r="55" spans="2:46" hidden="1" x14ac:dyDescent="0.2">
      <c r="B55" s="149">
        <f>+'3.vol.'!C52</f>
        <v>43739</v>
      </c>
      <c r="C55" s="126"/>
      <c r="D55" s="126"/>
      <c r="E55" s="150"/>
    </row>
    <row r="56" spans="2:46" hidden="1" x14ac:dyDescent="0.2">
      <c r="B56" s="149">
        <f>+'3.vol.'!C53</f>
        <v>43770</v>
      </c>
      <c r="C56" s="126"/>
      <c r="D56" s="126"/>
      <c r="E56" s="150"/>
    </row>
    <row r="57" spans="2:46" ht="13.5" hidden="1" thickBot="1" x14ac:dyDescent="0.25">
      <c r="B57" s="151">
        <f>+'3.vol.'!C54</f>
        <v>43800</v>
      </c>
      <c r="C57" s="152"/>
      <c r="D57" s="152"/>
      <c r="E57" s="158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</row>
    <row r="58" spans="2:46" ht="13.5" thickBot="1" x14ac:dyDescent="0.25">
      <c r="B58" s="165"/>
      <c r="C58" s="160"/>
      <c r="D58" s="160"/>
      <c r="E58" s="161"/>
    </row>
    <row r="59" spans="2:46" x14ac:dyDescent="0.2">
      <c r="B59" s="162">
        <f>+'4.RES PUB'!A57</f>
        <v>2013</v>
      </c>
      <c r="C59" s="147"/>
      <c r="D59" s="147"/>
      <c r="E59" s="147"/>
      <c r="F59" s="160"/>
    </row>
    <row r="60" spans="2:46" x14ac:dyDescent="0.2">
      <c r="B60" s="163">
        <f>+'4.RES PUB'!A58</f>
        <v>2014</v>
      </c>
      <c r="C60" s="126"/>
      <c r="D60" s="126"/>
      <c r="E60" s="126"/>
      <c r="F60" s="160"/>
    </row>
    <row r="61" spans="2:46" x14ac:dyDescent="0.2">
      <c r="B61" s="414">
        <f>+'4.RES PUB'!A59</f>
        <v>2015</v>
      </c>
      <c r="C61" s="207"/>
      <c r="D61" s="207"/>
      <c r="E61" s="207"/>
    </row>
    <row r="62" spans="2:46" ht="13.5" thickBot="1" x14ac:dyDescent="0.25">
      <c r="B62" s="164">
        <f>+'4.RES PUB'!A60</f>
        <v>2016</v>
      </c>
      <c r="C62" s="152"/>
      <c r="D62" s="152"/>
      <c r="E62" s="152"/>
      <c r="F62" s="160"/>
    </row>
    <row r="63" spans="2:46" x14ac:dyDescent="0.2">
      <c r="B63" s="416">
        <f>+'4.RES PUB'!A61</f>
        <v>2017</v>
      </c>
      <c r="C63" s="403"/>
      <c r="D63" s="403"/>
      <c r="E63" s="403"/>
      <c r="F63" s="160"/>
    </row>
    <row r="64" spans="2:46" x14ac:dyDescent="0.2">
      <c r="B64" s="414">
        <v>2018</v>
      </c>
      <c r="C64" s="207"/>
      <c r="D64" s="207"/>
      <c r="E64" s="207"/>
      <c r="F64" s="160"/>
    </row>
    <row r="65" spans="2:5" ht="13.5" thickBot="1" x14ac:dyDescent="0.25">
      <c r="B65" s="164">
        <f>+'4.RES PUB'!A63</f>
        <v>2019</v>
      </c>
      <c r="C65" s="152"/>
      <c r="D65" s="152"/>
      <c r="E65" s="152"/>
    </row>
    <row r="66" spans="2:5" ht="13.5" thickBot="1" x14ac:dyDescent="0.25">
      <c r="B66" s="165"/>
      <c r="C66" s="160"/>
      <c r="D66" s="160"/>
      <c r="E66" s="160"/>
    </row>
    <row r="67" spans="2:5" x14ac:dyDescent="0.2">
      <c r="B67" s="383" t="str">
        <f>+'4.RES PUB'!A64</f>
        <v>ene-may 19</v>
      </c>
      <c r="C67" s="147"/>
      <c r="D67" s="147"/>
      <c r="E67" s="147"/>
    </row>
    <row r="68" spans="2:5" ht="13.5" thickBot="1" x14ac:dyDescent="0.25">
      <c r="B68" s="415" t="str">
        <f>+'4.RES PUB'!A65</f>
        <v>ene-may 20</v>
      </c>
      <c r="C68" s="152"/>
      <c r="D68" s="152"/>
      <c r="E68" s="152"/>
    </row>
    <row r="69" spans="2:5" x14ac:dyDescent="0.2">
      <c r="C69" s="52"/>
      <c r="D69" s="52"/>
    </row>
    <row r="70" spans="2:5" x14ac:dyDescent="0.2">
      <c r="B70" s="210"/>
      <c r="C70" s="52"/>
      <c r="D70" s="52"/>
    </row>
  </sheetData>
  <sheetProtection formatCells="0" formatColumns="0" formatRows="0"/>
  <mergeCells count="1">
    <mergeCell ref="B5:E5"/>
  </mergeCells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93" orientation="portrait" horizontalDpi="4294967292" verticalDpi="300" r:id="rId1"/>
  <headerFooter alignWithMargins="0">
    <oddHeader>&amp;R2020 - Año del General Manuel Belgrano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B1:AT70"/>
  <sheetViews>
    <sheetView showGridLines="0" zoomScale="75" workbookViewId="0">
      <selection sqref="A1:F69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09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36" customFormat="1" x14ac:dyDescent="0.2">
      <c r="B1" s="129" t="s">
        <v>243</v>
      </c>
      <c r="C1" s="118"/>
      <c r="D1" s="118"/>
      <c r="E1" s="118"/>
    </row>
    <row r="2" spans="2:7" s="136" customFormat="1" x14ac:dyDescent="0.2">
      <c r="B2" s="118" t="s">
        <v>75</v>
      </c>
      <c r="C2" s="118"/>
      <c r="D2" s="118"/>
      <c r="E2" s="118"/>
    </row>
    <row r="3" spans="2:7" s="136" customFormat="1" x14ac:dyDescent="0.2">
      <c r="B3" s="359" t="s">
        <v>215</v>
      </c>
      <c r="C3" s="359"/>
      <c r="D3" s="359"/>
      <c r="E3" s="359"/>
      <c r="F3" s="411"/>
    </row>
    <row r="4" spans="2:7" s="136" customFormat="1" x14ac:dyDescent="0.2">
      <c r="B4" s="529" t="s">
        <v>230</v>
      </c>
      <c r="C4" s="530"/>
      <c r="D4" s="530"/>
      <c r="E4" s="530"/>
      <c r="F4" s="411"/>
    </row>
    <row r="5" spans="2:7" s="136" customFormat="1" x14ac:dyDescent="0.2">
      <c r="B5" s="528" t="s">
        <v>226</v>
      </c>
      <c r="C5" s="528"/>
      <c r="D5" s="528"/>
      <c r="E5" s="528"/>
      <c r="F5" s="411"/>
    </row>
    <row r="6" spans="2:7" x14ac:dyDescent="0.2">
      <c r="B6" s="299"/>
      <c r="C6" s="299"/>
      <c r="D6" s="299"/>
      <c r="E6" s="299"/>
      <c r="F6" s="300"/>
      <c r="G6" s="160"/>
    </row>
    <row r="7" spans="2:7" ht="12.75" customHeight="1" thickBot="1" x14ac:dyDescent="0.25">
      <c r="C7" s="188"/>
      <c r="D7" s="188"/>
      <c r="E7" s="188"/>
      <c r="F7" s="160"/>
    </row>
    <row r="8" spans="2:7" ht="26.25" customHeight="1" x14ac:dyDescent="0.2">
      <c r="B8" s="464" t="s">
        <v>9</v>
      </c>
      <c r="C8" s="459" t="s">
        <v>76</v>
      </c>
      <c r="D8" s="69" t="s">
        <v>13</v>
      </c>
      <c r="E8" s="460" t="s">
        <v>77</v>
      </c>
      <c r="F8" s="59"/>
    </row>
    <row r="9" spans="2:7" ht="13.5" thickBot="1" x14ac:dyDescent="0.25">
      <c r="B9" s="465" t="s">
        <v>10</v>
      </c>
      <c r="C9" s="461" t="s">
        <v>265</v>
      </c>
      <c r="D9" s="462" t="s">
        <v>84</v>
      </c>
      <c r="E9" s="463" t="s">
        <v>78</v>
      </c>
      <c r="F9" s="59"/>
    </row>
    <row r="10" spans="2:7" x14ac:dyDescent="0.2">
      <c r="B10" s="145">
        <f>+'3.vol.'!C7</f>
        <v>42736</v>
      </c>
      <c r="C10" s="146"/>
      <c r="D10" s="147"/>
      <c r="E10" s="148"/>
    </row>
    <row r="11" spans="2:7" x14ac:dyDescent="0.2">
      <c r="B11" s="149">
        <f>+'3.vol.'!C8</f>
        <v>42767</v>
      </c>
      <c r="C11" s="150"/>
      <c r="D11" s="126"/>
      <c r="E11" s="127"/>
    </row>
    <row r="12" spans="2:7" x14ac:dyDescent="0.2">
      <c r="B12" s="149">
        <f>+'3.vol.'!C9</f>
        <v>42795</v>
      </c>
      <c r="C12" s="150"/>
      <c r="D12" s="126"/>
      <c r="E12" s="127"/>
    </row>
    <row r="13" spans="2:7" x14ac:dyDescent="0.2">
      <c r="B13" s="149">
        <f>+'3.vol.'!C10</f>
        <v>42826</v>
      </c>
      <c r="C13" s="150"/>
      <c r="D13" s="126"/>
      <c r="E13" s="127"/>
    </row>
    <row r="14" spans="2:7" x14ac:dyDescent="0.2">
      <c r="B14" s="149">
        <f>+'3.vol.'!C11</f>
        <v>42856</v>
      </c>
      <c r="C14" s="126"/>
      <c r="D14" s="126"/>
      <c r="E14" s="127"/>
    </row>
    <row r="15" spans="2:7" x14ac:dyDescent="0.2">
      <c r="B15" s="149">
        <f>+'3.vol.'!C12</f>
        <v>42887</v>
      </c>
      <c r="C15" s="150"/>
      <c r="D15" s="126"/>
      <c r="E15" s="127"/>
    </row>
    <row r="16" spans="2:7" x14ac:dyDescent="0.2">
      <c r="B16" s="149">
        <f>+'3.vol.'!C13</f>
        <v>42917</v>
      </c>
      <c r="C16" s="126"/>
      <c r="D16" s="126"/>
      <c r="E16" s="127"/>
    </row>
    <row r="17" spans="2:5" x14ac:dyDescent="0.2">
      <c r="B17" s="149">
        <f>+'3.vol.'!C14</f>
        <v>42948</v>
      </c>
      <c r="C17" s="126"/>
      <c r="D17" s="126"/>
      <c r="E17" s="127"/>
    </row>
    <row r="18" spans="2:5" x14ac:dyDescent="0.2">
      <c r="B18" s="149">
        <f>+'3.vol.'!C15</f>
        <v>42979</v>
      </c>
      <c r="C18" s="126"/>
      <c r="D18" s="126"/>
      <c r="E18" s="127"/>
    </row>
    <row r="19" spans="2:5" x14ac:dyDescent="0.2">
      <c r="B19" s="149">
        <f>+'3.vol.'!C16</f>
        <v>43009</v>
      </c>
      <c r="C19" s="126"/>
      <c r="D19" s="126"/>
      <c r="E19" s="127"/>
    </row>
    <row r="20" spans="2:5" x14ac:dyDescent="0.2">
      <c r="B20" s="149">
        <f>+'3.vol.'!C17</f>
        <v>43040</v>
      </c>
      <c r="C20" s="126"/>
      <c r="D20" s="126"/>
      <c r="E20" s="127"/>
    </row>
    <row r="21" spans="2:5" ht="13.5" thickBot="1" x14ac:dyDescent="0.25">
      <c r="B21" s="151">
        <f>+'3.vol.'!C18</f>
        <v>43070</v>
      </c>
      <c r="C21" s="152"/>
      <c r="D21" s="152"/>
      <c r="E21" s="153"/>
    </row>
    <row r="22" spans="2:5" x14ac:dyDescent="0.2">
      <c r="B22" s="145">
        <f>+'3.vol.'!C19</f>
        <v>43101</v>
      </c>
      <c r="C22" s="147"/>
      <c r="D22" s="147"/>
      <c r="E22" s="127"/>
    </row>
    <row r="23" spans="2:5" x14ac:dyDescent="0.2">
      <c r="B23" s="149">
        <f>+'3.vol.'!C20</f>
        <v>43132</v>
      </c>
      <c r="C23" s="126"/>
      <c r="D23" s="126"/>
      <c r="E23" s="154"/>
    </row>
    <row r="24" spans="2:5" x14ac:dyDescent="0.2">
      <c r="B24" s="149">
        <f>+'3.vol.'!C21</f>
        <v>43160</v>
      </c>
      <c r="C24" s="126"/>
      <c r="D24" s="126"/>
      <c r="E24" s="127"/>
    </row>
    <row r="25" spans="2:5" x14ac:dyDescent="0.2">
      <c r="B25" s="149">
        <f>+'3.vol.'!C22</f>
        <v>43191</v>
      </c>
      <c r="C25" s="126"/>
      <c r="D25" s="126"/>
      <c r="E25" s="127"/>
    </row>
    <row r="26" spans="2:5" x14ac:dyDescent="0.2">
      <c r="B26" s="149">
        <f>+'3.vol.'!C23</f>
        <v>43221</v>
      </c>
      <c r="C26" s="126"/>
      <c r="D26" s="126"/>
      <c r="E26" s="127"/>
    </row>
    <row r="27" spans="2:5" x14ac:dyDescent="0.2">
      <c r="B27" s="149">
        <f>+'3.vol.'!C24</f>
        <v>43252</v>
      </c>
      <c r="C27" s="126"/>
      <c r="D27" s="126"/>
      <c r="E27" s="127"/>
    </row>
    <row r="28" spans="2:5" x14ac:dyDescent="0.2">
      <c r="B28" s="149">
        <f>+'3.vol.'!C25</f>
        <v>43282</v>
      </c>
      <c r="C28" s="126"/>
      <c r="D28" s="126"/>
      <c r="E28" s="127"/>
    </row>
    <row r="29" spans="2:5" x14ac:dyDescent="0.2">
      <c r="B29" s="149">
        <f>+'3.vol.'!C26</f>
        <v>43313</v>
      </c>
      <c r="C29" s="126"/>
      <c r="D29" s="126"/>
      <c r="E29" s="127"/>
    </row>
    <row r="30" spans="2:5" x14ac:dyDescent="0.2">
      <c r="B30" s="149">
        <f>+'3.vol.'!C27</f>
        <v>43344</v>
      </c>
      <c r="C30" s="126"/>
      <c r="D30" s="126"/>
      <c r="E30" s="127"/>
    </row>
    <row r="31" spans="2:5" x14ac:dyDescent="0.2">
      <c r="B31" s="149">
        <f>+'3.vol.'!C28</f>
        <v>43374</v>
      </c>
      <c r="C31" s="126"/>
      <c r="D31" s="126"/>
      <c r="E31" s="127"/>
    </row>
    <row r="32" spans="2:5" x14ac:dyDescent="0.2">
      <c r="B32" s="149">
        <f>+'3.vol.'!C29</f>
        <v>43405</v>
      </c>
      <c r="C32" s="126"/>
      <c r="D32" s="126"/>
      <c r="E32" s="127"/>
    </row>
    <row r="33" spans="2:5" ht="13.5" thickBot="1" x14ac:dyDescent="0.25">
      <c r="B33" s="151">
        <f>+'3.vol.'!C30</f>
        <v>43435</v>
      </c>
      <c r="C33" s="152"/>
      <c r="D33" s="152"/>
      <c r="E33" s="155"/>
    </row>
    <row r="34" spans="2:5" x14ac:dyDescent="0.2">
      <c r="B34" s="145">
        <f>+'3.vol.'!C31</f>
        <v>43466</v>
      </c>
      <c r="C34" s="147"/>
      <c r="D34" s="156"/>
      <c r="E34" s="146"/>
    </row>
    <row r="35" spans="2:5" x14ac:dyDescent="0.2">
      <c r="B35" s="149">
        <f>+'3.vol.'!C32</f>
        <v>43497</v>
      </c>
      <c r="C35" s="126"/>
      <c r="D35" s="106"/>
      <c r="E35" s="150"/>
    </row>
    <row r="36" spans="2:5" x14ac:dyDescent="0.2">
      <c r="B36" s="149">
        <f>+'3.vol.'!C33</f>
        <v>43525</v>
      </c>
      <c r="C36" s="126"/>
      <c r="D36" s="106"/>
      <c r="E36" s="150"/>
    </row>
    <row r="37" spans="2:5" x14ac:dyDescent="0.2">
      <c r="B37" s="149">
        <f>+'3.vol.'!C34</f>
        <v>43556</v>
      </c>
      <c r="C37" s="126"/>
      <c r="D37" s="106"/>
      <c r="E37" s="150"/>
    </row>
    <row r="38" spans="2:5" x14ac:dyDescent="0.2">
      <c r="B38" s="149">
        <f>+'3.vol.'!C35</f>
        <v>43586</v>
      </c>
      <c r="C38" s="126"/>
      <c r="D38" s="106"/>
      <c r="E38" s="150"/>
    </row>
    <row r="39" spans="2:5" x14ac:dyDescent="0.2">
      <c r="B39" s="149">
        <f>+'3.vol.'!C36</f>
        <v>43617</v>
      </c>
      <c r="C39" s="126"/>
      <c r="D39" s="106"/>
      <c r="E39" s="150"/>
    </row>
    <row r="40" spans="2:5" x14ac:dyDescent="0.2">
      <c r="B40" s="149">
        <f>+'3.vol.'!C37</f>
        <v>43647</v>
      </c>
      <c r="C40" s="126"/>
      <c r="D40" s="106"/>
      <c r="E40" s="150"/>
    </row>
    <row r="41" spans="2:5" x14ac:dyDescent="0.2">
      <c r="B41" s="149">
        <f>+'3.vol.'!C38</f>
        <v>43678</v>
      </c>
      <c r="C41" s="126"/>
      <c r="D41" s="106"/>
      <c r="E41" s="150"/>
    </row>
    <row r="42" spans="2:5" x14ac:dyDescent="0.2">
      <c r="B42" s="149">
        <f>+'3.vol.'!C39</f>
        <v>43709</v>
      </c>
      <c r="C42" s="126"/>
      <c r="D42" s="106"/>
      <c r="E42" s="150"/>
    </row>
    <row r="43" spans="2:5" x14ac:dyDescent="0.2">
      <c r="B43" s="149">
        <f>+'3.vol.'!C40</f>
        <v>43739</v>
      </c>
      <c r="C43" s="126"/>
      <c r="D43" s="106"/>
      <c r="E43" s="150"/>
    </row>
    <row r="44" spans="2:5" x14ac:dyDescent="0.2">
      <c r="B44" s="149">
        <f>+'3.vol.'!C41</f>
        <v>43770</v>
      </c>
      <c r="C44" s="126"/>
      <c r="D44" s="106"/>
      <c r="E44" s="150"/>
    </row>
    <row r="45" spans="2:5" ht="13.5" thickBot="1" x14ac:dyDescent="0.25">
      <c r="B45" s="206">
        <f>+'3.vol.'!C42</f>
        <v>43800</v>
      </c>
      <c r="C45" s="207"/>
      <c r="D45" s="208"/>
      <c r="E45" s="205"/>
    </row>
    <row r="46" spans="2:5" x14ac:dyDescent="0.2">
      <c r="B46" s="145">
        <f>+'3.vol.'!C43</f>
        <v>43831</v>
      </c>
      <c r="C46" s="147"/>
      <c r="D46" s="147"/>
      <c r="E46" s="146"/>
    </row>
    <row r="47" spans="2:5" x14ac:dyDescent="0.2">
      <c r="B47" s="149">
        <f>+'3.vol.'!C44</f>
        <v>43862</v>
      </c>
      <c r="C47" s="126"/>
      <c r="D47" s="126"/>
      <c r="E47" s="150"/>
    </row>
    <row r="48" spans="2:5" x14ac:dyDescent="0.2">
      <c r="B48" s="149">
        <f>+'3.vol.'!C45</f>
        <v>43891</v>
      </c>
      <c r="C48" s="126"/>
      <c r="D48" s="126"/>
      <c r="E48" s="150"/>
    </row>
    <row r="49" spans="2:46" x14ac:dyDescent="0.2">
      <c r="B49" s="149">
        <f>+'3.vol.'!C46</f>
        <v>43922</v>
      </c>
      <c r="C49" s="126"/>
      <c r="D49" s="126"/>
      <c r="E49" s="150"/>
    </row>
    <row r="50" spans="2:46" ht="13.5" thickBot="1" x14ac:dyDescent="0.25">
      <c r="B50" s="151">
        <f>+'3.vol.'!C47</f>
        <v>43952</v>
      </c>
      <c r="C50" s="152"/>
      <c r="D50" s="152"/>
      <c r="E50" s="158"/>
    </row>
    <row r="51" spans="2:46" hidden="1" x14ac:dyDescent="0.2">
      <c r="B51" s="412">
        <f>+'3.vol.'!C48</f>
        <v>43617</v>
      </c>
      <c r="C51" s="403"/>
      <c r="D51" s="403"/>
      <c r="E51" s="413"/>
    </row>
    <row r="52" spans="2:46" hidden="1" x14ac:dyDescent="0.2">
      <c r="B52" s="149">
        <f>+'3.vol.'!C49</f>
        <v>43647</v>
      </c>
      <c r="C52" s="126"/>
      <c r="D52" s="126"/>
      <c r="E52" s="150"/>
    </row>
    <row r="53" spans="2:46" hidden="1" x14ac:dyDescent="0.2">
      <c r="B53" s="149">
        <f>+'3.vol.'!C50</f>
        <v>43678</v>
      </c>
      <c r="C53" s="126"/>
      <c r="D53" s="126"/>
      <c r="E53" s="150"/>
    </row>
    <row r="54" spans="2:46" hidden="1" x14ac:dyDescent="0.2">
      <c r="B54" s="149">
        <f>+'3.vol.'!C51</f>
        <v>43709</v>
      </c>
      <c r="C54" s="126"/>
      <c r="D54" s="126"/>
      <c r="E54" s="150"/>
    </row>
    <row r="55" spans="2:46" hidden="1" x14ac:dyDescent="0.2">
      <c r="B55" s="149">
        <f>+'3.vol.'!C52</f>
        <v>43739</v>
      </c>
      <c r="C55" s="126"/>
      <c r="D55" s="126"/>
      <c r="E55" s="150"/>
    </row>
    <row r="56" spans="2:46" hidden="1" x14ac:dyDescent="0.2">
      <c r="B56" s="149">
        <f>+'3.vol.'!C53</f>
        <v>43770</v>
      </c>
      <c r="C56" s="126"/>
      <c r="D56" s="126"/>
      <c r="E56" s="150"/>
    </row>
    <row r="57" spans="2:46" ht="13.5" hidden="1" thickBot="1" x14ac:dyDescent="0.25">
      <c r="B57" s="151">
        <f>+'3.vol.'!C54</f>
        <v>43800</v>
      </c>
      <c r="C57" s="152"/>
      <c r="D57" s="152"/>
      <c r="E57" s="158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</row>
    <row r="58" spans="2:46" ht="13.5" thickBot="1" x14ac:dyDescent="0.25">
      <c r="B58" s="165"/>
      <c r="C58" s="160"/>
      <c r="D58" s="160"/>
      <c r="E58" s="161"/>
    </row>
    <row r="59" spans="2:46" x14ac:dyDescent="0.2">
      <c r="B59" s="162">
        <f>+'4.RES PUB'!A57</f>
        <v>2013</v>
      </c>
      <c r="C59" s="147"/>
      <c r="D59" s="147"/>
      <c r="E59" s="147"/>
      <c r="F59" s="160"/>
    </row>
    <row r="60" spans="2:46" x14ac:dyDescent="0.2">
      <c r="B60" s="163">
        <f>+'4.RES PUB'!A58</f>
        <v>2014</v>
      </c>
      <c r="C60" s="126"/>
      <c r="D60" s="126"/>
      <c r="E60" s="126"/>
      <c r="F60" s="160"/>
    </row>
    <row r="61" spans="2:46" x14ac:dyDescent="0.2">
      <c r="B61" s="414">
        <f>+'4.RES PUB'!A59</f>
        <v>2015</v>
      </c>
      <c r="C61" s="207"/>
      <c r="D61" s="207"/>
      <c r="E61" s="207"/>
    </row>
    <row r="62" spans="2:46" ht="13.5" thickBot="1" x14ac:dyDescent="0.25">
      <c r="B62" s="164">
        <f>+'4.RES PUB'!A60</f>
        <v>2016</v>
      </c>
      <c r="C62" s="152"/>
      <c r="D62" s="152"/>
      <c r="E62" s="152"/>
      <c r="F62" s="160"/>
    </row>
    <row r="63" spans="2:46" x14ac:dyDescent="0.2">
      <c r="B63" s="416">
        <f>+'4.RES PUB'!A61</f>
        <v>2017</v>
      </c>
      <c r="C63" s="403"/>
      <c r="D63" s="403"/>
      <c r="E63" s="403"/>
      <c r="F63" s="160"/>
    </row>
    <row r="64" spans="2:46" x14ac:dyDescent="0.2">
      <c r="B64" s="414">
        <v>2018</v>
      </c>
      <c r="C64" s="207"/>
      <c r="D64" s="207"/>
      <c r="E64" s="207"/>
      <c r="F64" s="160"/>
    </row>
    <row r="65" spans="2:5" ht="13.5" thickBot="1" x14ac:dyDescent="0.25">
      <c r="B65" s="164">
        <f>+'4.RES PUB'!A63</f>
        <v>2019</v>
      </c>
      <c r="C65" s="152"/>
      <c r="D65" s="152"/>
      <c r="E65" s="152"/>
    </row>
    <row r="66" spans="2:5" ht="13.5" thickBot="1" x14ac:dyDescent="0.25">
      <c r="B66" s="165"/>
      <c r="C66" s="160"/>
      <c r="D66" s="160"/>
      <c r="E66" s="160"/>
    </row>
    <row r="67" spans="2:5" x14ac:dyDescent="0.2">
      <c r="B67" s="383" t="str">
        <f>+'4.RES PUB'!A64</f>
        <v>ene-may 19</v>
      </c>
      <c r="C67" s="147"/>
      <c r="D67" s="147"/>
      <c r="E67" s="147"/>
    </row>
    <row r="68" spans="2:5" ht="13.5" thickBot="1" x14ac:dyDescent="0.25">
      <c r="B68" s="415" t="str">
        <f>+'4.RES PUB'!A65</f>
        <v>ene-may 20</v>
      </c>
      <c r="C68" s="152"/>
      <c r="D68" s="152"/>
      <c r="E68" s="152"/>
    </row>
    <row r="69" spans="2:5" x14ac:dyDescent="0.2">
      <c r="C69" s="52"/>
      <c r="D69" s="52"/>
    </row>
    <row r="70" spans="2:5" x14ac:dyDescent="0.2">
      <c r="B70" s="210"/>
      <c r="C70" s="52"/>
      <c r="D70" s="52"/>
    </row>
  </sheetData>
  <sheetProtection formatCells="0" formatColumns="0" formatRows="0"/>
  <mergeCells count="2">
    <mergeCell ref="B5:E5"/>
    <mergeCell ref="B4:E4"/>
  </mergeCells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90" orientation="portrait" horizontalDpi="4294967292" verticalDpi="300" r:id="rId1"/>
  <headerFooter alignWithMargins="0">
    <oddHeader>&amp;R2020 - Año del General Manuel Belgrano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B1:AT70"/>
  <sheetViews>
    <sheetView showGridLines="0" zoomScale="75" workbookViewId="0">
      <selection sqref="A1:F7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09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36" customFormat="1" x14ac:dyDescent="0.2">
      <c r="B1" s="129" t="s">
        <v>242</v>
      </c>
      <c r="C1" s="118"/>
      <c r="D1" s="118"/>
      <c r="E1" s="118"/>
    </row>
    <row r="2" spans="2:7" s="136" customFormat="1" x14ac:dyDescent="0.2">
      <c r="B2" s="118" t="s">
        <v>75</v>
      </c>
      <c r="C2" s="118"/>
      <c r="D2" s="118"/>
      <c r="E2" s="118"/>
    </row>
    <row r="3" spans="2:7" s="136" customFormat="1" x14ac:dyDescent="0.2">
      <c r="B3" s="359" t="s">
        <v>215</v>
      </c>
      <c r="C3" s="359"/>
      <c r="D3" s="359"/>
      <c r="E3" s="359"/>
      <c r="F3" s="411"/>
    </row>
    <row r="4" spans="2:7" s="136" customFormat="1" x14ac:dyDescent="0.2">
      <c r="B4" s="529" t="s">
        <v>231</v>
      </c>
      <c r="C4" s="530"/>
      <c r="D4" s="530"/>
      <c r="E4" s="530"/>
      <c r="F4" s="411"/>
    </row>
    <row r="5" spans="2:7" s="136" customFormat="1" x14ac:dyDescent="0.2">
      <c r="B5" s="528" t="s">
        <v>226</v>
      </c>
      <c r="C5" s="528"/>
      <c r="D5" s="528"/>
      <c r="E5" s="528"/>
      <c r="F5" s="411"/>
    </row>
    <row r="6" spans="2:7" x14ac:dyDescent="0.2">
      <c r="B6" s="299"/>
      <c r="C6" s="299"/>
      <c r="D6" s="299"/>
      <c r="E6" s="299"/>
      <c r="F6" s="300"/>
      <c r="G6" s="160"/>
    </row>
    <row r="7" spans="2:7" ht="12.75" customHeight="1" thickBot="1" x14ac:dyDescent="0.25">
      <c r="C7" s="188"/>
      <c r="D7" s="188"/>
      <c r="E7" s="188"/>
      <c r="F7" s="160"/>
    </row>
    <row r="8" spans="2:7" ht="26.25" customHeight="1" x14ac:dyDescent="0.2">
      <c r="B8" s="464" t="s">
        <v>9</v>
      </c>
      <c r="C8" s="459" t="s">
        <v>76</v>
      </c>
      <c r="D8" s="69" t="s">
        <v>13</v>
      </c>
      <c r="E8" s="460" t="s">
        <v>77</v>
      </c>
      <c r="F8" s="59"/>
    </row>
    <row r="9" spans="2:7" ht="13.5" thickBot="1" x14ac:dyDescent="0.25">
      <c r="B9" s="465" t="s">
        <v>10</v>
      </c>
      <c r="C9" s="461" t="s">
        <v>265</v>
      </c>
      <c r="D9" s="462" t="s">
        <v>84</v>
      </c>
      <c r="E9" s="463" t="s">
        <v>78</v>
      </c>
      <c r="F9" s="59"/>
    </row>
    <row r="10" spans="2:7" x14ac:dyDescent="0.2">
      <c r="B10" s="145">
        <f>+'3.vol.'!C7</f>
        <v>42736</v>
      </c>
      <c r="C10" s="146"/>
      <c r="D10" s="147"/>
      <c r="E10" s="148"/>
    </row>
    <row r="11" spans="2:7" x14ac:dyDescent="0.2">
      <c r="B11" s="149">
        <f>+'3.vol.'!C8</f>
        <v>42767</v>
      </c>
      <c r="C11" s="150"/>
      <c r="D11" s="126"/>
      <c r="E11" s="127"/>
    </row>
    <row r="12" spans="2:7" x14ac:dyDescent="0.2">
      <c r="B12" s="149">
        <f>+'3.vol.'!C9</f>
        <v>42795</v>
      </c>
      <c r="C12" s="150"/>
      <c r="D12" s="126"/>
      <c r="E12" s="127"/>
    </row>
    <row r="13" spans="2:7" x14ac:dyDescent="0.2">
      <c r="B13" s="149">
        <f>+'3.vol.'!C10</f>
        <v>42826</v>
      </c>
      <c r="C13" s="150"/>
      <c r="D13" s="126"/>
      <c r="E13" s="127"/>
    </row>
    <row r="14" spans="2:7" x14ac:dyDescent="0.2">
      <c r="B14" s="149">
        <f>+'3.vol.'!C11</f>
        <v>42856</v>
      </c>
      <c r="C14" s="126"/>
      <c r="D14" s="126"/>
      <c r="E14" s="127"/>
    </row>
    <row r="15" spans="2:7" x14ac:dyDescent="0.2">
      <c r="B15" s="149">
        <f>+'3.vol.'!C12</f>
        <v>42887</v>
      </c>
      <c r="C15" s="150"/>
      <c r="D15" s="126"/>
      <c r="E15" s="127"/>
    </row>
    <row r="16" spans="2:7" x14ac:dyDescent="0.2">
      <c r="B16" s="149">
        <f>+'3.vol.'!C13</f>
        <v>42917</v>
      </c>
      <c r="C16" s="126"/>
      <c r="D16" s="126"/>
      <c r="E16" s="127"/>
    </row>
    <row r="17" spans="2:5" x14ac:dyDescent="0.2">
      <c r="B17" s="149">
        <f>+'3.vol.'!C14</f>
        <v>42948</v>
      </c>
      <c r="C17" s="126"/>
      <c r="D17" s="126"/>
      <c r="E17" s="127"/>
    </row>
    <row r="18" spans="2:5" x14ac:dyDescent="0.2">
      <c r="B18" s="149">
        <f>+'3.vol.'!C15</f>
        <v>42979</v>
      </c>
      <c r="C18" s="126"/>
      <c r="D18" s="126"/>
      <c r="E18" s="127"/>
    </row>
    <row r="19" spans="2:5" x14ac:dyDescent="0.2">
      <c r="B19" s="149">
        <f>+'3.vol.'!C16</f>
        <v>43009</v>
      </c>
      <c r="C19" s="126"/>
      <c r="D19" s="126"/>
      <c r="E19" s="127"/>
    </row>
    <row r="20" spans="2:5" x14ac:dyDescent="0.2">
      <c r="B20" s="149">
        <f>+'3.vol.'!C17</f>
        <v>43040</v>
      </c>
      <c r="C20" s="126"/>
      <c r="D20" s="126"/>
      <c r="E20" s="127"/>
    </row>
    <row r="21" spans="2:5" ht="13.5" thickBot="1" x14ac:dyDescent="0.25">
      <c r="B21" s="151">
        <f>+'3.vol.'!C18</f>
        <v>43070</v>
      </c>
      <c r="C21" s="152"/>
      <c r="D21" s="152"/>
      <c r="E21" s="153"/>
    </row>
    <row r="22" spans="2:5" x14ac:dyDescent="0.2">
      <c r="B22" s="145">
        <f>+'3.vol.'!C19</f>
        <v>43101</v>
      </c>
      <c r="C22" s="147"/>
      <c r="D22" s="147"/>
      <c r="E22" s="127"/>
    </row>
    <row r="23" spans="2:5" x14ac:dyDescent="0.2">
      <c r="B23" s="149">
        <f>+'3.vol.'!C20</f>
        <v>43132</v>
      </c>
      <c r="C23" s="126"/>
      <c r="D23" s="126"/>
      <c r="E23" s="154"/>
    </row>
    <row r="24" spans="2:5" x14ac:dyDescent="0.2">
      <c r="B24" s="149">
        <f>+'3.vol.'!C21</f>
        <v>43160</v>
      </c>
      <c r="C24" s="126"/>
      <c r="D24" s="126"/>
      <c r="E24" s="127"/>
    </row>
    <row r="25" spans="2:5" x14ac:dyDescent="0.2">
      <c r="B25" s="149">
        <f>+'3.vol.'!C22</f>
        <v>43191</v>
      </c>
      <c r="C25" s="126"/>
      <c r="D25" s="126"/>
      <c r="E25" s="127"/>
    </row>
    <row r="26" spans="2:5" x14ac:dyDescent="0.2">
      <c r="B26" s="149">
        <f>+'3.vol.'!C23</f>
        <v>43221</v>
      </c>
      <c r="C26" s="126"/>
      <c r="D26" s="126"/>
      <c r="E26" s="127"/>
    </row>
    <row r="27" spans="2:5" x14ac:dyDescent="0.2">
      <c r="B27" s="149">
        <f>+'3.vol.'!C24</f>
        <v>43252</v>
      </c>
      <c r="C27" s="126"/>
      <c r="D27" s="126"/>
      <c r="E27" s="127"/>
    </row>
    <row r="28" spans="2:5" x14ac:dyDescent="0.2">
      <c r="B28" s="149">
        <f>+'3.vol.'!C25</f>
        <v>43282</v>
      </c>
      <c r="C28" s="126"/>
      <c r="D28" s="126"/>
      <c r="E28" s="127"/>
    </row>
    <row r="29" spans="2:5" x14ac:dyDescent="0.2">
      <c r="B29" s="149">
        <f>+'3.vol.'!C26</f>
        <v>43313</v>
      </c>
      <c r="C29" s="126"/>
      <c r="D29" s="126"/>
      <c r="E29" s="127"/>
    </row>
    <row r="30" spans="2:5" x14ac:dyDescent="0.2">
      <c r="B30" s="149">
        <f>+'3.vol.'!C27</f>
        <v>43344</v>
      </c>
      <c r="C30" s="126"/>
      <c r="D30" s="126"/>
      <c r="E30" s="127"/>
    </row>
    <row r="31" spans="2:5" x14ac:dyDescent="0.2">
      <c r="B31" s="149">
        <f>+'3.vol.'!C28</f>
        <v>43374</v>
      </c>
      <c r="C31" s="126"/>
      <c r="D31" s="126"/>
      <c r="E31" s="127"/>
    </row>
    <row r="32" spans="2:5" x14ac:dyDescent="0.2">
      <c r="B32" s="149">
        <f>+'3.vol.'!C29</f>
        <v>43405</v>
      </c>
      <c r="C32" s="126"/>
      <c r="D32" s="126"/>
      <c r="E32" s="127"/>
    </row>
    <row r="33" spans="2:5" ht="13.5" thickBot="1" x14ac:dyDescent="0.25">
      <c r="B33" s="151">
        <f>+'3.vol.'!C30</f>
        <v>43435</v>
      </c>
      <c r="C33" s="152"/>
      <c r="D33" s="152"/>
      <c r="E33" s="155"/>
    </row>
    <row r="34" spans="2:5" x14ac:dyDescent="0.2">
      <c r="B34" s="145">
        <f>+'3.vol.'!C31</f>
        <v>43466</v>
      </c>
      <c r="C34" s="147"/>
      <c r="D34" s="156"/>
      <c r="E34" s="146"/>
    </row>
    <row r="35" spans="2:5" x14ac:dyDescent="0.2">
      <c r="B35" s="149">
        <f>+'3.vol.'!C32</f>
        <v>43497</v>
      </c>
      <c r="C35" s="126"/>
      <c r="D35" s="106"/>
      <c r="E35" s="150"/>
    </row>
    <row r="36" spans="2:5" x14ac:dyDescent="0.2">
      <c r="B36" s="149">
        <f>+'3.vol.'!C33</f>
        <v>43525</v>
      </c>
      <c r="C36" s="126"/>
      <c r="D36" s="106"/>
      <c r="E36" s="150"/>
    </row>
    <row r="37" spans="2:5" x14ac:dyDescent="0.2">
      <c r="B37" s="149">
        <f>+'3.vol.'!C34</f>
        <v>43556</v>
      </c>
      <c r="C37" s="126"/>
      <c r="D37" s="106"/>
      <c r="E37" s="150"/>
    </row>
    <row r="38" spans="2:5" x14ac:dyDescent="0.2">
      <c r="B38" s="149">
        <f>+'3.vol.'!C35</f>
        <v>43586</v>
      </c>
      <c r="C38" s="126"/>
      <c r="D38" s="106"/>
      <c r="E38" s="150"/>
    </row>
    <row r="39" spans="2:5" x14ac:dyDescent="0.2">
      <c r="B39" s="149">
        <f>+'3.vol.'!C36</f>
        <v>43617</v>
      </c>
      <c r="C39" s="126"/>
      <c r="D39" s="106"/>
      <c r="E39" s="150"/>
    </row>
    <row r="40" spans="2:5" x14ac:dyDescent="0.2">
      <c r="B40" s="149">
        <f>+'3.vol.'!C37</f>
        <v>43647</v>
      </c>
      <c r="C40" s="126"/>
      <c r="D40" s="106"/>
      <c r="E40" s="150"/>
    </row>
    <row r="41" spans="2:5" x14ac:dyDescent="0.2">
      <c r="B41" s="149">
        <f>+'3.vol.'!C38</f>
        <v>43678</v>
      </c>
      <c r="C41" s="126"/>
      <c r="D41" s="106"/>
      <c r="E41" s="150"/>
    </row>
    <row r="42" spans="2:5" x14ac:dyDescent="0.2">
      <c r="B42" s="149">
        <f>+'3.vol.'!C39</f>
        <v>43709</v>
      </c>
      <c r="C42" s="126"/>
      <c r="D42" s="106"/>
      <c r="E42" s="150"/>
    </row>
    <row r="43" spans="2:5" x14ac:dyDescent="0.2">
      <c r="B43" s="149">
        <f>+'3.vol.'!C40</f>
        <v>43739</v>
      </c>
      <c r="C43" s="126"/>
      <c r="D43" s="106"/>
      <c r="E43" s="150"/>
    </row>
    <row r="44" spans="2:5" x14ac:dyDescent="0.2">
      <c r="B44" s="149">
        <f>+'3.vol.'!C41</f>
        <v>43770</v>
      </c>
      <c r="C44" s="126"/>
      <c r="D44" s="106"/>
      <c r="E44" s="150"/>
    </row>
    <row r="45" spans="2:5" ht="13.5" thickBot="1" x14ac:dyDescent="0.25">
      <c r="B45" s="206">
        <f>+'3.vol.'!C42</f>
        <v>43800</v>
      </c>
      <c r="C45" s="207"/>
      <c r="D45" s="208"/>
      <c r="E45" s="205"/>
    </row>
    <row r="46" spans="2:5" x14ac:dyDescent="0.2">
      <c r="B46" s="145">
        <f>+'3.vol.'!C43</f>
        <v>43831</v>
      </c>
      <c r="C46" s="147"/>
      <c r="D46" s="147"/>
      <c r="E46" s="146"/>
    </row>
    <row r="47" spans="2:5" x14ac:dyDescent="0.2">
      <c r="B47" s="149">
        <f>+'3.vol.'!C44</f>
        <v>43862</v>
      </c>
      <c r="C47" s="126"/>
      <c r="D47" s="126"/>
      <c r="E47" s="150"/>
    </row>
    <row r="48" spans="2:5" x14ac:dyDescent="0.2">
      <c r="B48" s="149">
        <f>+'3.vol.'!C45</f>
        <v>43891</v>
      </c>
      <c r="C48" s="126"/>
      <c r="D48" s="126"/>
      <c r="E48" s="150"/>
    </row>
    <row r="49" spans="2:46" x14ac:dyDescent="0.2">
      <c r="B49" s="149">
        <f>+'3.vol.'!C46</f>
        <v>43922</v>
      </c>
      <c r="C49" s="126"/>
      <c r="D49" s="126"/>
      <c r="E49" s="150"/>
    </row>
    <row r="50" spans="2:46" ht="13.5" thickBot="1" x14ac:dyDescent="0.25">
      <c r="B50" s="151">
        <f>+'3.vol.'!C47</f>
        <v>43952</v>
      </c>
      <c r="C50" s="152"/>
      <c r="D50" s="152"/>
      <c r="E50" s="158"/>
    </row>
    <row r="51" spans="2:46" hidden="1" x14ac:dyDescent="0.2">
      <c r="B51" s="412">
        <f>+'3.vol.'!C48</f>
        <v>43617</v>
      </c>
      <c r="C51" s="403"/>
      <c r="D51" s="403"/>
      <c r="E51" s="413"/>
    </row>
    <row r="52" spans="2:46" hidden="1" x14ac:dyDescent="0.2">
      <c r="B52" s="149">
        <f>+'3.vol.'!C49</f>
        <v>43647</v>
      </c>
      <c r="C52" s="126"/>
      <c r="D52" s="126"/>
      <c r="E52" s="150"/>
    </row>
    <row r="53" spans="2:46" hidden="1" x14ac:dyDescent="0.2">
      <c r="B53" s="149">
        <f>+'3.vol.'!C50</f>
        <v>43678</v>
      </c>
      <c r="C53" s="126"/>
      <c r="D53" s="126"/>
      <c r="E53" s="150"/>
    </row>
    <row r="54" spans="2:46" hidden="1" x14ac:dyDescent="0.2">
      <c r="B54" s="149">
        <f>+'3.vol.'!C51</f>
        <v>43709</v>
      </c>
      <c r="C54" s="126"/>
      <c r="D54" s="126"/>
      <c r="E54" s="150"/>
    </row>
    <row r="55" spans="2:46" hidden="1" x14ac:dyDescent="0.2">
      <c r="B55" s="149">
        <f>+'3.vol.'!C52</f>
        <v>43739</v>
      </c>
      <c r="C55" s="126"/>
      <c r="D55" s="126"/>
      <c r="E55" s="150"/>
    </row>
    <row r="56" spans="2:46" hidden="1" x14ac:dyDescent="0.2">
      <c r="B56" s="149">
        <f>+'3.vol.'!C53</f>
        <v>43770</v>
      </c>
      <c r="C56" s="126"/>
      <c r="D56" s="126"/>
      <c r="E56" s="150"/>
    </row>
    <row r="57" spans="2:46" ht="13.5" hidden="1" thickBot="1" x14ac:dyDescent="0.25">
      <c r="B57" s="151">
        <f>+'3.vol.'!C54</f>
        <v>43800</v>
      </c>
      <c r="C57" s="152"/>
      <c r="D57" s="152"/>
      <c r="E57" s="158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</row>
    <row r="58" spans="2:46" ht="13.5" thickBot="1" x14ac:dyDescent="0.25">
      <c r="B58" s="165"/>
      <c r="C58" s="160"/>
      <c r="D58" s="160"/>
      <c r="E58" s="161"/>
    </row>
    <row r="59" spans="2:46" x14ac:dyDescent="0.2">
      <c r="B59" s="162">
        <f>+'4.RES PUB'!A57</f>
        <v>2013</v>
      </c>
      <c r="C59" s="147"/>
      <c r="D59" s="147"/>
      <c r="E59" s="147"/>
      <c r="F59" s="160"/>
    </row>
    <row r="60" spans="2:46" x14ac:dyDescent="0.2">
      <c r="B60" s="163">
        <f>+'4.RES PUB'!A58</f>
        <v>2014</v>
      </c>
      <c r="C60" s="126"/>
      <c r="D60" s="126"/>
      <c r="E60" s="126"/>
      <c r="F60" s="160"/>
    </row>
    <row r="61" spans="2:46" x14ac:dyDescent="0.2">
      <c r="B61" s="414">
        <f>+'4.RES PUB'!A59</f>
        <v>2015</v>
      </c>
      <c r="C61" s="207"/>
      <c r="D61" s="207"/>
      <c r="E61" s="207"/>
    </row>
    <row r="62" spans="2:46" ht="13.5" thickBot="1" x14ac:dyDescent="0.25">
      <c r="B62" s="164">
        <f>+'4.RES PUB'!A60</f>
        <v>2016</v>
      </c>
      <c r="C62" s="152"/>
      <c r="D62" s="152"/>
      <c r="E62" s="152"/>
      <c r="F62" s="160"/>
    </row>
    <row r="63" spans="2:46" x14ac:dyDescent="0.2">
      <c r="B63" s="416">
        <f>+'4.RES PUB'!A61</f>
        <v>2017</v>
      </c>
      <c r="C63" s="403"/>
      <c r="D63" s="403"/>
      <c r="E63" s="403"/>
      <c r="F63" s="160"/>
    </row>
    <row r="64" spans="2:46" x14ac:dyDescent="0.2">
      <c r="B64" s="414">
        <v>2018</v>
      </c>
      <c r="C64" s="207"/>
      <c r="D64" s="207"/>
      <c r="E64" s="207"/>
      <c r="F64" s="160"/>
    </row>
    <row r="65" spans="2:5" ht="13.5" thickBot="1" x14ac:dyDescent="0.25">
      <c r="B65" s="164">
        <f>+'4.RES PUB'!A63</f>
        <v>2019</v>
      </c>
      <c r="C65" s="152"/>
      <c r="D65" s="152"/>
      <c r="E65" s="152"/>
    </row>
    <row r="66" spans="2:5" ht="13.5" thickBot="1" x14ac:dyDescent="0.25">
      <c r="B66" s="165"/>
      <c r="C66" s="160"/>
      <c r="D66" s="160"/>
      <c r="E66" s="160"/>
    </row>
    <row r="67" spans="2:5" x14ac:dyDescent="0.2">
      <c r="B67" s="383" t="str">
        <f>+'4.RES PUB'!A64</f>
        <v>ene-may 19</v>
      </c>
      <c r="C67" s="147"/>
      <c r="D67" s="147"/>
      <c r="E67" s="147"/>
    </row>
    <row r="68" spans="2:5" ht="13.5" thickBot="1" x14ac:dyDescent="0.25">
      <c r="B68" s="415" t="str">
        <f>+'4.RES PUB'!A65</f>
        <v>ene-may 20</v>
      </c>
      <c r="C68" s="152"/>
      <c r="D68" s="152"/>
      <c r="E68" s="152"/>
    </row>
    <row r="69" spans="2:5" x14ac:dyDescent="0.2">
      <c r="C69" s="52"/>
      <c r="D69" s="52"/>
    </row>
    <row r="70" spans="2:5" x14ac:dyDescent="0.2">
      <c r="B70" s="210"/>
      <c r="C70" s="52"/>
      <c r="D70" s="52"/>
    </row>
  </sheetData>
  <sheetProtection formatCells="0" formatColumns="0" formatRows="0"/>
  <mergeCells count="2">
    <mergeCell ref="B5:E5"/>
    <mergeCell ref="B4:E4"/>
  </mergeCells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88" orientation="portrait" horizontalDpi="4294967292" verticalDpi="300" r:id="rId1"/>
  <headerFooter alignWithMargins="0">
    <oddHeader>&amp;R2020 - Año del General Manuel Belgrano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B1:AT70"/>
  <sheetViews>
    <sheetView showGridLines="0" zoomScale="75" workbookViewId="0">
      <selection sqref="A1:F70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09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36" customFormat="1" x14ac:dyDescent="0.2">
      <c r="B1" s="129" t="s">
        <v>241</v>
      </c>
      <c r="C1" s="118"/>
      <c r="D1" s="118"/>
      <c r="E1" s="118"/>
    </row>
    <row r="2" spans="2:7" s="136" customFormat="1" x14ac:dyDescent="0.2">
      <c r="B2" s="118" t="s">
        <v>75</v>
      </c>
      <c r="C2" s="118"/>
      <c r="D2" s="118"/>
      <c r="E2" s="118"/>
    </row>
    <row r="3" spans="2:7" s="136" customFormat="1" x14ac:dyDescent="0.2">
      <c r="B3" s="359" t="s">
        <v>215</v>
      </c>
      <c r="C3" s="359"/>
      <c r="D3" s="359"/>
      <c r="E3" s="359"/>
      <c r="F3" s="411"/>
    </row>
    <row r="4" spans="2:7" s="136" customFormat="1" x14ac:dyDescent="0.2">
      <c r="B4" s="529" t="s">
        <v>234</v>
      </c>
      <c r="C4" s="530"/>
      <c r="D4" s="530"/>
      <c r="E4" s="530"/>
      <c r="F4" s="411"/>
    </row>
    <row r="5" spans="2:7" s="136" customFormat="1" x14ac:dyDescent="0.2">
      <c r="B5" s="528" t="s">
        <v>226</v>
      </c>
      <c r="C5" s="528"/>
      <c r="D5" s="528"/>
      <c r="E5" s="528"/>
      <c r="F5" s="411"/>
    </row>
    <row r="6" spans="2:7" x14ac:dyDescent="0.2">
      <c r="B6" s="299"/>
      <c r="C6" s="299"/>
      <c r="D6" s="299"/>
      <c r="E6" s="299"/>
      <c r="F6" s="300"/>
      <c r="G6" s="160"/>
    </row>
    <row r="7" spans="2:7" ht="12.75" customHeight="1" thickBot="1" x14ac:dyDescent="0.25">
      <c r="C7" s="188"/>
      <c r="D7" s="188"/>
      <c r="E7" s="188"/>
      <c r="F7" s="160"/>
    </row>
    <row r="8" spans="2:7" ht="26.25" customHeight="1" x14ac:dyDescent="0.2">
      <c r="B8" s="464" t="s">
        <v>9</v>
      </c>
      <c r="C8" s="459" t="s">
        <v>76</v>
      </c>
      <c r="D8" s="69" t="s">
        <v>13</v>
      </c>
      <c r="E8" s="460" t="s">
        <v>77</v>
      </c>
      <c r="F8" s="59"/>
    </row>
    <row r="9" spans="2:7" ht="13.5" thickBot="1" x14ac:dyDescent="0.25">
      <c r="B9" s="465" t="s">
        <v>10</v>
      </c>
      <c r="C9" s="461" t="s">
        <v>265</v>
      </c>
      <c r="D9" s="462" t="s">
        <v>84</v>
      </c>
      <c r="E9" s="463" t="s">
        <v>78</v>
      </c>
      <c r="F9" s="59"/>
    </row>
    <row r="10" spans="2:7" x14ac:dyDescent="0.2">
      <c r="B10" s="145">
        <f>+'3.vol.'!C7</f>
        <v>42736</v>
      </c>
      <c r="C10" s="146"/>
      <c r="D10" s="147"/>
      <c r="E10" s="148"/>
    </row>
    <row r="11" spans="2:7" x14ac:dyDescent="0.2">
      <c r="B11" s="149">
        <f>+'3.vol.'!C8</f>
        <v>42767</v>
      </c>
      <c r="C11" s="150"/>
      <c r="D11" s="126"/>
      <c r="E11" s="127"/>
    </row>
    <row r="12" spans="2:7" x14ac:dyDescent="0.2">
      <c r="B12" s="149">
        <f>+'3.vol.'!C9</f>
        <v>42795</v>
      </c>
      <c r="C12" s="150"/>
      <c r="D12" s="126"/>
      <c r="E12" s="127"/>
    </row>
    <row r="13" spans="2:7" x14ac:dyDescent="0.2">
      <c r="B13" s="149">
        <f>+'3.vol.'!C10</f>
        <v>42826</v>
      </c>
      <c r="C13" s="150"/>
      <c r="D13" s="126"/>
      <c r="E13" s="127"/>
    </row>
    <row r="14" spans="2:7" x14ac:dyDescent="0.2">
      <c r="B14" s="149">
        <f>+'3.vol.'!C11</f>
        <v>42856</v>
      </c>
      <c r="C14" s="126"/>
      <c r="D14" s="126"/>
      <c r="E14" s="127"/>
    </row>
    <row r="15" spans="2:7" x14ac:dyDescent="0.2">
      <c r="B15" s="149">
        <f>+'3.vol.'!C12</f>
        <v>42887</v>
      </c>
      <c r="C15" s="150"/>
      <c r="D15" s="126"/>
      <c r="E15" s="127"/>
    </row>
    <row r="16" spans="2:7" x14ac:dyDescent="0.2">
      <c r="B16" s="149">
        <f>+'3.vol.'!C13</f>
        <v>42917</v>
      </c>
      <c r="C16" s="126"/>
      <c r="D16" s="126"/>
      <c r="E16" s="127"/>
    </row>
    <row r="17" spans="2:5" x14ac:dyDescent="0.2">
      <c r="B17" s="149">
        <f>+'3.vol.'!C14</f>
        <v>42948</v>
      </c>
      <c r="C17" s="126"/>
      <c r="D17" s="126"/>
      <c r="E17" s="127"/>
    </row>
    <row r="18" spans="2:5" x14ac:dyDescent="0.2">
      <c r="B18" s="149">
        <f>+'3.vol.'!C15</f>
        <v>42979</v>
      </c>
      <c r="C18" s="126"/>
      <c r="D18" s="126"/>
      <c r="E18" s="127"/>
    </row>
    <row r="19" spans="2:5" x14ac:dyDescent="0.2">
      <c r="B19" s="149">
        <f>+'3.vol.'!C16</f>
        <v>43009</v>
      </c>
      <c r="C19" s="126"/>
      <c r="D19" s="126"/>
      <c r="E19" s="127"/>
    </row>
    <row r="20" spans="2:5" x14ac:dyDescent="0.2">
      <c r="B20" s="149">
        <f>+'3.vol.'!C17</f>
        <v>43040</v>
      </c>
      <c r="C20" s="126"/>
      <c r="D20" s="126"/>
      <c r="E20" s="127"/>
    </row>
    <row r="21" spans="2:5" ht="13.5" thickBot="1" x14ac:dyDescent="0.25">
      <c r="B21" s="151">
        <f>+'3.vol.'!C18</f>
        <v>43070</v>
      </c>
      <c r="C21" s="152"/>
      <c r="D21" s="152"/>
      <c r="E21" s="153"/>
    </row>
    <row r="22" spans="2:5" x14ac:dyDescent="0.2">
      <c r="B22" s="145">
        <f>+'3.vol.'!C19</f>
        <v>43101</v>
      </c>
      <c r="C22" s="147"/>
      <c r="D22" s="147"/>
      <c r="E22" s="127"/>
    </row>
    <row r="23" spans="2:5" x14ac:dyDescent="0.2">
      <c r="B23" s="149">
        <f>+'3.vol.'!C20</f>
        <v>43132</v>
      </c>
      <c r="C23" s="126"/>
      <c r="D23" s="126"/>
      <c r="E23" s="154"/>
    </row>
    <row r="24" spans="2:5" x14ac:dyDescent="0.2">
      <c r="B24" s="149">
        <f>+'3.vol.'!C21</f>
        <v>43160</v>
      </c>
      <c r="C24" s="126"/>
      <c r="D24" s="126"/>
      <c r="E24" s="127"/>
    </row>
    <row r="25" spans="2:5" x14ac:dyDescent="0.2">
      <c r="B25" s="149">
        <f>+'3.vol.'!C22</f>
        <v>43191</v>
      </c>
      <c r="C25" s="126"/>
      <c r="D25" s="126"/>
      <c r="E25" s="127"/>
    </row>
    <row r="26" spans="2:5" x14ac:dyDescent="0.2">
      <c r="B26" s="149">
        <f>+'3.vol.'!C23</f>
        <v>43221</v>
      </c>
      <c r="C26" s="126"/>
      <c r="D26" s="126"/>
      <c r="E26" s="127"/>
    </row>
    <row r="27" spans="2:5" x14ac:dyDescent="0.2">
      <c r="B27" s="149">
        <f>+'3.vol.'!C24</f>
        <v>43252</v>
      </c>
      <c r="C27" s="126"/>
      <c r="D27" s="126"/>
      <c r="E27" s="127"/>
    </row>
    <row r="28" spans="2:5" x14ac:dyDescent="0.2">
      <c r="B28" s="149">
        <f>+'3.vol.'!C25</f>
        <v>43282</v>
      </c>
      <c r="C28" s="126"/>
      <c r="D28" s="126"/>
      <c r="E28" s="127"/>
    </row>
    <row r="29" spans="2:5" x14ac:dyDescent="0.2">
      <c r="B29" s="149">
        <f>+'3.vol.'!C26</f>
        <v>43313</v>
      </c>
      <c r="C29" s="126"/>
      <c r="D29" s="126"/>
      <c r="E29" s="127"/>
    </row>
    <row r="30" spans="2:5" x14ac:dyDescent="0.2">
      <c r="B30" s="149">
        <f>+'3.vol.'!C27</f>
        <v>43344</v>
      </c>
      <c r="C30" s="126"/>
      <c r="D30" s="126"/>
      <c r="E30" s="127"/>
    </row>
    <row r="31" spans="2:5" x14ac:dyDescent="0.2">
      <c r="B31" s="149">
        <f>+'3.vol.'!C28</f>
        <v>43374</v>
      </c>
      <c r="C31" s="126"/>
      <c r="D31" s="126"/>
      <c r="E31" s="127"/>
    </row>
    <row r="32" spans="2:5" x14ac:dyDescent="0.2">
      <c r="B32" s="149">
        <f>+'3.vol.'!C29</f>
        <v>43405</v>
      </c>
      <c r="C32" s="126"/>
      <c r="D32" s="126"/>
      <c r="E32" s="127"/>
    </row>
    <row r="33" spans="2:5" ht="13.5" thickBot="1" x14ac:dyDescent="0.25">
      <c r="B33" s="151">
        <f>+'3.vol.'!C30</f>
        <v>43435</v>
      </c>
      <c r="C33" s="152"/>
      <c r="D33" s="152"/>
      <c r="E33" s="155"/>
    </row>
    <row r="34" spans="2:5" x14ac:dyDescent="0.2">
      <c r="B34" s="145">
        <f>+'3.vol.'!C31</f>
        <v>43466</v>
      </c>
      <c r="C34" s="147"/>
      <c r="D34" s="156"/>
      <c r="E34" s="146"/>
    </row>
    <row r="35" spans="2:5" x14ac:dyDescent="0.2">
      <c r="B35" s="149">
        <f>+'3.vol.'!C32</f>
        <v>43497</v>
      </c>
      <c r="C35" s="126"/>
      <c r="D35" s="106"/>
      <c r="E35" s="150"/>
    </row>
    <row r="36" spans="2:5" x14ac:dyDescent="0.2">
      <c r="B36" s="149">
        <f>+'3.vol.'!C33</f>
        <v>43525</v>
      </c>
      <c r="C36" s="126"/>
      <c r="D36" s="106"/>
      <c r="E36" s="150"/>
    </row>
    <row r="37" spans="2:5" x14ac:dyDescent="0.2">
      <c r="B37" s="149">
        <f>+'3.vol.'!C34</f>
        <v>43556</v>
      </c>
      <c r="C37" s="126"/>
      <c r="D37" s="106"/>
      <c r="E37" s="150"/>
    </row>
    <row r="38" spans="2:5" x14ac:dyDescent="0.2">
      <c r="B38" s="149">
        <f>+'3.vol.'!C35</f>
        <v>43586</v>
      </c>
      <c r="C38" s="126"/>
      <c r="D38" s="106"/>
      <c r="E38" s="150"/>
    </row>
    <row r="39" spans="2:5" x14ac:dyDescent="0.2">
      <c r="B39" s="149">
        <f>+'3.vol.'!C36</f>
        <v>43617</v>
      </c>
      <c r="C39" s="126"/>
      <c r="D39" s="106"/>
      <c r="E39" s="150"/>
    </row>
    <row r="40" spans="2:5" x14ac:dyDescent="0.2">
      <c r="B40" s="149">
        <f>+'3.vol.'!C37</f>
        <v>43647</v>
      </c>
      <c r="C40" s="126"/>
      <c r="D40" s="106"/>
      <c r="E40" s="150"/>
    </row>
    <row r="41" spans="2:5" x14ac:dyDescent="0.2">
      <c r="B41" s="149">
        <f>+'3.vol.'!C38</f>
        <v>43678</v>
      </c>
      <c r="C41" s="126"/>
      <c r="D41" s="106"/>
      <c r="E41" s="150"/>
    </row>
    <row r="42" spans="2:5" x14ac:dyDescent="0.2">
      <c r="B42" s="149">
        <f>+'3.vol.'!C39</f>
        <v>43709</v>
      </c>
      <c r="C42" s="126"/>
      <c r="D42" s="106"/>
      <c r="E42" s="150"/>
    </row>
    <row r="43" spans="2:5" x14ac:dyDescent="0.2">
      <c r="B43" s="149">
        <f>+'3.vol.'!C40</f>
        <v>43739</v>
      </c>
      <c r="C43" s="126"/>
      <c r="D43" s="106"/>
      <c r="E43" s="150"/>
    </row>
    <row r="44" spans="2:5" x14ac:dyDescent="0.2">
      <c r="B44" s="149">
        <f>+'3.vol.'!C41</f>
        <v>43770</v>
      </c>
      <c r="C44" s="126"/>
      <c r="D44" s="106"/>
      <c r="E44" s="150"/>
    </row>
    <row r="45" spans="2:5" ht="13.5" thickBot="1" x14ac:dyDescent="0.25">
      <c r="B45" s="206">
        <f>+'3.vol.'!C42</f>
        <v>43800</v>
      </c>
      <c r="C45" s="207"/>
      <c r="D45" s="208"/>
      <c r="E45" s="205"/>
    </row>
    <row r="46" spans="2:5" x14ac:dyDescent="0.2">
      <c r="B46" s="145">
        <f>+'3.vol.'!C43</f>
        <v>43831</v>
      </c>
      <c r="C46" s="147"/>
      <c r="D46" s="147"/>
      <c r="E46" s="146"/>
    </row>
    <row r="47" spans="2:5" x14ac:dyDescent="0.2">
      <c r="B47" s="149">
        <f>+'3.vol.'!C44</f>
        <v>43862</v>
      </c>
      <c r="C47" s="126"/>
      <c r="D47" s="126"/>
      <c r="E47" s="150"/>
    </row>
    <row r="48" spans="2:5" x14ac:dyDescent="0.2">
      <c r="B48" s="149">
        <f>+'3.vol.'!C45</f>
        <v>43891</v>
      </c>
      <c r="C48" s="126"/>
      <c r="D48" s="126"/>
      <c r="E48" s="150"/>
    </row>
    <row r="49" spans="2:46" x14ac:dyDescent="0.2">
      <c r="B49" s="149">
        <f>+'3.vol.'!C46</f>
        <v>43922</v>
      </c>
      <c r="C49" s="126"/>
      <c r="D49" s="126"/>
      <c r="E49" s="150"/>
    </row>
    <row r="50" spans="2:46" ht="13.5" thickBot="1" x14ac:dyDescent="0.25">
      <c r="B50" s="151">
        <f>+'3.vol.'!C47</f>
        <v>43952</v>
      </c>
      <c r="C50" s="152"/>
      <c r="D50" s="152"/>
      <c r="E50" s="158"/>
    </row>
    <row r="51" spans="2:46" hidden="1" x14ac:dyDescent="0.2">
      <c r="B51" s="412">
        <f>+'3.vol.'!C48</f>
        <v>43617</v>
      </c>
      <c r="C51" s="403"/>
      <c r="D51" s="403"/>
      <c r="E51" s="413"/>
    </row>
    <row r="52" spans="2:46" hidden="1" x14ac:dyDescent="0.2">
      <c r="B52" s="149">
        <f>+'3.vol.'!C49</f>
        <v>43647</v>
      </c>
      <c r="C52" s="126"/>
      <c r="D52" s="126"/>
      <c r="E52" s="150"/>
    </row>
    <row r="53" spans="2:46" hidden="1" x14ac:dyDescent="0.2">
      <c r="B53" s="149">
        <f>+'3.vol.'!C50</f>
        <v>43678</v>
      </c>
      <c r="C53" s="126"/>
      <c r="D53" s="126"/>
      <c r="E53" s="150"/>
    </row>
    <row r="54" spans="2:46" hidden="1" x14ac:dyDescent="0.2">
      <c r="B54" s="149">
        <f>+'3.vol.'!C51</f>
        <v>43709</v>
      </c>
      <c r="C54" s="126"/>
      <c r="D54" s="126"/>
      <c r="E54" s="150"/>
    </row>
    <row r="55" spans="2:46" hidden="1" x14ac:dyDescent="0.2">
      <c r="B55" s="149">
        <f>+'3.vol.'!C52</f>
        <v>43739</v>
      </c>
      <c r="C55" s="126"/>
      <c r="D55" s="126"/>
      <c r="E55" s="150"/>
    </row>
    <row r="56" spans="2:46" hidden="1" x14ac:dyDescent="0.2">
      <c r="B56" s="149">
        <f>+'3.vol.'!C53</f>
        <v>43770</v>
      </c>
      <c r="C56" s="126"/>
      <c r="D56" s="126"/>
      <c r="E56" s="150"/>
    </row>
    <row r="57" spans="2:46" ht="13.5" hidden="1" thickBot="1" x14ac:dyDescent="0.25">
      <c r="B57" s="151">
        <f>+'3.vol.'!C54</f>
        <v>43800</v>
      </c>
      <c r="C57" s="152"/>
      <c r="D57" s="152"/>
      <c r="E57" s="158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</row>
    <row r="58" spans="2:46" ht="13.5" thickBot="1" x14ac:dyDescent="0.25">
      <c r="B58" s="165"/>
      <c r="C58" s="160"/>
      <c r="D58" s="160"/>
      <c r="E58" s="161"/>
    </row>
    <row r="59" spans="2:46" x14ac:dyDescent="0.2">
      <c r="B59" s="162">
        <f>+'4.RES PUB'!A57</f>
        <v>2013</v>
      </c>
      <c r="C59" s="147"/>
      <c r="D59" s="147"/>
      <c r="E59" s="147"/>
      <c r="F59" s="160"/>
    </row>
    <row r="60" spans="2:46" x14ac:dyDescent="0.2">
      <c r="B60" s="163">
        <f>+'4.RES PUB'!A58</f>
        <v>2014</v>
      </c>
      <c r="C60" s="126"/>
      <c r="D60" s="126"/>
      <c r="E60" s="126"/>
      <c r="F60" s="160"/>
    </row>
    <row r="61" spans="2:46" x14ac:dyDescent="0.2">
      <c r="B61" s="414">
        <f>+'4.RES PUB'!A59</f>
        <v>2015</v>
      </c>
      <c r="C61" s="207"/>
      <c r="D61" s="207"/>
      <c r="E61" s="207"/>
    </row>
    <row r="62" spans="2:46" ht="13.5" thickBot="1" x14ac:dyDescent="0.25">
      <c r="B62" s="164">
        <f>+'4.RES PUB'!A60</f>
        <v>2016</v>
      </c>
      <c r="C62" s="152"/>
      <c r="D62" s="152"/>
      <c r="E62" s="152"/>
      <c r="F62" s="160"/>
    </row>
    <row r="63" spans="2:46" x14ac:dyDescent="0.2">
      <c r="B63" s="416">
        <f>+'4.RES PUB'!A61</f>
        <v>2017</v>
      </c>
      <c r="C63" s="403"/>
      <c r="D63" s="403"/>
      <c r="E63" s="403"/>
      <c r="F63" s="160"/>
    </row>
    <row r="64" spans="2:46" x14ac:dyDescent="0.2">
      <c r="B64" s="414">
        <v>2018</v>
      </c>
      <c r="C64" s="207"/>
      <c r="D64" s="207"/>
      <c r="E64" s="207"/>
      <c r="F64" s="160"/>
    </row>
    <row r="65" spans="2:5" ht="13.5" thickBot="1" x14ac:dyDescent="0.25">
      <c r="B65" s="164">
        <f>+'4.RES PUB'!A63</f>
        <v>2019</v>
      </c>
      <c r="C65" s="152"/>
      <c r="D65" s="152"/>
      <c r="E65" s="152"/>
    </row>
    <row r="66" spans="2:5" ht="13.5" thickBot="1" x14ac:dyDescent="0.25">
      <c r="B66" s="165"/>
      <c r="C66" s="160"/>
      <c r="D66" s="160"/>
      <c r="E66" s="160"/>
    </row>
    <row r="67" spans="2:5" x14ac:dyDescent="0.2">
      <c r="B67" s="383" t="str">
        <f>+'4.RES PUB'!A64</f>
        <v>ene-may 19</v>
      </c>
      <c r="C67" s="147"/>
      <c r="D67" s="147"/>
      <c r="E67" s="147"/>
    </row>
    <row r="68" spans="2:5" ht="13.5" thickBot="1" x14ac:dyDescent="0.25">
      <c r="B68" s="415" t="str">
        <f>+'4.RES PUB'!A65</f>
        <v>ene-may 20</v>
      </c>
      <c r="C68" s="152"/>
      <c r="D68" s="152"/>
      <c r="E68" s="152"/>
    </row>
    <row r="69" spans="2:5" x14ac:dyDescent="0.2">
      <c r="C69" s="52"/>
      <c r="D69" s="52"/>
    </row>
    <row r="70" spans="2:5" x14ac:dyDescent="0.2">
      <c r="B70" s="210"/>
      <c r="C70" s="52"/>
      <c r="D70" s="52"/>
    </row>
  </sheetData>
  <sheetProtection formatCells="0" formatColumns="0" formatRows="0"/>
  <mergeCells count="2">
    <mergeCell ref="B5:E5"/>
    <mergeCell ref="B4:E4"/>
  </mergeCells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88" orientation="portrait" horizontalDpi="4294967292" verticalDpi="300" r:id="rId1"/>
  <headerFooter alignWithMargins="0">
    <oddHeader>&amp;R2020 - Año del General Manuel Belgrano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68"/>
  <sheetViews>
    <sheetView showGridLines="0" zoomScale="75" workbookViewId="0">
      <selection sqref="A1:F69"/>
    </sheetView>
  </sheetViews>
  <sheetFormatPr baseColWidth="10" defaultRowHeight="12.75" x14ac:dyDescent="0.2"/>
  <cols>
    <col min="1" max="1" width="14.5703125" style="52" customWidth="1"/>
    <col min="2" max="2" width="31.5703125" style="52" customWidth="1"/>
    <col min="3" max="3" width="22.85546875" style="52" customWidth="1"/>
    <col min="4" max="4" width="19.42578125" style="52" customWidth="1"/>
    <col min="5" max="5" width="20" style="52" customWidth="1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496" t="s">
        <v>89</v>
      </c>
      <c r="B1" s="496"/>
      <c r="C1" s="496"/>
      <c r="D1" s="496"/>
      <c r="E1" s="496"/>
      <c r="F1" s="496"/>
      <c r="G1" s="204"/>
      <c r="H1" s="204"/>
    </row>
    <row r="2" spans="1:8" x14ac:dyDescent="0.2">
      <c r="A2" s="118" t="s">
        <v>79</v>
      </c>
      <c r="B2" s="119"/>
      <c r="C2" s="119"/>
      <c r="D2" s="119"/>
      <c r="E2" s="119"/>
      <c r="F2" s="119"/>
    </row>
    <row r="3" spans="1:8" x14ac:dyDescent="0.2">
      <c r="A3" s="359" t="str">
        <f>+'1.modelos'!A3</f>
        <v>AISLADORES DE PORCELANA</v>
      </c>
      <c r="B3" s="418"/>
      <c r="C3" s="418"/>
      <c r="D3" s="418"/>
      <c r="E3" s="418"/>
      <c r="F3" s="418"/>
      <c r="G3" s="55"/>
    </row>
    <row r="4" spans="1:8" x14ac:dyDescent="0.2">
      <c r="A4" s="129" t="s">
        <v>244</v>
      </c>
      <c r="B4" s="119"/>
      <c r="C4" s="119"/>
      <c r="D4" s="119"/>
      <c r="E4" s="119"/>
      <c r="F4" s="119"/>
    </row>
    <row r="5" spans="1:8" ht="13.5" thickBot="1" x14ac:dyDescent="0.25">
      <c r="A5" s="118" t="s">
        <v>80</v>
      </c>
      <c r="B5" s="119"/>
      <c r="C5" s="119"/>
      <c r="D5" s="119"/>
      <c r="E5" s="119"/>
      <c r="F5" s="119"/>
    </row>
    <row r="6" spans="1:8" ht="12.75" customHeight="1" x14ac:dyDescent="0.2">
      <c r="A6" s="130" t="s">
        <v>9</v>
      </c>
      <c r="B6" s="130" t="s">
        <v>81</v>
      </c>
      <c r="C6" s="130" t="s">
        <v>82</v>
      </c>
      <c r="D6" s="130" t="s">
        <v>16</v>
      </c>
      <c r="E6" s="130" t="s">
        <v>96</v>
      </c>
      <c r="F6"/>
    </row>
    <row r="7" spans="1:8" ht="13.5" thickBot="1" x14ac:dyDescent="0.25">
      <c r="A7" s="144" t="s">
        <v>10</v>
      </c>
      <c r="B7" s="144" t="s">
        <v>83</v>
      </c>
      <c r="C7" s="144" t="s">
        <v>84</v>
      </c>
      <c r="D7" s="144" t="s">
        <v>85</v>
      </c>
      <c r="E7" s="144" t="s">
        <v>85</v>
      </c>
      <c r="F7"/>
    </row>
    <row r="8" spans="1:8" x14ac:dyDescent="0.2">
      <c r="A8" s="145">
        <f>+'10.1 precios'!B10</f>
        <v>42736</v>
      </c>
      <c r="B8" s="146"/>
      <c r="C8" s="147"/>
      <c r="D8" s="148"/>
      <c r="E8" s="147"/>
      <c r="F8"/>
    </row>
    <row r="9" spans="1:8" x14ac:dyDescent="0.2">
      <c r="A9" s="149">
        <f>+'10.1 precios'!B11</f>
        <v>42767</v>
      </c>
      <c r="B9" s="150"/>
      <c r="C9" s="126"/>
      <c r="D9" s="127"/>
      <c r="E9" s="126"/>
      <c r="F9"/>
    </row>
    <row r="10" spans="1:8" x14ac:dyDescent="0.2">
      <c r="A10" s="149">
        <f>+'10.1 precios'!B12</f>
        <v>42795</v>
      </c>
      <c r="B10" s="150"/>
      <c r="C10" s="126"/>
      <c r="D10" s="127"/>
      <c r="E10" s="126"/>
      <c r="F10"/>
    </row>
    <row r="11" spans="1:8" x14ac:dyDescent="0.2">
      <c r="A11" s="149">
        <f>+'10.1 precios'!B13</f>
        <v>42826</v>
      </c>
      <c r="B11" s="150"/>
      <c r="C11" s="126"/>
      <c r="D11" s="127"/>
      <c r="E11" s="126"/>
      <c r="F11"/>
    </row>
    <row r="12" spans="1:8" x14ac:dyDescent="0.2">
      <c r="A12" s="149">
        <f>+'10.1 precios'!B14</f>
        <v>42856</v>
      </c>
      <c r="B12" s="126"/>
      <c r="C12" s="126"/>
      <c r="D12" s="127"/>
      <c r="E12" s="126"/>
      <c r="F12"/>
    </row>
    <row r="13" spans="1:8" x14ac:dyDescent="0.2">
      <c r="A13" s="149">
        <f>+'10.1 precios'!B15</f>
        <v>42887</v>
      </c>
      <c r="B13" s="150"/>
      <c r="C13" s="126"/>
      <c r="D13" s="127"/>
      <c r="E13" s="126"/>
      <c r="F13"/>
    </row>
    <row r="14" spans="1:8" x14ac:dyDescent="0.2">
      <c r="A14" s="149">
        <f>+'10.1 precios'!B16</f>
        <v>42917</v>
      </c>
      <c r="B14" s="126"/>
      <c r="C14" s="126"/>
      <c r="D14" s="127"/>
      <c r="E14" s="126"/>
      <c r="F14"/>
    </row>
    <row r="15" spans="1:8" x14ac:dyDescent="0.2">
      <c r="A15" s="149">
        <f>+'10.1 precios'!B17</f>
        <v>42948</v>
      </c>
      <c r="B15" s="126"/>
      <c r="C15" s="126"/>
      <c r="D15" s="127"/>
      <c r="E15" s="126"/>
      <c r="F15"/>
    </row>
    <row r="16" spans="1:8" x14ac:dyDescent="0.2">
      <c r="A16" s="149">
        <f>+'10.1 precios'!B18</f>
        <v>42979</v>
      </c>
      <c r="B16" s="126"/>
      <c r="C16" s="126"/>
      <c r="D16" s="127"/>
      <c r="E16" s="126"/>
      <c r="F16"/>
    </row>
    <row r="17" spans="1:6" x14ac:dyDescent="0.2">
      <c r="A17" s="149">
        <f>+'10.1 precios'!B19</f>
        <v>43009</v>
      </c>
      <c r="B17" s="126"/>
      <c r="C17" s="126"/>
      <c r="D17" s="127"/>
      <c r="E17" s="126"/>
      <c r="F17"/>
    </row>
    <row r="18" spans="1:6" x14ac:dyDescent="0.2">
      <c r="A18" s="149">
        <f>+'10.1 precios'!B20</f>
        <v>43040</v>
      </c>
      <c r="B18" s="126"/>
      <c r="C18" s="126"/>
      <c r="D18" s="127"/>
      <c r="E18" s="126"/>
      <c r="F18"/>
    </row>
    <row r="19" spans="1:6" ht="13.5" thickBot="1" x14ac:dyDescent="0.25">
      <c r="A19" s="151">
        <f>+'10.1 precios'!B21</f>
        <v>43070</v>
      </c>
      <c r="B19" s="152"/>
      <c r="C19" s="152"/>
      <c r="D19" s="153"/>
      <c r="E19" s="152"/>
      <c r="F19"/>
    </row>
    <row r="20" spans="1:6" x14ac:dyDescent="0.2">
      <c r="A20" s="145">
        <f>+'10.1 precios'!B22</f>
        <v>43101</v>
      </c>
      <c r="B20" s="147"/>
      <c r="C20" s="147"/>
      <c r="D20" s="127"/>
      <c r="E20" s="147"/>
      <c r="F20"/>
    </row>
    <row r="21" spans="1:6" x14ac:dyDescent="0.2">
      <c r="A21" s="149">
        <f>+'10.1 precios'!B23</f>
        <v>43132</v>
      </c>
      <c r="B21" s="126"/>
      <c r="C21" s="126"/>
      <c r="D21" s="154"/>
      <c r="E21" s="126"/>
      <c r="F21"/>
    </row>
    <row r="22" spans="1:6" x14ac:dyDescent="0.2">
      <c r="A22" s="149">
        <f>+'10.1 precios'!B24</f>
        <v>43160</v>
      </c>
      <c r="B22" s="126"/>
      <c r="C22" s="126"/>
      <c r="D22" s="127"/>
      <c r="E22" s="126"/>
      <c r="F22"/>
    </row>
    <row r="23" spans="1:6" x14ac:dyDescent="0.2">
      <c r="A23" s="149">
        <f>+'10.1 precios'!B25</f>
        <v>43191</v>
      </c>
      <c r="B23" s="126"/>
      <c r="C23" s="126"/>
      <c r="D23" s="127"/>
      <c r="E23" s="126"/>
      <c r="F23"/>
    </row>
    <row r="24" spans="1:6" x14ac:dyDescent="0.2">
      <c r="A24" s="149">
        <f>+'10.1 precios'!B26</f>
        <v>43221</v>
      </c>
      <c r="B24" s="126"/>
      <c r="C24" s="126"/>
      <c r="D24" s="127"/>
      <c r="E24" s="126"/>
      <c r="F24"/>
    </row>
    <row r="25" spans="1:6" x14ac:dyDescent="0.2">
      <c r="A25" s="149">
        <f>+'10.1 precios'!B27</f>
        <v>43252</v>
      </c>
      <c r="B25" s="126"/>
      <c r="C25" s="126"/>
      <c r="D25" s="127"/>
      <c r="E25" s="126"/>
      <c r="F25"/>
    </row>
    <row r="26" spans="1:6" x14ac:dyDescent="0.2">
      <c r="A26" s="149">
        <f>+'10.1 precios'!B28</f>
        <v>43282</v>
      </c>
      <c r="B26" s="126"/>
      <c r="C26" s="126"/>
      <c r="D26" s="127"/>
      <c r="E26" s="126"/>
      <c r="F26"/>
    </row>
    <row r="27" spans="1:6" x14ac:dyDescent="0.2">
      <c r="A27" s="149">
        <f>+'10.1 precios'!B29</f>
        <v>43313</v>
      </c>
      <c r="B27" s="126"/>
      <c r="C27" s="126"/>
      <c r="D27" s="127"/>
      <c r="E27" s="126"/>
      <c r="F27"/>
    </row>
    <row r="28" spans="1:6" x14ac:dyDescent="0.2">
      <c r="A28" s="149">
        <f>+'10.1 precios'!B30</f>
        <v>43344</v>
      </c>
      <c r="B28" s="126"/>
      <c r="C28" s="126"/>
      <c r="D28" s="127"/>
      <c r="E28" s="126"/>
      <c r="F28"/>
    </row>
    <row r="29" spans="1:6" x14ac:dyDescent="0.2">
      <c r="A29" s="149">
        <f>+'10.1 precios'!B31</f>
        <v>43374</v>
      </c>
      <c r="B29" s="126"/>
      <c r="C29" s="126"/>
      <c r="D29" s="127"/>
      <c r="E29" s="126"/>
      <c r="F29"/>
    </row>
    <row r="30" spans="1:6" x14ac:dyDescent="0.2">
      <c r="A30" s="149">
        <f>+'10.1 precios'!B32</f>
        <v>43405</v>
      </c>
      <c r="B30" s="126"/>
      <c r="C30" s="126"/>
      <c r="D30" s="127"/>
      <c r="E30" s="126"/>
      <c r="F30"/>
    </row>
    <row r="31" spans="1:6" ht="13.5" thickBot="1" x14ac:dyDescent="0.25">
      <c r="A31" s="151">
        <f>+'10.1 precios'!B33</f>
        <v>43435</v>
      </c>
      <c r="B31" s="152"/>
      <c r="C31" s="152"/>
      <c r="D31" s="155"/>
      <c r="E31" s="152"/>
      <c r="F31"/>
    </row>
    <row r="32" spans="1:6" x14ac:dyDescent="0.2">
      <c r="A32" s="145">
        <f>+'10.1 precios'!B34</f>
        <v>43466</v>
      </c>
      <c r="B32" s="147"/>
      <c r="C32" s="156"/>
      <c r="D32" s="146"/>
      <c r="E32" s="147"/>
      <c r="F32"/>
    </row>
    <row r="33" spans="1:6" x14ac:dyDescent="0.2">
      <c r="A33" s="149">
        <f>+'10.1 precios'!B35</f>
        <v>43497</v>
      </c>
      <c r="B33" s="126"/>
      <c r="C33" s="106"/>
      <c r="D33" s="150"/>
      <c r="E33" s="126"/>
      <c r="F33"/>
    </row>
    <row r="34" spans="1:6" x14ac:dyDescent="0.2">
      <c r="A34" s="149">
        <f>+'10.1 precios'!B36</f>
        <v>43525</v>
      </c>
      <c r="B34" s="126"/>
      <c r="C34" s="106"/>
      <c r="D34" s="150"/>
      <c r="E34" s="126"/>
      <c r="F34"/>
    </row>
    <row r="35" spans="1:6" x14ac:dyDescent="0.2">
      <c r="A35" s="149">
        <f>+'10.1 precios'!B37</f>
        <v>43556</v>
      </c>
      <c r="B35" s="126"/>
      <c r="C35" s="106"/>
      <c r="D35" s="150"/>
      <c r="E35" s="126"/>
      <c r="F35"/>
    </row>
    <row r="36" spans="1:6" x14ac:dyDescent="0.2">
      <c r="A36" s="149">
        <f>+'10.1 precios'!B38</f>
        <v>43586</v>
      </c>
      <c r="B36" s="126"/>
      <c r="C36" s="106"/>
      <c r="D36" s="150"/>
      <c r="E36" s="126"/>
      <c r="F36"/>
    </row>
    <row r="37" spans="1:6" x14ac:dyDescent="0.2">
      <c r="A37" s="149">
        <f>+'10.1 precios'!B39</f>
        <v>43617</v>
      </c>
      <c r="B37" s="126"/>
      <c r="C37" s="106"/>
      <c r="D37" s="150"/>
      <c r="E37" s="126"/>
      <c r="F37"/>
    </row>
    <row r="38" spans="1:6" x14ac:dyDescent="0.2">
      <c r="A38" s="149">
        <f>+'10.1 precios'!B40</f>
        <v>43647</v>
      </c>
      <c r="B38" s="126"/>
      <c r="C38" s="106"/>
      <c r="D38" s="150"/>
      <c r="E38" s="126"/>
      <c r="F38"/>
    </row>
    <row r="39" spans="1:6" x14ac:dyDescent="0.2">
      <c r="A39" s="149">
        <f>+'10.1 precios'!B41</f>
        <v>43678</v>
      </c>
      <c r="B39" s="126"/>
      <c r="C39" s="106"/>
      <c r="D39" s="150"/>
      <c r="E39" s="126"/>
      <c r="F39"/>
    </row>
    <row r="40" spans="1:6" x14ac:dyDescent="0.2">
      <c r="A40" s="149">
        <f>+'10.1 precios'!B42</f>
        <v>43709</v>
      </c>
      <c r="B40" s="126"/>
      <c r="C40" s="106"/>
      <c r="D40" s="150"/>
      <c r="E40" s="126"/>
      <c r="F40"/>
    </row>
    <row r="41" spans="1:6" x14ac:dyDescent="0.2">
      <c r="A41" s="149">
        <f>+'10.1 precios'!B43</f>
        <v>43739</v>
      </c>
      <c r="B41" s="126"/>
      <c r="C41" s="106"/>
      <c r="D41" s="150"/>
      <c r="E41" s="126"/>
      <c r="F41"/>
    </row>
    <row r="42" spans="1:6" x14ac:dyDescent="0.2">
      <c r="A42" s="149">
        <f>+'10.1 precios'!B44</f>
        <v>43770</v>
      </c>
      <c r="B42" s="126"/>
      <c r="C42" s="106"/>
      <c r="D42" s="150"/>
      <c r="E42" s="126"/>
      <c r="F42"/>
    </row>
    <row r="43" spans="1:6" ht="13.5" thickBot="1" x14ac:dyDescent="0.25">
      <c r="A43" s="151">
        <f>+'10.1 precios'!B45</f>
        <v>43800</v>
      </c>
      <c r="B43" s="152"/>
      <c r="C43" s="157"/>
      <c r="D43" s="158"/>
      <c r="E43" s="152"/>
      <c r="F43"/>
    </row>
    <row r="44" spans="1:6" x14ac:dyDescent="0.2">
      <c r="A44" s="145">
        <f>+'10.1 precios'!B46</f>
        <v>43831</v>
      </c>
      <c r="B44" s="147"/>
      <c r="C44" s="156"/>
      <c r="D44" s="146"/>
      <c r="E44" s="147"/>
      <c r="F44"/>
    </row>
    <row r="45" spans="1:6" x14ac:dyDescent="0.2">
      <c r="A45" s="149">
        <f>+'10.1 precios'!B47</f>
        <v>43862</v>
      </c>
      <c r="B45" s="126"/>
      <c r="C45" s="106"/>
      <c r="D45" s="150"/>
      <c r="E45" s="126"/>
      <c r="F45"/>
    </row>
    <row r="46" spans="1:6" x14ac:dyDescent="0.2">
      <c r="A46" s="149">
        <f>+'10.1 precios'!B48</f>
        <v>43891</v>
      </c>
      <c r="B46" s="126"/>
      <c r="C46" s="106"/>
      <c r="D46" s="150"/>
      <c r="E46" s="126"/>
      <c r="F46"/>
    </row>
    <row r="47" spans="1:6" x14ac:dyDescent="0.2">
      <c r="A47" s="149">
        <f>+'10.1 precios'!B49</f>
        <v>43922</v>
      </c>
      <c r="B47" s="126"/>
      <c r="C47" s="106"/>
      <c r="D47" s="150"/>
      <c r="E47" s="126"/>
      <c r="F47"/>
    </row>
    <row r="48" spans="1:6" ht="13.5" thickBot="1" x14ac:dyDescent="0.25">
      <c r="A48" s="151">
        <f>+'10.1 precios'!B50</f>
        <v>43952</v>
      </c>
      <c r="B48" s="152"/>
      <c r="C48" s="157"/>
      <c r="D48" s="158"/>
      <c r="E48" s="152"/>
      <c r="F48"/>
    </row>
    <row r="49" spans="1:6" hidden="1" x14ac:dyDescent="0.2">
      <c r="A49" s="412">
        <f>+'10.1 precios'!B51</f>
        <v>43617</v>
      </c>
      <c r="B49" s="403"/>
      <c r="C49" s="419"/>
      <c r="D49" s="413"/>
      <c r="E49" s="403"/>
      <c r="F49"/>
    </row>
    <row r="50" spans="1:6" hidden="1" x14ac:dyDescent="0.2">
      <c r="A50" s="149">
        <f>+'10.1 precios'!B52</f>
        <v>43647</v>
      </c>
      <c r="B50" s="126"/>
      <c r="C50" s="106"/>
      <c r="D50" s="150"/>
      <c r="E50" s="126"/>
      <c r="F50"/>
    </row>
    <row r="51" spans="1:6" hidden="1" x14ac:dyDescent="0.2">
      <c r="A51" s="149">
        <f>+'10.1 precios'!B53</f>
        <v>43678</v>
      </c>
      <c r="B51" s="126"/>
      <c r="C51" s="106"/>
      <c r="D51" s="150"/>
      <c r="E51" s="126"/>
      <c r="F51"/>
    </row>
    <row r="52" spans="1:6" hidden="1" x14ac:dyDescent="0.2">
      <c r="A52" s="149">
        <f>+'10.1 precios'!B54</f>
        <v>43709</v>
      </c>
      <c r="B52" s="126"/>
      <c r="C52" s="106"/>
      <c r="D52" s="150"/>
      <c r="E52" s="126"/>
      <c r="F52"/>
    </row>
    <row r="53" spans="1:6" hidden="1" x14ac:dyDescent="0.2">
      <c r="A53" s="149">
        <f>+'10.1 precios'!B55</f>
        <v>43739</v>
      </c>
      <c r="B53" s="126"/>
      <c r="C53" s="106"/>
      <c r="D53" s="150"/>
      <c r="E53" s="126"/>
      <c r="F53"/>
    </row>
    <row r="54" spans="1:6" hidden="1" x14ac:dyDescent="0.2">
      <c r="A54" s="149">
        <f>+'10.1 precios'!B56</f>
        <v>43770</v>
      </c>
      <c r="B54" s="126"/>
      <c r="C54" s="106"/>
      <c r="D54" s="150"/>
      <c r="E54" s="126"/>
      <c r="F54"/>
    </row>
    <row r="55" spans="1:6" ht="13.5" hidden="1" thickBot="1" x14ac:dyDescent="0.25">
      <c r="A55" s="151">
        <f>+'10.1 precios'!B57</f>
        <v>43800</v>
      </c>
      <c r="B55" s="152"/>
      <c r="C55" s="157"/>
      <c r="D55" s="158"/>
      <c r="E55" s="152"/>
      <c r="F55"/>
    </row>
    <row r="56" spans="1:6" ht="13.5" thickBot="1" x14ac:dyDescent="0.25">
      <c r="A56" s="165"/>
      <c r="B56" s="160"/>
      <c r="C56" s="160"/>
      <c r="D56" s="161"/>
      <c r="E56" s="160"/>
      <c r="F56"/>
    </row>
    <row r="57" spans="1:6" x14ac:dyDescent="0.2">
      <c r="A57" s="162">
        <f>+'10.1 precios'!B59</f>
        <v>2013</v>
      </c>
      <c r="B57" s="147"/>
      <c r="C57" s="147"/>
      <c r="D57" s="147"/>
      <c r="E57" s="147"/>
      <c r="F57"/>
    </row>
    <row r="58" spans="1:6" x14ac:dyDescent="0.2">
      <c r="A58" s="163">
        <f>+'10.1 precios'!B60</f>
        <v>2014</v>
      </c>
      <c r="B58" s="126"/>
      <c r="C58" s="126"/>
      <c r="D58" s="126"/>
      <c r="E58" s="126"/>
      <c r="F58"/>
    </row>
    <row r="59" spans="1:6" x14ac:dyDescent="0.2">
      <c r="A59" s="414">
        <f>+'10.1 precios'!B61</f>
        <v>2015</v>
      </c>
      <c r="B59" s="207"/>
      <c r="C59" s="207"/>
      <c r="D59" s="207"/>
      <c r="E59" s="207"/>
      <c r="F59"/>
    </row>
    <row r="60" spans="1:6" ht="13.5" thickBot="1" x14ac:dyDescent="0.25">
      <c r="A60" s="164">
        <f>+'10.1 precios'!B62</f>
        <v>2016</v>
      </c>
      <c r="B60" s="152"/>
      <c r="C60" s="152"/>
      <c r="D60" s="152"/>
      <c r="E60" s="152"/>
      <c r="F60"/>
    </row>
    <row r="61" spans="1:6" x14ac:dyDescent="0.2">
      <c r="A61" s="416">
        <f>+'10.1 precios'!B63</f>
        <v>2017</v>
      </c>
      <c r="B61" s="403"/>
      <c r="C61" s="403"/>
      <c r="D61" s="403"/>
      <c r="E61" s="403"/>
      <c r="F61"/>
    </row>
    <row r="62" spans="1:6" x14ac:dyDescent="0.2">
      <c r="A62" s="414">
        <v>2018</v>
      </c>
      <c r="B62" s="207"/>
      <c r="C62" s="207"/>
      <c r="D62" s="207"/>
      <c r="E62" s="207"/>
      <c r="F62"/>
    </row>
    <row r="63" spans="1:6" ht="13.5" thickBot="1" x14ac:dyDescent="0.25">
      <c r="A63" s="164">
        <f>+'10.1 precios'!B65</f>
        <v>2019</v>
      </c>
      <c r="B63" s="152"/>
      <c r="C63" s="152"/>
      <c r="D63" s="152"/>
      <c r="E63" s="152"/>
      <c r="F63"/>
    </row>
    <row r="64" spans="1:6" ht="13.5" thickBot="1" x14ac:dyDescent="0.25">
      <c r="A64" s="165"/>
      <c r="B64" s="160"/>
      <c r="C64" s="160"/>
      <c r="D64" s="160"/>
      <c r="E64" s="160"/>
      <c r="F64"/>
    </row>
    <row r="65" spans="1:6" x14ac:dyDescent="0.2">
      <c r="A65" s="383" t="str">
        <f>+'10.1 precios'!B67</f>
        <v>ene-may 19</v>
      </c>
      <c r="B65" s="147"/>
      <c r="C65" s="147"/>
      <c r="D65" s="147"/>
      <c r="E65" s="147"/>
      <c r="F65"/>
    </row>
    <row r="66" spans="1:6" ht="13.5" thickBot="1" x14ac:dyDescent="0.25">
      <c r="A66" s="415" t="str">
        <f>+'10.1 precios'!B68</f>
        <v>ene-may 20</v>
      </c>
      <c r="B66" s="152"/>
      <c r="C66" s="152"/>
      <c r="D66" s="152"/>
      <c r="E66" s="152"/>
      <c r="F66"/>
    </row>
    <row r="67" spans="1:6" x14ac:dyDescent="0.2">
      <c r="A67" s="52" t="s">
        <v>171</v>
      </c>
      <c r="B67" s="160"/>
      <c r="C67" s="160"/>
      <c r="D67" s="160"/>
      <c r="E67" s="160"/>
      <c r="F67" s="160"/>
    </row>
    <row r="68" spans="1:6" x14ac:dyDescent="0.2">
      <c r="A68" s="466" t="s">
        <v>266</v>
      </c>
      <c r="B68" s="160"/>
      <c r="C68" s="160"/>
      <c r="D68" s="160"/>
      <c r="E68" s="160"/>
      <c r="F68" s="160"/>
    </row>
  </sheetData>
  <sheetProtection formatCells="0" formatColumns="0" formatRows="0"/>
  <mergeCells count="1">
    <mergeCell ref="A1:F1"/>
  </mergeCells>
  <phoneticPr fontId="0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3" orientation="portrait" horizontalDpi="300" verticalDpi="300" r:id="rId1"/>
  <headerFooter alignWithMargins="0">
    <oddHeader>&amp;R2020 - Año del General Manuel Belgrano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9"/>
  <sheetViews>
    <sheetView showGridLines="0" zoomScale="75" workbookViewId="0">
      <selection sqref="A1:J68"/>
    </sheetView>
  </sheetViews>
  <sheetFormatPr baseColWidth="10" defaultRowHeight="12.75" x14ac:dyDescent="0.2"/>
  <cols>
    <col min="1" max="3" width="14.5703125" style="52" customWidth="1"/>
    <col min="4" max="9" width="13.85546875" style="52" customWidth="1"/>
    <col min="10" max="16384" width="11.42578125" style="52"/>
  </cols>
  <sheetData>
    <row r="1" spans="1:9" x14ac:dyDescent="0.2">
      <c r="A1" s="118" t="s">
        <v>133</v>
      </c>
      <c r="B1" s="118"/>
      <c r="C1" s="118"/>
      <c r="D1" s="187"/>
      <c r="E1" s="187"/>
      <c r="F1" s="188"/>
      <c r="G1" s="188"/>
      <c r="H1" s="188"/>
      <c r="I1" s="188"/>
    </row>
    <row r="2" spans="1:9" x14ac:dyDescent="0.2">
      <c r="A2" s="118" t="s">
        <v>14</v>
      </c>
      <c r="B2" s="118"/>
      <c r="C2" s="118"/>
      <c r="D2" s="188"/>
      <c r="E2" s="188"/>
      <c r="F2" s="188"/>
      <c r="G2" s="188"/>
      <c r="H2" s="188"/>
      <c r="I2" s="188"/>
    </row>
    <row r="3" spans="1:9" x14ac:dyDescent="0.2">
      <c r="A3" s="359" t="str">
        <f>+'1.modelos'!A3</f>
        <v>AISLADORES DE PORCELANA</v>
      </c>
      <c r="B3" s="420"/>
      <c r="C3" s="420"/>
      <c r="D3" s="422"/>
      <c r="E3" s="422"/>
      <c r="F3" s="422"/>
      <c r="G3" s="422"/>
      <c r="H3" s="421"/>
      <c r="I3" s="421"/>
    </row>
    <row r="4" spans="1:9" x14ac:dyDescent="0.2">
      <c r="A4" s="361" t="s">
        <v>245</v>
      </c>
      <c r="B4" s="357"/>
      <c r="C4" s="357"/>
      <c r="D4" s="421"/>
      <c r="E4" s="421"/>
      <c r="F4" s="421"/>
      <c r="G4" s="421"/>
      <c r="H4" s="421"/>
      <c r="I4" s="421"/>
    </row>
    <row r="5" spans="1:9" x14ac:dyDescent="0.2">
      <c r="A5" s="361" t="s">
        <v>246</v>
      </c>
      <c r="B5" s="361"/>
      <c r="C5" s="361"/>
      <c r="D5" s="421"/>
      <c r="E5" s="421"/>
      <c r="F5" s="421"/>
      <c r="G5" s="421"/>
      <c r="H5" s="421"/>
      <c r="I5" s="421"/>
    </row>
    <row r="6" spans="1:9" ht="13.5" thickBot="1" x14ac:dyDescent="0.25">
      <c r="D6" s="161"/>
      <c r="E6" s="188"/>
      <c r="F6" s="188"/>
      <c r="G6" s="188"/>
      <c r="H6" s="188"/>
      <c r="I6" s="188"/>
    </row>
    <row r="7" spans="1:9" x14ac:dyDescent="0.2">
      <c r="A7" s="130" t="s">
        <v>9</v>
      </c>
      <c r="B7" s="531" t="s">
        <v>249</v>
      </c>
      <c r="C7" s="532"/>
      <c r="D7" s="189" t="s">
        <v>250</v>
      </c>
      <c r="E7" s="190"/>
      <c r="F7" s="189" t="s">
        <v>247</v>
      </c>
      <c r="G7" s="190"/>
      <c r="H7" s="189" t="s">
        <v>248</v>
      </c>
      <c r="I7" s="190"/>
    </row>
    <row r="8" spans="1:9" ht="13.5" thickBot="1" x14ac:dyDescent="0.25">
      <c r="A8" s="191" t="s">
        <v>10</v>
      </c>
      <c r="B8" s="192" t="s">
        <v>84</v>
      </c>
      <c r="C8" s="193" t="s">
        <v>15</v>
      </c>
      <c r="D8" s="192" t="s">
        <v>84</v>
      </c>
      <c r="E8" s="194" t="s">
        <v>15</v>
      </c>
      <c r="F8" s="192" t="s">
        <v>84</v>
      </c>
      <c r="G8" s="194" t="s">
        <v>15</v>
      </c>
      <c r="H8" s="192" t="s">
        <v>84</v>
      </c>
      <c r="I8" s="194" t="s">
        <v>15</v>
      </c>
    </row>
    <row r="9" spans="1:9" x14ac:dyDescent="0.2">
      <c r="A9" s="145">
        <f>+'11- impo '!A8</f>
        <v>42736</v>
      </c>
      <c r="B9" s="145"/>
      <c r="C9" s="145"/>
      <c r="D9" s="146"/>
      <c r="E9" s="147"/>
      <c r="F9" s="146"/>
      <c r="G9" s="147"/>
      <c r="H9" s="146"/>
      <c r="I9" s="147"/>
    </row>
    <row r="10" spans="1:9" x14ac:dyDescent="0.2">
      <c r="A10" s="149">
        <f>+'11- impo '!A9</f>
        <v>42767</v>
      </c>
      <c r="B10" s="149"/>
      <c r="C10" s="149"/>
      <c r="D10" s="150"/>
      <c r="E10" s="126"/>
      <c r="F10" s="150"/>
      <c r="G10" s="126"/>
      <c r="H10" s="150"/>
      <c r="I10" s="126"/>
    </row>
    <row r="11" spans="1:9" x14ac:dyDescent="0.2">
      <c r="A11" s="149">
        <f>+'11- impo '!A10</f>
        <v>42795</v>
      </c>
      <c r="B11" s="149"/>
      <c r="C11" s="149"/>
      <c r="D11" s="150"/>
      <c r="E11" s="126"/>
      <c r="F11" s="150"/>
      <c r="G11" s="126"/>
      <c r="H11" s="150"/>
      <c r="I11" s="126"/>
    </row>
    <row r="12" spans="1:9" x14ac:dyDescent="0.2">
      <c r="A12" s="149">
        <f>+'11- impo '!A11</f>
        <v>42826</v>
      </c>
      <c r="B12" s="149"/>
      <c r="C12" s="149"/>
      <c r="D12" s="150"/>
      <c r="E12" s="126"/>
      <c r="F12" s="150"/>
      <c r="G12" s="126"/>
      <c r="H12" s="150"/>
      <c r="I12" s="126"/>
    </row>
    <row r="13" spans="1:9" x14ac:dyDescent="0.2">
      <c r="A13" s="149">
        <f>+'11- impo '!A12</f>
        <v>42856</v>
      </c>
      <c r="B13" s="149"/>
      <c r="C13" s="149"/>
      <c r="D13" s="126"/>
      <c r="E13" s="126"/>
      <c r="F13" s="126"/>
      <c r="G13" s="126"/>
      <c r="H13" s="126"/>
      <c r="I13" s="126"/>
    </row>
    <row r="14" spans="1:9" x14ac:dyDescent="0.2">
      <c r="A14" s="149">
        <f>+'11- impo '!A13</f>
        <v>42887</v>
      </c>
      <c r="B14" s="149"/>
      <c r="C14" s="149"/>
      <c r="D14" s="150"/>
      <c r="E14" s="126"/>
      <c r="F14" s="150"/>
      <c r="G14" s="126"/>
      <c r="H14" s="150"/>
      <c r="I14" s="126"/>
    </row>
    <row r="15" spans="1:9" x14ac:dyDescent="0.2">
      <c r="A15" s="149">
        <f>+'11- impo '!A14</f>
        <v>42917</v>
      </c>
      <c r="B15" s="149"/>
      <c r="C15" s="149"/>
      <c r="D15" s="126"/>
      <c r="E15" s="126"/>
      <c r="F15" s="126"/>
      <c r="G15" s="126"/>
      <c r="H15" s="126"/>
      <c r="I15" s="126"/>
    </row>
    <row r="16" spans="1:9" x14ac:dyDescent="0.2">
      <c r="A16" s="149">
        <f>+'11- impo '!A15</f>
        <v>42948</v>
      </c>
      <c r="B16" s="149"/>
      <c r="C16" s="149"/>
      <c r="D16" s="126"/>
      <c r="E16" s="126"/>
      <c r="F16" s="126"/>
      <c r="G16" s="126"/>
      <c r="H16" s="126"/>
      <c r="I16" s="126"/>
    </row>
    <row r="17" spans="1:9" x14ac:dyDescent="0.2">
      <c r="A17" s="149">
        <f>+'11- impo '!A16</f>
        <v>42979</v>
      </c>
      <c r="B17" s="149"/>
      <c r="C17" s="149"/>
      <c r="D17" s="126"/>
      <c r="E17" s="126"/>
      <c r="F17" s="126"/>
      <c r="G17" s="126"/>
      <c r="H17" s="126"/>
      <c r="I17" s="126"/>
    </row>
    <row r="18" spans="1:9" x14ac:dyDescent="0.2">
      <c r="A18" s="149">
        <f>+'11- impo '!A17</f>
        <v>43009</v>
      </c>
      <c r="B18" s="149"/>
      <c r="C18" s="149"/>
      <c r="D18" s="126"/>
      <c r="E18" s="126"/>
      <c r="F18" s="126"/>
      <c r="G18" s="126"/>
      <c r="H18" s="126"/>
      <c r="I18" s="126"/>
    </row>
    <row r="19" spans="1:9" x14ac:dyDescent="0.2">
      <c r="A19" s="149">
        <f>+'11- impo '!A18</f>
        <v>43040</v>
      </c>
      <c r="B19" s="149"/>
      <c r="C19" s="149"/>
      <c r="D19" s="126"/>
      <c r="E19" s="126"/>
      <c r="F19" s="126"/>
      <c r="G19" s="126"/>
      <c r="H19" s="126"/>
      <c r="I19" s="126"/>
    </row>
    <row r="20" spans="1:9" ht="13.5" thickBot="1" x14ac:dyDescent="0.25">
      <c r="A20" s="151">
        <f>+'11- impo '!A19</f>
        <v>43070</v>
      </c>
      <c r="B20" s="151"/>
      <c r="C20" s="151"/>
      <c r="D20" s="152"/>
      <c r="E20" s="152"/>
      <c r="F20" s="152"/>
      <c r="G20" s="152"/>
      <c r="H20" s="152"/>
      <c r="I20" s="152"/>
    </row>
    <row r="21" spans="1:9" x14ac:dyDescent="0.2">
      <c r="A21" s="145">
        <f>+'11- impo '!A20</f>
        <v>43101</v>
      </c>
      <c r="B21" s="145"/>
      <c r="C21" s="145"/>
      <c r="D21" s="147"/>
      <c r="E21" s="147"/>
      <c r="F21" s="147"/>
      <c r="G21" s="147"/>
      <c r="H21" s="147"/>
      <c r="I21" s="147"/>
    </row>
    <row r="22" spans="1:9" x14ac:dyDescent="0.2">
      <c r="A22" s="149">
        <f>+'11- impo '!A21</f>
        <v>43132</v>
      </c>
      <c r="B22" s="149"/>
      <c r="C22" s="149"/>
      <c r="D22" s="126"/>
      <c r="E22" s="126"/>
      <c r="F22" s="126"/>
      <c r="G22" s="126"/>
      <c r="H22" s="126"/>
      <c r="I22" s="126"/>
    </row>
    <row r="23" spans="1:9" x14ac:dyDescent="0.2">
      <c r="A23" s="149">
        <f>+'11- impo '!A22</f>
        <v>43160</v>
      </c>
      <c r="B23" s="149"/>
      <c r="C23" s="149"/>
      <c r="D23" s="126"/>
      <c r="E23" s="126"/>
      <c r="F23" s="126"/>
      <c r="G23" s="126"/>
      <c r="H23" s="126"/>
      <c r="I23" s="126"/>
    </row>
    <row r="24" spans="1:9" x14ac:dyDescent="0.2">
      <c r="A24" s="149">
        <f>+'11- impo '!A23</f>
        <v>43191</v>
      </c>
      <c r="B24" s="149"/>
      <c r="C24" s="149"/>
      <c r="D24" s="126"/>
      <c r="E24" s="126"/>
      <c r="F24" s="126"/>
      <c r="G24" s="126"/>
      <c r="H24" s="126"/>
      <c r="I24" s="126"/>
    </row>
    <row r="25" spans="1:9" x14ac:dyDescent="0.2">
      <c r="A25" s="149">
        <f>+'11- impo '!A24</f>
        <v>43221</v>
      </c>
      <c r="B25" s="149"/>
      <c r="C25" s="149"/>
      <c r="D25" s="126"/>
      <c r="E25" s="126"/>
      <c r="F25" s="126"/>
      <c r="G25" s="126"/>
      <c r="H25" s="126"/>
      <c r="I25" s="126"/>
    </row>
    <row r="26" spans="1:9" x14ac:dyDescent="0.2">
      <c r="A26" s="149">
        <f>+'11- impo '!A25</f>
        <v>43252</v>
      </c>
      <c r="B26" s="149"/>
      <c r="C26" s="149"/>
      <c r="D26" s="126"/>
      <c r="E26" s="126"/>
      <c r="F26" s="126"/>
      <c r="G26" s="126"/>
      <c r="H26" s="126"/>
      <c r="I26" s="126"/>
    </row>
    <row r="27" spans="1:9" x14ac:dyDescent="0.2">
      <c r="A27" s="149">
        <f>+'11- impo '!A26</f>
        <v>43282</v>
      </c>
      <c r="B27" s="149"/>
      <c r="C27" s="149"/>
      <c r="D27" s="126"/>
      <c r="E27" s="126"/>
      <c r="F27" s="126"/>
      <c r="G27" s="126"/>
      <c r="H27" s="126"/>
      <c r="I27" s="126"/>
    </row>
    <row r="28" spans="1:9" x14ac:dyDescent="0.2">
      <c r="A28" s="149">
        <f>+'11- impo '!A27</f>
        <v>43313</v>
      </c>
      <c r="B28" s="149"/>
      <c r="C28" s="149"/>
      <c r="D28" s="126"/>
      <c r="E28" s="126"/>
      <c r="F28" s="126"/>
      <c r="G28" s="126"/>
      <c r="H28" s="126"/>
      <c r="I28" s="126"/>
    </row>
    <row r="29" spans="1:9" x14ac:dyDescent="0.2">
      <c r="A29" s="149">
        <f>+'11- impo '!A28</f>
        <v>43344</v>
      </c>
      <c r="B29" s="149"/>
      <c r="C29" s="149"/>
      <c r="D29" s="126"/>
      <c r="E29" s="126"/>
      <c r="F29" s="126"/>
      <c r="G29" s="126"/>
      <c r="H29" s="126"/>
      <c r="I29" s="126"/>
    </row>
    <row r="30" spans="1:9" x14ac:dyDescent="0.2">
      <c r="A30" s="149">
        <f>+'11- impo '!A29</f>
        <v>43374</v>
      </c>
      <c r="B30" s="149"/>
      <c r="C30" s="149"/>
      <c r="D30" s="126"/>
      <c r="E30" s="126"/>
      <c r="F30" s="126"/>
      <c r="G30" s="126"/>
      <c r="H30" s="126"/>
      <c r="I30" s="126"/>
    </row>
    <row r="31" spans="1:9" x14ac:dyDescent="0.2">
      <c r="A31" s="149">
        <f>+'11- impo '!A30</f>
        <v>43405</v>
      </c>
      <c r="B31" s="149"/>
      <c r="C31" s="149"/>
      <c r="D31" s="126"/>
      <c r="E31" s="126"/>
      <c r="F31" s="126"/>
      <c r="G31" s="126"/>
      <c r="H31" s="126"/>
      <c r="I31" s="126"/>
    </row>
    <row r="32" spans="1:9" ht="13.5" thickBot="1" x14ac:dyDescent="0.25">
      <c r="A32" s="151">
        <f>+'11- impo '!A31</f>
        <v>43435</v>
      </c>
      <c r="B32" s="151"/>
      <c r="C32" s="151"/>
      <c r="D32" s="152"/>
      <c r="E32" s="152"/>
      <c r="F32" s="152"/>
      <c r="G32" s="152"/>
      <c r="H32" s="152"/>
      <c r="I32" s="152"/>
    </row>
    <row r="33" spans="1:9" x14ac:dyDescent="0.2">
      <c r="A33" s="145">
        <f>+'11- impo '!A32</f>
        <v>43466</v>
      </c>
      <c r="B33" s="145"/>
      <c r="C33" s="145"/>
      <c r="D33" s="147"/>
      <c r="E33" s="147"/>
      <c r="F33" s="147"/>
      <c r="G33" s="147"/>
      <c r="H33" s="147"/>
      <c r="I33" s="147"/>
    </row>
    <row r="34" spans="1:9" x14ac:dyDescent="0.2">
      <c r="A34" s="149">
        <f>+'11- impo '!A33</f>
        <v>43497</v>
      </c>
      <c r="B34" s="149"/>
      <c r="C34" s="149"/>
      <c r="D34" s="126"/>
      <c r="E34" s="126"/>
      <c r="F34" s="126"/>
      <c r="G34" s="126"/>
      <c r="H34" s="126"/>
      <c r="I34" s="126"/>
    </row>
    <row r="35" spans="1:9" x14ac:dyDescent="0.2">
      <c r="A35" s="149">
        <f>+'11- impo '!A34</f>
        <v>43525</v>
      </c>
      <c r="B35" s="149"/>
      <c r="C35" s="149"/>
      <c r="D35" s="126"/>
      <c r="E35" s="126"/>
      <c r="F35" s="126"/>
      <c r="G35" s="126"/>
      <c r="H35" s="126"/>
      <c r="I35" s="126"/>
    </row>
    <row r="36" spans="1:9" x14ac:dyDescent="0.2">
      <c r="A36" s="149">
        <f>+'11- impo '!A35</f>
        <v>43556</v>
      </c>
      <c r="B36" s="149"/>
      <c r="C36" s="149"/>
      <c r="D36" s="126"/>
      <c r="E36" s="126"/>
      <c r="F36" s="126"/>
      <c r="G36" s="126"/>
      <c r="H36" s="126"/>
      <c r="I36" s="126"/>
    </row>
    <row r="37" spans="1:9" x14ac:dyDescent="0.2">
      <c r="A37" s="149">
        <f>+'11- impo '!A36</f>
        <v>43586</v>
      </c>
      <c r="B37" s="149"/>
      <c r="C37" s="149"/>
      <c r="D37" s="126"/>
      <c r="E37" s="126"/>
      <c r="F37" s="126"/>
      <c r="G37" s="126"/>
      <c r="H37" s="126"/>
      <c r="I37" s="126"/>
    </row>
    <row r="38" spans="1:9" x14ac:dyDescent="0.2">
      <c r="A38" s="149">
        <f>+'11- impo '!A37</f>
        <v>43617</v>
      </c>
      <c r="B38" s="149"/>
      <c r="C38" s="149"/>
      <c r="D38" s="126"/>
      <c r="E38" s="126"/>
      <c r="F38" s="126"/>
      <c r="G38" s="126"/>
      <c r="H38" s="126"/>
      <c r="I38" s="126"/>
    </row>
    <row r="39" spans="1:9" x14ac:dyDescent="0.2">
      <c r="A39" s="149">
        <f>+'11- impo '!A38</f>
        <v>43647</v>
      </c>
      <c r="B39" s="149"/>
      <c r="C39" s="149"/>
      <c r="D39" s="126"/>
      <c r="E39" s="126"/>
      <c r="F39" s="126"/>
      <c r="G39" s="126"/>
      <c r="H39" s="126"/>
      <c r="I39" s="126"/>
    </row>
    <row r="40" spans="1:9" x14ac:dyDescent="0.2">
      <c r="A40" s="149">
        <f>+'11- impo '!A39</f>
        <v>43678</v>
      </c>
      <c r="B40" s="149"/>
      <c r="C40" s="149"/>
      <c r="D40" s="126"/>
      <c r="E40" s="126"/>
      <c r="F40" s="126"/>
      <c r="G40" s="126"/>
      <c r="H40" s="126"/>
      <c r="I40" s="126"/>
    </row>
    <row r="41" spans="1:9" x14ac:dyDescent="0.2">
      <c r="A41" s="149">
        <f>+'11- impo '!A40</f>
        <v>43709</v>
      </c>
      <c r="B41" s="149"/>
      <c r="C41" s="149"/>
      <c r="D41" s="126"/>
      <c r="E41" s="126"/>
      <c r="F41" s="126"/>
      <c r="G41" s="126"/>
      <c r="H41" s="126"/>
      <c r="I41" s="126"/>
    </row>
    <row r="42" spans="1:9" x14ac:dyDescent="0.2">
      <c r="A42" s="149">
        <f>+'11- impo '!A41</f>
        <v>43739</v>
      </c>
      <c r="B42" s="149"/>
      <c r="C42" s="149"/>
      <c r="D42" s="126"/>
      <c r="E42" s="126"/>
      <c r="F42" s="126"/>
      <c r="G42" s="126"/>
      <c r="H42" s="126"/>
      <c r="I42" s="126"/>
    </row>
    <row r="43" spans="1:9" x14ac:dyDescent="0.2">
      <c r="A43" s="149">
        <f>+'11- impo '!A42</f>
        <v>43770</v>
      </c>
      <c r="B43" s="149"/>
      <c r="C43" s="149"/>
      <c r="D43" s="126"/>
      <c r="E43" s="126"/>
      <c r="F43" s="126"/>
      <c r="G43" s="126"/>
      <c r="H43" s="126"/>
      <c r="I43" s="126"/>
    </row>
    <row r="44" spans="1:9" ht="13.5" thickBot="1" x14ac:dyDescent="0.25">
      <c r="A44" s="151">
        <f>+'11- impo '!A43</f>
        <v>43800</v>
      </c>
      <c r="B44" s="151"/>
      <c r="C44" s="151"/>
      <c r="D44" s="152"/>
      <c r="E44" s="152"/>
      <c r="F44" s="152"/>
      <c r="G44" s="152"/>
      <c r="H44" s="152"/>
      <c r="I44" s="152"/>
    </row>
    <row r="45" spans="1:9" x14ac:dyDescent="0.2">
      <c r="A45" s="145">
        <f>+'11- impo '!A44</f>
        <v>43831</v>
      </c>
      <c r="B45" s="145"/>
      <c r="C45" s="145"/>
      <c r="D45" s="147"/>
      <c r="E45" s="147"/>
      <c r="F45" s="147"/>
      <c r="G45" s="147"/>
      <c r="H45" s="147"/>
      <c r="I45" s="147"/>
    </row>
    <row r="46" spans="1:9" x14ac:dyDescent="0.2">
      <c r="A46" s="149">
        <f>+'11- impo '!A45</f>
        <v>43862</v>
      </c>
      <c r="B46" s="149"/>
      <c r="C46" s="149"/>
      <c r="D46" s="126"/>
      <c r="E46" s="126"/>
      <c r="F46" s="126"/>
      <c r="G46" s="126"/>
      <c r="H46" s="126"/>
      <c r="I46" s="126"/>
    </row>
    <row r="47" spans="1:9" x14ac:dyDescent="0.2">
      <c r="A47" s="149">
        <f>+'11- impo '!A46</f>
        <v>43891</v>
      </c>
      <c r="B47" s="149"/>
      <c r="C47" s="149"/>
      <c r="D47" s="126"/>
      <c r="E47" s="126"/>
      <c r="F47" s="126"/>
      <c r="G47" s="126"/>
      <c r="H47" s="126"/>
      <c r="I47" s="126"/>
    </row>
    <row r="48" spans="1:9" x14ac:dyDescent="0.2">
      <c r="A48" s="149">
        <f>+'11- impo '!A47</f>
        <v>43922</v>
      </c>
      <c r="B48" s="149"/>
      <c r="C48" s="149"/>
      <c r="D48" s="126"/>
      <c r="E48" s="126"/>
      <c r="F48" s="126"/>
      <c r="G48" s="126"/>
      <c r="H48" s="126"/>
      <c r="I48" s="126"/>
    </row>
    <row r="49" spans="1:9" ht="13.5" thickBot="1" x14ac:dyDescent="0.25">
      <c r="A49" s="151">
        <f>+'11- impo '!A48</f>
        <v>43952</v>
      </c>
      <c r="B49" s="151"/>
      <c r="C49" s="151"/>
      <c r="D49" s="152"/>
      <c r="E49" s="152"/>
      <c r="F49" s="152"/>
      <c r="G49" s="152"/>
      <c r="H49" s="152"/>
      <c r="I49" s="152"/>
    </row>
    <row r="50" spans="1:9" hidden="1" x14ac:dyDescent="0.2">
      <c r="A50" s="412">
        <f>+'11- impo '!A49</f>
        <v>43617</v>
      </c>
      <c r="B50" s="412"/>
      <c r="C50" s="412"/>
      <c r="D50" s="403"/>
      <c r="E50" s="403"/>
      <c r="F50" s="403"/>
      <c r="G50" s="403"/>
      <c r="H50" s="403"/>
      <c r="I50" s="403"/>
    </row>
    <row r="51" spans="1:9" hidden="1" x14ac:dyDescent="0.2">
      <c r="A51" s="149">
        <f>+'11- impo '!A50</f>
        <v>43647</v>
      </c>
      <c r="B51" s="149"/>
      <c r="C51" s="149"/>
      <c r="D51" s="126"/>
      <c r="E51" s="126"/>
      <c r="F51" s="126"/>
      <c r="G51" s="126"/>
      <c r="H51" s="126"/>
      <c r="I51" s="126"/>
    </row>
    <row r="52" spans="1:9" hidden="1" x14ac:dyDescent="0.2">
      <c r="A52" s="149">
        <f>+'11- impo '!A51</f>
        <v>43678</v>
      </c>
      <c r="B52" s="149"/>
      <c r="C52" s="149"/>
      <c r="D52" s="126"/>
      <c r="E52" s="126"/>
      <c r="F52" s="126"/>
      <c r="G52" s="126"/>
      <c r="H52" s="126"/>
      <c r="I52" s="126"/>
    </row>
    <row r="53" spans="1:9" hidden="1" x14ac:dyDescent="0.2">
      <c r="A53" s="149">
        <f>+'11- impo '!A52</f>
        <v>43709</v>
      </c>
      <c r="B53" s="149"/>
      <c r="C53" s="149"/>
      <c r="D53" s="126"/>
      <c r="E53" s="126"/>
      <c r="F53" s="126"/>
      <c r="G53" s="126"/>
      <c r="H53" s="126"/>
      <c r="I53" s="126"/>
    </row>
    <row r="54" spans="1:9" hidden="1" x14ac:dyDescent="0.2">
      <c r="A54" s="149">
        <f>+'11- impo '!A53</f>
        <v>43739</v>
      </c>
      <c r="B54" s="149"/>
      <c r="C54" s="149"/>
      <c r="D54" s="126"/>
      <c r="E54" s="126"/>
      <c r="F54" s="126"/>
      <c r="G54" s="126"/>
      <c r="H54" s="126"/>
      <c r="I54" s="126"/>
    </row>
    <row r="55" spans="1:9" hidden="1" x14ac:dyDescent="0.2">
      <c r="A55" s="149">
        <f>+'11- impo '!A54</f>
        <v>43770</v>
      </c>
      <c r="B55" s="149"/>
      <c r="C55" s="149"/>
      <c r="D55" s="126"/>
      <c r="E55" s="126"/>
      <c r="F55" s="126"/>
      <c r="G55" s="126"/>
      <c r="H55" s="126"/>
      <c r="I55" s="126"/>
    </row>
    <row r="56" spans="1:9" ht="13.5" hidden="1" thickBot="1" x14ac:dyDescent="0.25">
      <c r="A56" s="151">
        <f>+'11- impo '!A55</f>
        <v>43800</v>
      </c>
      <c r="B56" s="151"/>
      <c r="C56" s="151"/>
      <c r="D56" s="152"/>
      <c r="E56" s="152"/>
      <c r="F56" s="152"/>
      <c r="G56" s="152"/>
      <c r="H56" s="152"/>
      <c r="I56" s="152"/>
    </row>
    <row r="57" spans="1:9" ht="13.5" thickBot="1" x14ac:dyDescent="0.25">
      <c r="A57" s="165"/>
      <c r="B57" s="165"/>
      <c r="C57" s="165"/>
      <c r="D57" s="160"/>
      <c r="E57" s="160"/>
      <c r="F57" s="160"/>
      <c r="G57" s="160"/>
      <c r="H57" s="160"/>
      <c r="I57" s="160"/>
    </row>
    <row r="58" spans="1:9" x14ac:dyDescent="0.2">
      <c r="A58" s="162">
        <f>+'11- impo '!A57</f>
        <v>2013</v>
      </c>
      <c r="B58" s="195"/>
      <c r="C58" s="195"/>
      <c r="D58" s="196"/>
      <c r="E58" s="196"/>
      <c r="F58" s="196"/>
      <c r="G58" s="196"/>
      <c r="H58" s="196"/>
      <c r="I58" s="196"/>
    </row>
    <row r="59" spans="1:9" x14ac:dyDescent="0.2">
      <c r="A59" s="163">
        <f>+'11- impo '!A58</f>
        <v>2014</v>
      </c>
      <c r="B59" s="197"/>
      <c r="C59" s="197"/>
      <c r="D59" s="198"/>
      <c r="E59" s="198"/>
      <c r="F59" s="198"/>
      <c r="G59" s="198"/>
      <c r="H59" s="198"/>
      <c r="I59" s="198"/>
    </row>
    <row r="60" spans="1:9" x14ac:dyDescent="0.2">
      <c r="A60" s="414">
        <f>+'11- impo '!A59</f>
        <v>2015</v>
      </c>
      <c r="B60" s="423"/>
      <c r="C60" s="423"/>
      <c r="D60" s="424"/>
      <c r="E60" s="424"/>
      <c r="F60" s="424"/>
      <c r="G60" s="424"/>
      <c r="H60" s="424"/>
      <c r="I60" s="424"/>
    </row>
    <row r="61" spans="1:9" ht="13.5" thickBot="1" x14ac:dyDescent="0.25">
      <c r="A61" s="164">
        <f>+'11- impo '!A60</f>
        <v>2016</v>
      </c>
      <c r="B61" s="199"/>
      <c r="C61" s="199"/>
      <c r="D61" s="200"/>
      <c r="E61" s="200"/>
      <c r="F61" s="200"/>
      <c r="G61" s="200"/>
      <c r="H61" s="200"/>
      <c r="I61" s="200"/>
    </row>
    <row r="62" spans="1:9" x14ac:dyDescent="0.2">
      <c r="A62" s="416">
        <f>+'11- impo '!A61</f>
        <v>2017</v>
      </c>
      <c r="B62" s="425"/>
      <c r="C62" s="425"/>
      <c r="D62" s="426"/>
      <c r="E62" s="426"/>
      <c r="F62" s="426"/>
      <c r="G62" s="426"/>
      <c r="H62" s="426"/>
      <c r="I62" s="426"/>
    </row>
    <row r="63" spans="1:9" x14ac:dyDescent="0.2">
      <c r="A63" s="414">
        <v>2018</v>
      </c>
      <c r="B63" s="423"/>
      <c r="C63" s="423"/>
      <c r="D63" s="424"/>
      <c r="E63" s="424"/>
      <c r="F63" s="424"/>
      <c r="G63" s="424"/>
      <c r="H63" s="424"/>
      <c r="I63" s="424"/>
    </row>
    <row r="64" spans="1:9" ht="13.5" thickBot="1" x14ac:dyDescent="0.25">
      <c r="A64" s="164">
        <f>+'11- impo '!A63</f>
        <v>2019</v>
      </c>
      <c r="B64" s="199"/>
      <c r="C64" s="199"/>
      <c r="D64" s="200"/>
      <c r="E64" s="200"/>
      <c r="F64" s="200"/>
      <c r="G64" s="200"/>
      <c r="H64" s="200"/>
      <c r="I64" s="200"/>
    </row>
    <row r="65" spans="1:9" ht="13.5" thickBot="1" x14ac:dyDescent="0.25">
      <c r="A65" s="165"/>
      <c r="B65" s="201"/>
      <c r="C65" s="201"/>
      <c r="D65" s="70"/>
      <c r="E65" s="70"/>
      <c r="F65" s="70"/>
      <c r="G65" s="70"/>
      <c r="H65" s="70"/>
      <c r="I65" s="70"/>
    </row>
    <row r="66" spans="1:9" x14ac:dyDescent="0.2">
      <c r="A66" s="145" t="str">
        <f>+'11- impo '!A65</f>
        <v>ene-may 19</v>
      </c>
      <c r="B66" s="202"/>
      <c r="C66" s="202"/>
      <c r="D66" s="196"/>
      <c r="E66" s="196"/>
      <c r="F66" s="196"/>
      <c r="G66" s="196"/>
      <c r="H66" s="196"/>
      <c r="I66" s="196"/>
    </row>
    <row r="67" spans="1:9" ht="13.5" thickBot="1" x14ac:dyDescent="0.25">
      <c r="A67" s="151" t="str">
        <f>+'11- impo '!A66</f>
        <v>ene-may 20</v>
      </c>
      <c r="B67" s="203"/>
      <c r="C67" s="203"/>
      <c r="D67" s="200"/>
      <c r="E67" s="200"/>
      <c r="F67" s="200"/>
      <c r="G67" s="200"/>
      <c r="H67" s="200"/>
      <c r="I67" s="200"/>
    </row>
    <row r="68" spans="1:9" x14ac:dyDescent="0.2">
      <c r="A68" s="159"/>
      <c r="B68" s="159"/>
      <c r="C68" s="159"/>
    </row>
    <row r="69" spans="1:9" x14ac:dyDescent="0.2">
      <c r="A69" s="159"/>
      <c r="B69" s="159"/>
      <c r="C69" s="159"/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74" orientation="portrait" horizontalDpi="4294967292" verticalDpi="300" r:id="rId1"/>
  <headerFooter alignWithMargins="0">
    <oddHeader>&amp;R2020 - Año del General Manuel Belgrano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="75" workbookViewId="0">
      <selection sqref="A1:E40"/>
    </sheetView>
  </sheetViews>
  <sheetFormatPr baseColWidth="10" defaultRowHeight="12.75" x14ac:dyDescent="0.2"/>
  <cols>
    <col min="1" max="1" width="36.42578125" style="331" customWidth="1"/>
    <col min="2" max="4" width="22.42578125" style="331" customWidth="1"/>
    <col min="5" max="5" width="22.42578125" style="432" customWidth="1"/>
    <col min="6" max="16384" width="11.42578125" style="331"/>
  </cols>
  <sheetData>
    <row r="1" spans="1:6" x14ac:dyDescent="0.2">
      <c r="A1" s="533" t="s">
        <v>252</v>
      </c>
      <c r="B1" s="530"/>
      <c r="C1" s="530"/>
      <c r="D1" s="530"/>
      <c r="E1" s="530"/>
    </row>
    <row r="2" spans="1:6" x14ac:dyDescent="0.2">
      <c r="A2" s="533" t="s">
        <v>253</v>
      </c>
      <c r="B2" s="530"/>
      <c r="C2" s="530"/>
      <c r="D2" s="530"/>
      <c r="E2" s="530"/>
    </row>
    <row r="3" spans="1:6" x14ac:dyDescent="0.2">
      <c r="A3" s="533" t="str">
        <f>+'1.modelos'!A3</f>
        <v>AISLADORES DE PORCELANA</v>
      </c>
      <c r="B3" s="530"/>
      <c r="C3" s="530"/>
      <c r="D3" s="530"/>
      <c r="E3" s="530"/>
      <c r="F3" s="422"/>
    </row>
    <row r="4" spans="1:6" s="332" customFormat="1" x14ac:dyDescent="0.2">
      <c r="A4" s="533" t="s">
        <v>254</v>
      </c>
      <c r="B4" s="530"/>
      <c r="C4" s="530"/>
      <c r="D4" s="530"/>
      <c r="E4" s="530"/>
      <c r="F4" s="421"/>
    </row>
    <row r="5" spans="1:6" s="332" customFormat="1" x14ac:dyDescent="0.2">
      <c r="A5" s="533" t="s">
        <v>226</v>
      </c>
      <c r="B5" s="530"/>
      <c r="C5" s="530"/>
      <c r="D5" s="530"/>
      <c r="E5" s="530"/>
      <c r="F5" s="421"/>
    </row>
    <row r="6" spans="1:6" ht="13.5" thickBot="1" x14ac:dyDescent="0.25">
      <c r="A6" s="533" t="s">
        <v>251</v>
      </c>
      <c r="B6" s="530"/>
      <c r="C6" s="530"/>
      <c r="D6" s="530"/>
      <c r="E6" s="530"/>
    </row>
    <row r="7" spans="1:6" ht="13.5" thickBot="1" x14ac:dyDescent="0.25">
      <c r="A7" s="333" t="s">
        <v>184</v>
      </c>
      <c r="B7" s="334" t="s">
        <v>177</v>
      </c>
      <c r="C7" s="334" t="s">
        <v>178</v>
      </c>
      <c r="D7" s="334" t="s">
        <v>223</v>
      </c>
      <c r="E7" s="433" t="s">
        <v>224</v>
      </c>
    </row>
    <row r="8" spans="1:6" s="337" customFormat="1" ht="13.5" thickBot="1" x14ac:dyDescent="0.25">
      <c r="A8" s="335"/>
      <c r="B8" s="470" t="s">
        <v>185</v>
      </c>
      <c r="C8" s="336" t="s">
        <v>185</v>
      </c>
      <c r="D8" s="336" t="s">
        <v>185</v>
      </c>
      <c r="E8" s="434" t="s">
        <v>185</v>
      </c>
    </row>
    <row r="9" spans="1:6" s="337" customFormat="1" x14ac:dyDescent="0.2">
      <c r="A9" s="338" t="s">
        <v>186</v>
      </c>
      <c r="B9" s="469"/>
      <c r="C9" s="339"/>
      <c r="D9" s="339"/>
      <c r="E9" s="339"/>
    </row>
    <row r="10" spans="1:6" x14ac:dyDescent="0.2">
      <c r="A10" s="340" t="s">
        <v>187</v>
      </c>
      <c r="B10" s="341"/>
      <c r="C10" s="341"/>
      <c r="D10" s="341"/>
      <c r="E10" s="427"/>
    </row>
    <row r="11" spans="1:6" x14ac:dyDescent="0.2">
      <c r="A11" s="342" t="s">
        <v>188</v>
      </c>
      <c r="B11" s="341"/>
      <c r="C11" s="341"/>
      <c r="D11" s="341"/>
      <c r="E11" s="427"/>
    </row>
    <row r="12" spans="1:6" x14ac:dyDescent="0.2">
      <c r="A12" s="342" t="s">
        <v>189</v>
      </c>
      <c r="B12" s="341"/>
      <c r="C12" s="341"/>
      <c r="D12" s="341"/>
      <c r="E12" s="427"/>
    </row>
    <row r="13" spans="1:6" x14ac:dyDescent="0.2">
      <c r="A13" s="340" t="s">
        <v>190</v>
      </c>
      <c r="B13" s="341"/>
      <c r="C13" s="341"/>
      <c r="D13" s="341"/>
      <c r="E13" s="427"/>
    </row>
    <row r="14" spans="1:6" x14ac:dyDescent="0.2">
      <c r="A14" s="342" t="s">
        <v>191</v>
      </c>
      <c r="B14" s="341"/>
      <c r="C14" s="341"/>
      <c r="D14" s="341"/>
      <c r="E14" s="427"/>
    </row>
    <row r="15" spans="1:6" x14ac:dyDescent="0.2">
      <c r="A15" s="342" t="s">
        <v>192</v>
      </c>
      <c r="B15" s="341"/>
      <c r="C15" s="341"/>
      <c r="D15" s="341"/>
      <c r="E15" s="427"/>
    </row>
    <row r="16" spans="1:6" x14ac:dyDescent="0.2">
      <c r="A16" s="342" t="s">
        <v>193</v>
      </c>
      <c r="B16" s="341"/>
      <c r="C16" s="341"/>
      <c r="D16" s="341"/>
      <c r="E16" s="427"/>
    </row>
    <row r="17" spans="1:5" x14ac:dyDescent="0.2">
      <c r="A17" s="342" t="s">
        <v>194</v>
      </c>
      <c r="B17" s="341"/>
      <c r="C17" s="341"/>
      <c r="D17" s="341"/>
      <c r="E17" s="427"/>
    </row>
    <row r="18" spans="1:5" x14ac:dyDescent="0.2">
      <c r="A18" s="342" t="s">
        <v>195</v>
      </c>
      <c r="B18" s="341"/>
      <c r="C18" s="341"/>
      <c r="D18" s="341"/>
      <c r="E18" s="427"/>
    </row>
    <row r="19" spans="1:5" x14ac:dyDescent="0.2">
      <c r="A19" s="342" t="s">
        <v>196</v>
      </c>
      <c r="B19" s="341"/>
      <c r="C19" s="341"/>
      <c r="D19" s="341"/>
      <c r="E19" s="427"/>
    </row>
    <row r="20" spans="1:5" x14ac:dyDescent="0.2">
      <c r="A20" s="340" t="s">
        <v>197</v>
      </c>
      <c r="B20" s="341"/>
      <c r="C20" s="341"/>
      <c r="D20" s="341"/>
      <c r="E20" s="427"/>
    </row>
    <row r="21" spans="1:5" x14ac:dyDescent="0.2">
      <c r="A21" s="342" t="s">
        <v>198</v>
      </c>
      <c r="B21" s="341"/>
      <c r="C21" s="341"/>
      <c r="D21" s="341"/>
      <c r="E21" s="427"/>
    </row>
    <row r="22" spans="1:5" x14ac:dyDescent="0.2">
      <c r="A22" s="342" t="s">
        <v>199</v>
      </c>
      <c r="B22" s="341"/>
      <c r="C22" s="341"/>
      <c r="D22" s="341"/>
      <c r="E22" s="427"/>
    </row>
    <row r="23" spans="1:5" x14ac:dyDescent="0.2">
      <c r="A23" s="342" t="s">
        <v>200</v>
      </c>
      <c r="B23" s="341"/>
      <c r="C23" s="341"/>
      <c r="D23" s="341"/>
      <c r="E23" s="427"/>
    </row>
    <row r="24" spans="1:5" x14ac:dyDescent="0.2">
      <c r="A24" s="340" t="s">
        <v>201</v>
      </c>
      <c r="B24" s="341"/>
      <c r="C24" s="341"/>
      <c r="D24" s="341"/>
      <c r="E24" s="427"/>
    </row>
    <row r="25" spans="1:5" x14ac:dyDescent="0.2">
      <c r="A25" s="343" t="s">
        <v>202</v>
      </c>
      <c r="B25" s="344"/>
      <c r="C25" s="344"/>
      <c r="D25" s="344"/>
      <c r="E25" s="428"/>
    </row>
    <row r="26" spans="1:5" x14ac:dyDescent="0.2">
      <c r="A26" s="345" t="s">
        <v>203</v>
      </c>
      <c r="B26" s="346"/>
      <c r="C26" s="346"/>
      <c r="D26" s="346"/>
      <c r="E26" s="429"/>
    </row>
    <row r="27" spans="1:5" x14ac:dyDescent="0.2">
      <c r="A27" s="347" t="s">
        <v>204</v>
      </c>
      <c r="B27" s="348"/>
      <c r="C27" s="348"/>
      <c r="D27" s="348"/>
      <c r="E27" s="430"/>
    </row>
    <row r="28" spans="1:5" x14ac:dyDescent="0.2">
      <c r="A28" s="343" t="s">
        <v>205</v>
      </c>
      <c r="B28" s="344"/>
      <c r="C28" s="344"/>
      <c r="D28" s="344"/>
      <c r="E28" s="428"/>
    </row>
    <row r="29" spans="1:5" x14ac:dyDescent="0.2">
      <c r="A29" s="345" t="s">
        <v>203</v>
      </c>
      <c r="B29" s="346"/>
      <c r="C29" s="346"/>
      <c r="D29" s="346"/>
      <c r="E29" s="429"/>
    </row>
    <row r="30" spans="1:5" x14ac:dyDescent="0.2">
      <c r="A30" s="347" t="s">
        <v>204</v>
      </c>
      <c r="B30" s="348"/>
      <c r="C30" s="348"/>
      <c r="D30" s="348"/>
      <c r="E30" s="430"/>
    </row>
    <row r="31" spans="1:5" x14ac:dyDescent="0.2">
      <c r="A31" s="343" t="s">
        <v>206</v>
      </c>
      <c r="B31" s="344"/>
      <c r="C31" s="344"/>
      <c r="D31" s="344"/>
      <c r="E31" s="428"/>
    </row>
    <row r="32" spans="1:5" x14ac:dyDescent="0.2">
      <c r="A32" s="345" t="s">
        <v>203</v>
      </c>
      <c r="B32" s="346"/>
      <c r="C32" s="346"/>
      <c r="D32" s="346"/>
      <c r="E32" s="429"/>
    </row>
    <row r="33" spans="1:5" x14ac:dyDescent="0.2">
      <c r="A33" s="347" t="s">
        <v>204</v>
      </c>
      <c r="B33" s="348"/>
      <c r="C33" s="348"/>
      <c r="D33" s="348"/>
      <c r="E33" s="430"/>
    </row>
    <row r="34" spans="1:5" x14ac:dyDescent="0.2">
      <c r="A34" s="343" t="s">
        <v>207</v>
      </c>
      <c r="B34" s="344"/>
      <c r="C34" s="344"/>
      <c r="D34" s="344"/>
      <c r="E34" s="428"/>
    </row>
    <row r="35" spans="1:5" x14ac:dyDescent="0.2">
      <c r="A35" s="345" t="s">
        <v>203</v>
      </c>
      <c r="B35" s="346"/>
      <c r="C35" s="346"/>
      <c r="D35" s="346"/>
      <c r="E35" s="429"/>
    </row>
    <row r="36" spans="1:5" x14ac:dyDescent="0.2">
      <c r="A36" s="347" t="s">
        <v>204</v>
      </c>
      <c r="B36" s="348"/>
      <c r="C36" s="348"/>
      <c r="D36" s="348"/>
      <c r="E36" s="430"/>
    </row>
    <row r="37" spans="1:5" x14ac:dyDescent="0.2">
      <c r="A37" s="340" t="s">
        <v>208</v>
      </c>
      <c r="B37" s="341"/>
      <c r="C37" s="341"/>
      <c r="D37" s="341"/>
      <c r="E37" s="427"/>
    </row>
    <row r="38" spans="1:5" x14ac:dyDescent="0.2">
      <c r="A38" s="340" t="s">
        <v>209</v>
      </c>
      <c r="B38" s="341"/>
      <c r="C38" s="341"/>
      <c r="D38" s="341"/>
      <c r="E38" s="427"/>
    </row>
    <row r="39" spans="1:5" x14ac:dyDescent="0.2">
      <c r="A39" s="349"/>
      <c r="B39" s="349"/>
      <c r="C39" s="349"/>
      <c r="D39" s="349"/>
      <c r="E39" s="431"/>
    </row>
    <row r="40" spans="1:5" x14ac:dyDescent="0.2">
      <c r="A40" s="349"/>
      <c r="B40" s="349"/>
      <c r="C40" s="349"/>
      <c r="D40" s="349"/>
      <c r="E40" s="431"/>
    </row>
    <row r="41" spans="1:5" x14ac:dyDescent="0.2">
      <c r="A41" s="349"/>
      <c r="B41" s="349"/>
      <c r="C41" s="349"/>
      <c r="D41" s="349"/>
      <c r="E41" s="43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3" orientation="landscape" r:id="rId1"/>
  <headerFooter alignWithMargins="0">
    <oddHeader>&amp;R2020 - Año del General Manuel Belgrano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="75" workbookViewId="0">
      <selection sqref="A1:F41"/>
    </sheetView>
  </sheetViews>
  <sheetFormatPr baseColWidth="10" defaultRowHeight="12.75" x14ac:dyDescent="0.2"/>
  <cols>
    <col min="1" max="1" width="36.42578125" style="331" customWidth="1"/>
    <col min="2" max="4" width="22.42578125" style="331" customWidth="1"/>
    <col min="5" max="5" width="22.42578125" style="432" customWidth="1"/>
    <col min="6" max="16384" width="11.42578125" style="331"/>
  </cols>
  <sheetData>
    <row r="1" spans="1:6" x14ac:dyDescent="0.2">
      <c r="A1" s="533" t="s">
        <v>255</v>
      </c>
      <c r="B1" s="530"/>
      <c r="C1" s="530"/>
      <c r="D1" s="530"/>
      <c r="E1" s="530"/>
    </row>
    <row r="2" spans="1:6" x14ac:dyDescent="0.2">
      <c r="A2" s="533" t="s">
        <v>253</v>
      </c>
      <c r="B2" s="530"/>
      <c r="C2" s="530"/>
      <c r="D2" s="530"/>
      <c r="E2" s="530"/>
    </row>
    <row r="3" spans="1:6" x14ac:dyDescent="0.2">
      <c r="A3" s="533" t="str">
        <f>+'1.modelos'!A3</f>
        <v>AISLADORES DE PORCELANA</v>
      </c>
      <c r="B3" s="530"/>
      <c r="C3" s="530"/>
      <c r="D3" s="530"/>
      <c r="E3" s="530"/>
      <c r="F3" s="422"/>
    </row>
    <row r="4" spans="1:6" s="332" customFormat="1" x14ac:dyDescent="0.2">
      <c r="A4" s="533" t="s">
        <v>254</v>
      </c>
      <c r="B4" s="530"/>
      <c r="C4" s="530"/>
      <c r="D4" s="530"/>
      <c r="E4" s="530"/>
      <c r="F4" s="421"/>
    </row>
    <row r="5" spans="1:6" s="332" customFormat="1" x14ac:dyDescent="0.2">
      <c r="A5" s="533" t="s">
        <v>226</v>
      </c>
      <c r="B5" s="533"/>
      <c r="C5" s="533"/>
      <c r="D5" s="533"/>
      <c r="E5" s="533"/>
      <c r="F5" s="421"/>
    </row>
    <row r="6" spans="1:6" ht="13.5" thickBot="1" x14ac:dyDescent="0.25">
      <c r="A6" s="534" t="s">
        <v>256</v>
      </c>
      <c r="B6" s="534"/>
      <c r="C6" s="534"/>
      <c r="D6" s="534"/>
      <c r="E6" s="534"/>
    </row>
    <row r="7" spans="1:6" ht="13.5" thickBot="1" x14ac:dyDescent="0.25">
      <c r="A7" s="333" t="s">
        <v>184</v>
      </c>
      <c r="B7" s="467" t="s">
        <v>177</v>
      </c>
      <c r="C7" s="467" t="s">
        <v>178</v>
      </c>
      <c r="D7" s="467" t="s">
        <v>223</v>
      </c>
      <c r="E7" s="468" t="s">
        <v>224</v>
      </c>
    </row>
    <row r="8" spans="1:6" s="337" customFormat="1" ht="13.5" thickBot="1" x14ac:dyDescent="0.25">
      <c r="A8" s="335"/>
      <c r="B8" s="470" t="s">
        <v>185</v>
      </c>
      <c r="C8" s="336" t="s">
        <v>185</v>
      </c>
      <c r="D8" s="336" t="s">
        <v>185</v>
      </c>
      <c r="E8" s="434" t="s">
        <v>185</v>
      </c>
    </row>
    <row r="9" spans="1:6" s="337" customFormat="1" x14ac:dyDescent="0.2">
      <c r="A9" s="338" t="s">
        <v>186</v>
      </c>
      <c r="B9" s="469"/>
      <c r="C9" s="339"/>
      <c r="D9" s="339"/>
      <c r="E9" s="339"/>
    </row>
    <row r="10" spans="1:6" x14ac:dyDescent="0.2">
      <c r="A10" s="340" t="s">
        <v>187</v>
      </c>
      <c r="B10" s="341"/>
      <c r="C10" s="341"/>
      <c r="D10" s="341"/>
      <c r="E10" s="427"/>
    </row>
    <row r="11" spans="1:6" x14ac:dyDescent="0.2">
      <c r="A11" s="342" t="s">
        <v>188</v>
      </c>
      <c r="B11" s="341"/>
      <c r="C11" s="341"/>
      <c r="D11" s="341"/>
      <c r="E11" s="427"/>
    </row>
    <row r="12" spans="1:6" x14ac:dyDescent="0.2">
      <c r="A12" s="342" t="s">
        <v>189</v>
      </c>
      <c r="B12" s="341"/>
      <c r="C12" s="341"/>
      <c r="D12" s="341"/>
      <c r="E12" s="427"/>
    </row>
    <row r="13" spans="1:6" x14ac:dyDescent="0.2">
      <c r="A13" s="340" t="s">
        <v>190</v>
      </c>
      <c r="B13" s="341"/>
      <c r="C13" s="341"/>
      <c r="D13" s="341"/>
      <c r="E13" s="427"/>
    </row>
    <row r="14" spans="1:6" x14ac:dyDescent="0.2">
      <c r="A14" s="342" t="s">
        <v>191</v>
      </c>
      <c r="B14" s="341"/>
      <c r="C14" s="341"/>
      <c r="D14" s="341"/>
      <c r="E14" s="427"/>
    </row>
    <row r="15" spans="1:6" x14ac:dyDescent="0.2">
      <c r="A15" s="342" t="s">
        <v>192</v>
      </c>
      <c r="B15" s="341"/>
      <c r="C15" s="341"/>
      <c r="D15" s="341"/>
      <c r="E15" s="427"/>
    </row>
    <row r="16" spans="1:6" x14ac:dyDescent="0.2">
      <c r="A16" s="342" t="s">
        <v>193</v>
      </c>
      <c r="B16" s="341"/>
      <c r="C16" s="341"/>
      <c r="D16" s="341"/>
      <c r="E16" s="427"/>
    </row>
    <row r="17" spans="1:5" x14ac:dyDescent="0.2">
      <c r="A17" s="342" t="s">
        <v>194</v>
      </c>
      <c r="B17" s="341"/>
      <c r="C17" s="341"/>
      <c r="D17" s="341"/>
      <c r="E17" s="427"/>
    </row>
    <row r="18" spans="1:5" x14ac:dyDescent="0.2">
      <c r="A18" s="342" t="s">
        <v>195</v>
      </c>
      <c r="B18" s="341"/>
      <c r="C18" s="341"/>
      <c r="D18" s="341"/>
      <c r="E18" s="427"/>
    </row>
    <row r="19" spans="1:5" x14ac:dyDescent="0.2">
      <c r="A19" s="342" t="s">
        <v>196</v>
      </c>
      <c r="B19" s="341"/>
      <c r="C19" s="341"/>
      <c r="D19" s="341"/>
      <c r="E19" s="427"/>
    </row>
    <row r="20" spans="1:5" x14ac:dyDescent="0.2">
      <c r="A20" s="340" t="s">
        <v>197</v>
      </c>
      <c r="B20" s="341"/>
      <c r="C20" s="341"/>
      <c r="D20" s="341"/>
      <c r="E20" s="427"/>
    </row>
    <row r="21" spans="1:5" x14ac:dyDescent="0.2">
      <c r="A21" s="342" t="s">
        <v>198</v>
      </c>
      <c r="B21" s="341"/>
      <c r="C21" s="341"/>
      <c r="D21" s="341"/>
      <c r="E21" s="427"/>
    </row>
    <row r="22" spans="1:5" x14ac:dyDescent="0.2">
      <c r="A22" s="342" t="s">
        <v>199</v>
      </c>
      <c r="B22" s="341"/>
      <c r="C22" s="341"/>
      <c r="D22" s="341"/>
      <c r="E22" s="427"/>
    </row>
    <row r="23" spans="1:5" x14ac:dyDescent="0.2">
      <c r="A23" s="342" t="s">
        <v>200</v>
      </c>
      <c r="B23" s="341"/>
      <c r="C23" s="341"/>
      <c r="D23" s="341"/>
      <c r="E23" s="427"/>
    </row>
    <row r="24" spans="1:5" x14ac:dyDescent="0.2">
      <c r="A24" s="340" t="s">
        <v>201</v>
      </c>
      <c r="B24" s="341"/>
      <c r="C24" s="341"/>
      <c r="D24" s="341"/>
      <c r="E24" s="427"/>
    </row>
    <row r="25" spans="1:5" x14ac:dyDescent="0.2">
      <c r="A25" s="343" t="s">
        <v>202</v>
      </c>
      <c r="B25" s="344"/>
      <c r="C25" s="344"/>
      <c r="D25" s="344"/>
      <c r="E25" s="428"/>
    </row>
    <row r="26" spans="1:5" x14ac:dyDescent="0.2">
      <c r="A26" s="345" t="s">
        <v>203</v>
      </c>
      <c r="B26" s="346"/>
      <c r="C26" s="346"/>
      <c r="D26" s="346"/>
      <c r="E26" s="429"/>
    </row>
    <row r="27" spans="1:5" x14ac:dyDescent="0.2">
      <c r="A27" s="347" t="s">
        <v>204</v>
      </c>
      <c r="B27" s="348"/>
      <c r="C27" s="348"/>
      <c r="D27" s="348"/>
      <c r="E27" s="430"/>
    </row>
    <row r="28" spans="1:5" x14ac:dyDescent="0.2">
      <c r="A28" s="343" t="s">
        <v>205</v>
      </c>
      <c r="B28" s="344"/>
      <c r="C28" s="344"/>
      <c r="D28" s="344"/>
      <c r="E28" s="428"/>
    </row>
    <row r="29" spans="1:5" x14ac:dyDescent="0.2">
      <c r="A29" s="345" t="s">
        <v>203</v>
      </c>
      <c r="B29" s="346"/>
      <c r="C29" s="346"/>
      <c r="D29" s="346"/>
      <c r="E29" s="429"/>
    </row>
    <row r="30" spans="1:5" x14ac:dyDescent="0.2">
      <c r="A30" s="347" t="s">
        <v>204</v>
      </c>
      <c r="B30" s="348"/>
      <c r="C30" s="348"/>
      <c r="D30" s="348"/>
      <c r="E30" s="430"/>
    </row>
    <row r="31" spans="1:5" x14ac:dyDescent="0.2">
      <c r="A31" s="343" t="s">
        <v>206</v>
      </c>
      <c r="B31" s="344"/>
      <c r="C31" s="344"/>
      <c r="D31" s="344"/>
      <c r="E31" s="428"/>
    </row>
    <row r="32" spans="1:5" x14ac:dyDescent="0.2">
      <c r="A32" s="345" t="s">
        <v>203</v>
      </c>
      <c r="B32" s="346"/>
      <c r="C32" s="346"/>
      <c r="D32" s="346"/>
      <c r="E32" s="429"/>
    </row>
    <row r="33" spans="1:5" x14ac:dyDescent="0.2">
      <c r="A33" s="347" t="s">
        <v>204</v>
      </c>
      <c r="B33" s="348"/>
      <c r="C33" s="348"/>
      <c r="D33" s="348"/>
      <c r="E33" s="430"/>
    </row>
    <row r="34" spans="1:5" x14ac:dyDescent="0.2">
      <c r="A34" s="343" t="s">
        <v>207</v>
      </c>
      <c r="B34" s="344"/>
      <c r="C34" s="344"/>
      <c r="D34" s="344"/>
      <c r="E34" s="428"/>
    </row>
    <row r="35" spans="1:5" x14ac:dyDescent="0.2">
      <c r="A35" s="345" t="s">
        <v>203</v>
      </c>
      <c r="B35" s="346"/>
      <c r="C35" s="346"/>
      <c r="D35" s="346"/>
      <c r="E35" s="429"/>
    </row>
    <row r="36" spans="1:5" x14ac:dyDescent="0.2">
      <c r="A36" s="347" t="s">
        <v>204</v>
      </c>
      <c r="B36" s="348"/>
      <c r="C36" s="348"/>
      <c r="D36" s="348"/>
      <c r="E36" s="430"/>
    </row>
    <row r="37" spans="1:5" x14ac:dyDescent="0.2">
      <c r="A37" s="340" t="s">
        <v>208</v>
      </c>
      <c r="B37" s="341"/>
      <c r="C37" s="341"/>
      <c r="D37" s="341"/>
      <c r="E37" s="427"/>
    </row>
    <row r="38" spans="1:5" x14ac:dyDescent="0.2">
      <c r="A38" s="340" t="s">
        <v>209</v>
      </c>
      <c r="B38" s="341"/>
      <c r="C38" s="341"/>
      <c r="D38" s="341"/>
      <c r="E38" s="427"/>
    </row>
    <row r="39" spans="1:5" x14ac:dyDescent="0.2">
      <c r="A39" s="349"/>
      <c r="B39" s="349"/>
      <c r="C39" s="349"/>
      <c r="D39" s="349"/>
      <c r="E39" s="431"/>
    </row>
    <row r="40" spans="1:5" x14ac:dyDescent="0.2">
      <c r="A40" s="349"/>
      <c r="B40" s="349"/>
      <c r="C40" s="349"/>
      <c r="D40" s="349"/>
      <c r="E40" s="431"/>
    </row>
    <row r="41" spans="1:5" x14ac:dyDescent="0.2">
      <c r="A41" s="349"/>
      <c r="B41" s="349"/>
      <c r="C41" s="349"/>
      <c r="D41" s="349"/>
      <c r="E41" s="43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0" orientation="landscape" r:id="rId1"/>
  <headerFooter alignWithMargins="0">
    <oddHeader>&amp;R2020 - Año del General Manuel Belgrano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="75" workbookViewId="0">
      <selection sqref="A1:F40"/>
    </sheetView>
  </sheetViews>
  <sheetFormatPr baseColWidth="10" defaultRowHeight="12.75" x14ac:dyDescent="0.2"/>
  <cols>
    <col min="1" max="1" width="36.42578125" style="331" customWidth="1"/>
    <col min="2" max="4" width="22.42578125" style="331" customWidth="1"/>
    <col min="5" max="5" width="22.42578125" style="432" customWidth="1"/>
    <col min="6" max="16384" width="11.42578125" style="331"/>
  </cols>
  <sheetData>
    <row r="1" spans="1:6" x14ac:dyDescent="0.2">
      <c r="A1" s="533" t="s">
        <v>258</v>
      </c>
      <c r="B1" s="530"/>
      <c r="C1" s="530"/>
      <c r="D1" s="530"/>
      <c r="E1" s="530"/>
    </row>
    <row r="2" spans="1:6" x14ac:dyDescent="0.2">
      <c r="A2" s="533" t="s">
        <v>253</v>
      </c>
      <c r="B2" s="530"/>
      <c r="C2" s="530"/>
      <c r="D2" s="530"/>
      <c r="E2" s="530"/>
    </row>
    <row r="3" spans="1:6" x14ac:dyDescent="0.2">
      <c r="A3" s="533" t="str">
        <f>+'1.modelos'!A3</f>
        <v>AISLADORES DE PORCELANA</v>
      </c>
      <c r="B3" s="530"/>
      <c r="C3" s="530"/>
      <c r="D3" s="530"/>
      <c r="E3" s="530"/>
      <c r="F3" s="422"/>
    </row>
    <row r="4" spans="1:6" s="332" customFormat="1" x14ac:dyDescent="0.2">
      <c r="A4" s="533" t="s">
        <v>254</v>
      </c>
      <c r="B4" s="530"/>
      <c r="C4" s="530"/>
      <c r="D4" s="530"/>
      <c r="E4" s="530"/>
      <c r="F4" s="421"/>
    </row>
    <row r="5" spans="1:6" s="332" customFormat="1" x14ac:dyDescent="0.2">
      <c r="A5" s="533" t="s">
        <v>226</v>
      </c>
      <c r="B5" s="530"/>
      <c r="C5" s="530"/>
      <c r="D5" s="530"/>
      <c r="E5" s="530"/>
      <c r="F5" s="421"/>
    </row>
    <row r="6" spans="1:6" ht="13.5" thickBot="1" x14ac:dyDescent="0.25">
      <c r="A6" s="533" t="s">
        <v>257</v>
      </c>
      <c r="B6" s="530"/>
      <c r="C6" s="530"/>
      <c r="D6" s="530"/>
      <c r="E6" s="530"/>
    </row>
    <row r="7" spans="1:6" ht="13.5" thickBot="1" x14ac:dyDescent="0.25">
      <c r="A7" s="333" t="s">
        <v>184</v>
      </c>
      <c r="B7" s="334" t="s">
        <v>177</v>
      </c>
      <c r="C7" s="334" t="s">
        <v>178</v>
      </c>
      <c r="D7" s="334" t="s">
        <v>223</v>
      </c>
      <c r="E7" s="433" t="s">
        <v>224</v>
      </c>
    </row>
    <row r="8" spans="1:6" s="337" customFormat="1" ht="13.5" thickBot="1" x14ac:dyDescent="0.25">
      <c r="A8" s="335"/>
      <c r="B8" s="470" t="s">
        <v>185</v>
      </c>
      <c r="C8" s="336" t="s">
        <v>185</v>
      </c>
      <c r="D8" s="336" t="s">
        <v>185</v>
      </c>
      <c r="E8" s="434" t="s">
        <v>185</v>
      </c>
    </row>
    <row r="9" spans="1:6" s="337" customFormat="1" x14ac:dyDescent="0.2">
      <c r="A9" s="338" t="s">
        <v>186</v>
      </c>
      <c r="B9" s="469"/>
      <c r="C9" s="339"/>
      <c r="D9" s="339"/>
      <c r="E9" s="339"/>
    </row>
    <row r="10" spans="1:6" x14ac:dyDescent="0.2">
      <c r="A10" s="340" t="s">
        <v>187</v>
      </c>
      <c r="B10" s="341"/>
      <c r="C10" s="341"/>
      <c r="D10" s="341"/>
      <c r="E10" s="427"/>
    </row>
    <row r="11" spans="1:6" x14ac:dyDescent="0.2">
      <c r="A11" s="342" t="s">
        <v>188</v>
      </c>
      <c r="B11" s="341"/>
      <c r="C11" s="341"/>
      <c r="D11" s="341"/>
      <c r="E11" s="427"/>
    </row>
    <row r="12" spans="1:6" x14ac:dyDescent="0.2">
      <c r="A12" s="342" t="s">
        <v>189</v>
      </c>
      <c r="B12" s="341"/>
      <c r="C12" s="341"/>
      <c r="D12" s="341"/>
      <c r="E12" s="427"/>
    </row>
    <row r="13" spans="1:6" x14ac:dyDescent="0.2">
      <c r="A13" s="340" t="s">
        <v>190</v>
      </c>
      <c r="B13" s="341"/>
      <c r="C13" s="341"/>
      <c r="D13" s="341"/>
      <c r="E13" s="427"/>
    </row>
    <row r="14" spans="1:6" x14ac:dyDescent="0.2">
      <c r="A14" s="342" t="s">
        <v>191</v>
      </c>
      <c r="B14" s="341"/>
      <c r="C14" s="341"/>
      <c r="D14" s="341"/>
      <c r="E14" s="427"/>
    </row>
    <row r="15" spans="1:6" x14ac:dyDescent="0.2">
      <c r="A15" s="342" t="s">
        <v>192</v>
      </c>
      <c r="B15" s="341"/>
      <c r="C15" s="341"/>
      <c r="D15" s="341"/>
      <c r="E15" s="427"/>
    </row>
    <row r="16" spans="1:6" x14ac:dyDescent="0.2">
      <c r="A16" s="342" t="s">
        <v>193</v>
      </c>
      <c r="B16" s="341"/>
      <c r="C16" s="341"/>
      <c r="D16" s="341"/>
      <c r="E16" s="427"/>
    </row>
    <row r="17" spans="1:5" x14ac:dyDescent="0.2">
      <c r="A17" s="342" t="s">
        <v>194</v>
      </c>
      <c r="B17" s="341"/>
      <c r="C17" s="341"/>
      <c r="D17" s="341"/>
      <c r="E17" s="427"/>
    </row>
    <row r="18" spans="1:5" x14ac:dyDescent="0.2">
      <c r="A18" s="342" t="s">
        <v>195</v>
      </c>
      <c r="B18" s="341"/>
      <c r="C18" s="341"/>
      <c r="D18" s="341"/>
      <c r="E18" s="427"/>
    </row>
    <row r="19" spans="1:5" x14ac:dyDescent="0.2">
      <c r="A19" s="342" t="s">
        <v>196</v>
      </c>
      <c r="B19" s="341"/>
      <c r="C19" s="341"/>
      <c r="D19" s="341"/>
      <c r="E19" s="427"/>
    </row>
    <row r="20" spans="1:5" x14ac:dyDescent="0.2">
      <c r="A20" s="340" t="s">
        <v>197</v>
      </c>
      <c r="B20" s="341"/>
      <c r="C20" s="341"/>
      <c r="D20" s="341"/>
      <c r="E20" s="427"/>
    </row>
    <row r="21" spans="1:5" x14ac:dyDescent="0.2">
      <c r="A21" s="342" t="s">
        <v>198</v>
      </c>
      <c r="B21" s="341"/>
      <c r="C21" s="341"/>
      <c r="D21" s="341"/>
      <c r="E21" s="427"/>
    </row>
    <row r="22" spans="1:5" x14ac:dyDescent="0.2">
      <c r="A22" s="342" t="s">
        <v>199</v>
      </c>
      <c r="B22" s="341"/>
      <c r="C22" s="341"/>
      <c r="D22" s="341"/>
      <c r="E22" s="427"/>
    </row>
    <row r="23" spans="1:5" x14ac:dyDescent="0.2">
      <c r="A23" s="342" t="s">
        <v>200</v>
      </c>
      <c r="B23" s="341"/>
      <c r="C23" s="341"/>
      <c r="D23" s="341"/>
      <c r="E23" s="427"/>
    </row>
    <row r="24" spans="1:5" x14ac:dyDescent="0.2">
      <c r="A24" s="340" t="s">
        <v>201</v>
      </c>
      <c r="B24" s="341"/>
      <c r="C24" s="341"/>
      <c r="D24" s="341"/>
      <c r="E24" s="427"/>
    </row>
    <row r="25" spans="1:5" x14ac:dyDescent="0.2">
      <c r="A25" s="343" t="s">
        <v>202</v>
      </c>
      <c r="B25" s="344"/>
      <c r="C25" s="344"/>
      <c r="D25" s="344"/>
      <c r="E25" s="428"/>
    </row>
    <row r="26" spans="1:5" x14ac:dyDescent="0.2">
      <c r="A26" s="345" t="s">
        <v>203</v>
      </c>
      <c r="B26" s="346"/>
      <c r="C26" s="346"/>
      <c r="D26" s="346"/>
      <c r="E26" s="429"/>
    </row>
    <row r="27" spans="1:5" x14ac:dyDescent="0.2">
      <c r="A27" s="347" t="s">
        <v>204</v>
      </c>
      <c r="B27" s="348"/>
      <c r="C27" s="348"/>
      <c r="D27" s="348"/>
      <c r="E27" s="430"/>
    </row>
    <row r="28" spans="1:5" x14ac:dyDescent="0.2">
      <c r="A28" s="343" t="s">
        <v>205</v>
      </c>
      <c r="B28" s="344"/>
      <c r="C28" s="344"/>
      <c r="D28" s="344"/>
      <c r="E28" s="428"/>
    </row>
    <row r="29" spans="1:5" x14ac:dyDescent="0.2">
      <c r="A29" s="345" t="s">
        <v>203</v>
      </c>
      <c r="B29" s="346"/>
      <c r="C29" s="346"/>
      <c r="D29" s="346"/>
      <c r="E29" s="429"/>
    </row>
    <row r="30" spans="1:5" x14ac:dyDescent="0.2">
      <c r="A30" s="347" t="s">
        <v>204</v>
      </c>
      <c r="B30" s="348"/>
      <c r="C30" s="348"/>
      <c r="D30" s="348"/>
      <c r="E30" s="430"/>
    </row>
    <row r="31" spans="1:5" x14ac:dyDescent="0.2">
      <c r="A31" s="343" t="s">
        <v>206</v>
      </c>
      <c r="B31" s="344"/>
      <c r="C31" s="344"/>
      <c r="D31" s="344"/>
      <c r="E31" s="428"/>
    </row>
    <row r="32" spans="1:5" x14ac:dyDescent="0.2">
      <c r="A32" s="345" t="s">
        <v>203</v>
      </c>
      <c r="B32" s="346"/>
      <c r="C32" s="346"/>
      <c r="D32" s="346"/>
      <c r="E32" s="429"/>
    </row>
    <row r="33" spans="1:5" x14ac:dyDescent="0.2">
      <c r="A33" s="347" t="s">
        <v>204</v>
      </c>
      <c r="B33" s="348"/>
      <c r="C33" s="348"/>
      <c r="D33" s="348"/>
      <c r="E33" s="430"/>
    </row>
    <row r="34" spans="1:5" x14ac:dyDescent="0.2">
      <c r="A34" s="343" t="s">
        <v>207</v>
      </c>
      <c r="B34" s="344"/>
      <c r="C34" s="344"/>
      <c r="D34" s="344"/>
      <c r="E34" s="428"/>
    </row>
    <row r="35" spans="1:5" x14ac:dyDescent="0.2">
      <c r="A35" s="345" t="s">
        <v>203</v>
      </c>
      <c r="B35" s="346"/>
      <c r="C35" s="346"/>
      <c r="D35" s="346"/>
      <c r="E35" s="429"/>
    </row>
    <row r="36" spans="1:5" x14ac:dyDescent="0.2">
      <c r="A36" s="347" t="s">
        <v>204</v>
      </c>
      <c r="B36" s="348"/>
      <c r="C36" s="348"/>
      <c r="D36" s="348"/>
      <c r="E36" s="430"/>
    </row>
    <row r="37" spans="1:5" x14ac:dyDescent="0.2">
      <c r="A37" s="340" t="s">
        <v>208</v>
      </c>
      <c r="B37" s="341"/>
      <c r="C37" s="341"/>
      <c r="D37" s="341"/>
      <c r="E37" s="427"/>
    </row>
    <row r="38" spans="1:5" x14ac:dyDescent="0.2">
      <c r="A38" s="340" t="s">
        <v>209</v>
      </c>
      <c r="B38" s="341"/>
      <c r="C38" s="341"/>
      <c r="D38" s="341"/>
      <c r="E38" s="427"/>
    </row>
    <row r="39" spans="1:5" x14ac:dyDescent="0.2">
      <c r="A39" s="349"/>
      <c r="B39" s="349"/>
      <c r="C39" s="349"/>
      <c r="D39" s="349"/>
      <c r="E39" s="431"/>
    </row>
    <row r="40" spans="1:5" x14ac:dyDescent="0.2">
      <c r="A40" s="349"/>
      <c r="B40" s="349"/>
      <c r="C40" s="349"/>
      <c r="D40" s="349"/>
      <c r="E40" s="431"/>
    </row>
    <row r="41" spans="1:5" x14ac:dyDescent="0.2">
      <c r="A41" s="349"/>
      <c r="B41" s="349"/>
      <c r="C41" s="349"/>
      <c r="D41" s="349"/>
      <c r="E41" s="43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3" orientation="landscape" r:id="rId1"/>
  <headerFooter alignWithMargins="0">
    <oddHeader>&amp;R2020 - Año del General Manuel Belgrano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2"/>
  <sheetViews>
    <sheetView showGridLines="0" zoomScale="75" workbookViewId="0">
      <selection sqref="A1:G43"/>
    </sheetView>
  </sheetViews>
  <sheetFormatPr baseColWidth="10" defaultRowHeight="12.75" x14ac:dyDescent="0.2"/>
  <cols>
    <col min="1" max="1" width="17.85546875" style="52" customWidth="1"/>
    <col min="2" max="2" width="57.28515625" style="52" customWidth="1"/>
    <col min="3" max="5" width="11.28515625" style="52" customWidth="1"/>
    <col min="6" max="6" width="13.85546875" style="52" bestFit="1" customWidth="1"/>
    <col min="7" max="16384" width="11.42578125" style="52"/>
  </cols>
  <sheetData>
    <row r="1" spans="1:6" x14ac:dyDescent="0.2">
      <c r="A1" s="118" t="s">
        <v>1</v>
      </c>
      <c r="B1" s="119"/>
      <c r="C1" s="119"/>
      <c r="D1" s="119"/>
      <c r="E1" s="119"/>
      <c r="F1" s="119"/>
    </row>
    <row r="2" spans="1:6" x14ac:dyDescent="0.2">
      <c r="A2" s="361" t="s">
        <v>216</v>
      </c>
      <c r="B2" s="358"/>
      <c r="C2" s="358"/>
      <c r="D2" s="358"/>
      <c r="E2" s="358"/>
      <c r="F2" s="358"/>
    </row>
    <row r="3" spans="1:6" x14ac:dyDescent="0.2">
      <c r="A3" s="359" t="s">
        <v>215</v>
      </c>
      <c r="B3" s="360"/>
      <c r="C3" s="358"/>
      <c r="D3" s="358"/>
      <c r="E3" s="358"/>
      <c r="F3" s="358"/>
    </row>
    <row r="4" spans="1:6" hidden="1" x14ac:dyDescent="0.2">
      <c r="A4" s="118"/>
      <c r="B4" s="119"/>
      <c r="C4" s="119"/>
      <c r="D4" s="119"/>
      <c r="E4" s="119"/>
      <c r="F4" s="119"/>
    </row>
    <row r="5" spans="1:6" hidden="1" x14ac:dyDescent="0.2">
      <c r="A5" s="118"/>
      <c r="B5" s="119"/>
      <c r="C5" s="119"/>
      <c r="D5" s="119"/>
      <c r="E5" s="119"/>
      <c r="F5" s="119"/>
    </row>
    <row r="6" spans="1:6" x14ac:dyDescent="0.2">
      <c r="A6" s="118"/>
      <c r="B6" s="119"/>
      <c r="C6" s="119"/>
      <c r="D6" s="119"/>
      <c r="E6" s="119"/>
      <c r="F6" s="119"/>
    </row>
    <row r="7" spans="1:6" x14ac:dyDescent="0.2">
      <c r="A7" s="118"/>
      <c r="B7" s="119"/>
      <c r="C7" s="119"/>
      <c r="D7" s="119"/>
      <c r="E7" s="119"/>
      <c r="F7" s="119"/>
    </row>
    <row r="8" spans="1:6" ht="13.5" thickBot="1" x14ac:dyDescent="0.25">
      <c r="A8" s="119"/>
      <c r="B8" s="118"/>
      <c r="C8" s="119"/>
      <c r="D8" s="119"/>
      <c r="E8" s="119"/>
      <c r="F8" s="119"/>
    </row>
    <row r="9" spans="1:6" ht="28.5" customHeight="1" thickBot="1" x14ac:dyDescent="0.25">
      <c r="A9" s="120" t="s">
        <v>3</v>
      </c>
      <c r="B9" s="121" t="s">
        <v>4</v>
      </c>
      <c r="C9" s="356">
        <v>2017</v>
      </c>
      <c r="D9" s="356">
        <v>2018</v>
      </c>
      <c r="E9" s="356">
        <v>2019</v>
      </c>
      <c r="F9" s="356" t="s">
        <v>212</v>
      </c>
    </row>
    <row r="10" spans="1:6" x14ac:dyDescent="0.2">
      <c r="A10" s="471" t="s">
        <v>5</v>
      </c>
      <c r="B10" s="353" t="s">
        <v>267</v>
      </c>
      <c r="C10" s="478" t="s">
        <v>109</v>
      </c>
      <c r="D10" s="478" t="s">
        <v>109</v>
      </c>
      <c r="E10" s="478" t="s">
        <v>109</v>
      </c>
      <c r="F10" s="478" t="s">
        <v>109</v>
      </c>
    </row>
    <row r="11" spans="1:6" x14ac:dyDescent="0.2">
      <c r="A11" s="472" t="s">
        <v>272</v>
      </c>
      <c r="B11" s="350" t="s">
        <v>268</v>
      </c>
      <c r="C11" s="479"/>
      <c r="D11" s="479"/>
      <c r="E11" s="479"/>
      <c r="F11" s="479"/>
    </row>
    <row r="12" spans="1:6" x14ac:dyDescent="0.2">
      <c r="A12" s="472" t="s">
        <v>273</v>
      </c>
      <c r="B12" s="354" t="s">
        <v>270</v>
      </c>
      <c r="C12" s="480"/>
      <c r="D12" s="480"/>
      <c r="E12" s="480"/>
      <c r="F12" s="480"/>
    </row>
    <row r="13" spans="1:6" x14ac:dyDescent="0.2">
      <c r="A13" s="472"/>
      <c r="B13" s="353" t="s">
        <v>269</v>
      </c>
      <c r="C13" s="480"/>
      <c r="D13" s="480"/>
      <c r="E13" s="480"/>
      <c r="F13" s="480"/>
    </row>
    <row r="14" spans="1:6" x14ac:dyDescent="0.2">
      <c r="A14" s="472"/>
      <c r="B14" s="354" t="s">
        <v>214</v>
      </c>
      <c r="C14" s="480"/>
      <c r="D14" s="480"/>
      <c r="E14" s="480"/>
      <c r="F14" s="480"/>
    </row>
    <row r="15" spans="1:6" ht="13.5" thickBot="1" x14ac:dyDescent="0.25">
      <c r="A15" s="473"/>
      <c r="B15" s="355" t="s">
        <v>213</v>
      </c>
      <c r="C15" s="481"/>
      <c r="D15" s="481"/>
      <c r="E15" s="481"/>
      <c r="F15" s="481"/>
    </row>
    <row r="16" spans="1:6" x14ac:dyDescent="0.2">
      <c r="A16" s="471" t="s">
        <v>6</v>
      </c>
      <c r="B16" s="353" t="s">
        <v>267</v>
      </c>
      <c r="C16" s="478" t="s">
        <v>109</v>
      </c>
      <c r="D16" s="478" t="s">
        <v>109</v>
      </c>
      <c r="E16" s="478" t="s">
        <v>109</v>
      </c>
      <c r="F16" s="478" t="s">
        <v>109</v>
      </c>
    </row>
    <row r="17" spans="1:6" x14ac:dyDescent="0.2">
      <c r="A17" s="472" t="s">
        <v>272</v>
      </c>
      <c r="B17" s="350" t="s">
        <v>268</v>
      </c>
      <c r="C17" s="479"/>
      <c r="D17" s="479"/>
      <c r="E17" s="479"/>
      <c r="F17" s="479"/>
    </row>
    <row r="18" spans="1:6" x14ac:dyDescent="0.2">
      <c r="A18" s="472" t="s">
        <v>274</v>
      </c>
      <c r="B18" s="354" t="s">
        <v>270</v>
      </c>
      <c r="C18" s="480"/>
      <c r="D18" s="480"/>
      <c r="E18" s="480"/>
      <c r="F18" s="480"/>
    </row>
    <row r="19" spans="1:6" x14ac:dyDescent="0.2">
      <c r="A19" s="472" t="s">
        <v>275</v>
      </c>
      <c r="B19" s="353" t="s">
        <v>269</v>
      </c>
      <c r="C19" s="480"/>
      <c r="D19" s="480"/>
      <c r="E19" s="480"/>
      <c r="F19" s="480"/>
    </row>
    <row r="20" spans="1:6" x14ac:dyDescent="0.2">
      <c r="A20" s="472"/>
      <c r="B20" s="354" t="s">
        <v>214</v>
      </c>
      <c r="C20" s="480"/>
      <c r="D20" s="480"/>
      <c r="E20" s="480"/>
      <c r="F20" s="480"/>
    </row>
    <row r="21" spans="1:6" ht="13.5" thickBot="1" x14ac:dyDescent="0.25">
      <c r="A21" s="473"/>
      <c r="B21" s="355" t="s">
        <v>213</v>
      </c>
      <c r="C21" s="481"/>
      <c r="D21" s="481"/>
      <c r="E21" s="481"/>
      <c r="F21" s="481"/>
    </row>
    <row r="22" spans="1:6" x14ac:dyDescent="0.2">
      <c r="A22" s="471" t="s">
        <v>7</v>
      </c>
      <c r="B22" s="353" t="s">
        <v>267</v>
      </c>
      <c r="C22" s="478" t="s">
        <v>109</v>
      </c>
      <c r="D22" s="478" t="s">
        <v>109</v>
      </c>
      <c r="E22" s="478" t="s">
        <v>109</v>
      </c>
      <c r="F22" s="478" t="s">
        <v>109</v>
      </c>
    </row>
    <row r="23" spans="1:6" x14ac:dyDescent="0.2">
      <c r="A23" s="472" t="s">
        <v>272</v>
      </c>
      <c r="B23" s="350" t="s">
        <v>268</v>
      </c>
      <c r="C23" s="479"/>
      <c r="D23" s="479"/>
      <c r="E23" s="479"/>
      <c r="F23" s="479"/>
    </row>
    <row r="24" spans="1:6" x14ac:dyDescent="0.2">
      <c r="A24" s="472" t="s">
        <v>276</v>
      </c>
      <c r="B24" s="354" t="s">
        <v>270</v>
      </c>
      <c r="C24" s="480"/>
      <c r="D24" s="480"/>
      <c r="E24" s="480"/>
      <c r="F24" s="480"/>
    </row>
    <row r="25" spans="1:6" x14ac:dyDescent="0.2">
      <c r="A25" s="472" t="s">
        <v>277</v>
      </c>
      <c r="B25" s="353" t="s">
        <v>269</v>
      </c>
      <c r="C25" s="480"/>
      <c r="D25" s="480"/>
      <c r="E25" s="480"/>
      <c r="F25" s="480"/>
    </row>
    <row r="26" spans="1:6" x14ac:dyDescent="0.2">
      <c r="A26" s="472"/>
      <c r="B26" s="354" t="s">
        <v>214</v>
      </c>
      <c r="C26" s="480"/>
      <c r="D26" s="480"/>
      <c r="E26" s="480"/>
      <c r="F26" s="480"/>
    </row>
    <row r="27" spans="1:6" ht="13.5" thickBot="1" x14ac:dyDescent="0.25">
      <c r="A27" s="473"/>
      <c r="B27" s="355" t="s">
        <v>213</v>
      </c>
      <c r="C27" s="481"/>
      <c r="D27" s="481"/>
      <c r="E27" s="481"/>
      <c r="F27" s="481"/>
    </row>
    <row r="28" spans="1:6" x14ac:dyDescent="0.2">
      <c r="A28" s="471" t="s">
        <v>278</v>
      </c>
      <c r="B28" s="353" t="s">
        <v>267</v>
      </c>
      <c r="C28" s="478" t="s">
        <v>109</v>
      </c>
      <c r="D28" s="478" t="s">
        <v>109</v>
      </c>
      <c r="E28" s="478" t="s">
        <v>109</v>
      </c>
      <c r="F28" s="478" t="s">
        <v>109</v>
      </c>
    </row>
    <row r="29" spans="1:6" x14ac:dyDescent="0.2">
      <c r="A29" s="472" t="s">
        <v>279</v>
      </c>
      <c r="B29" s="350" t="s">
        <v>268</v>
      </c>
      <c r="C29" s="479"/>
      <c r="D29" s="479"/>
      <c r="E29" s="479"/>
      <c r="F29" s="479"/>
    </row>
    <row r="30" spans="1:6" x14ac:dyDescent="0.2">
      <c r="A30" s="472" t="s">
        <v>280</v>
      </c>
      <c r="B30" s="354" t="s">
        <v>270</v>
      </c>
      <c r="C30" s="480"/>
      <c r="D30" s="480"/>
      <c r="E30" s="480"/>
      <c r="F30" s="480"/>
    </row>
    <row r="31" spans="1:6" x14ac:dyDescent="0.2">
      <c r="A31" s="472" t="s">
        <v>281</v>
      </c>
      <c r="B31" s="353" t="s">
        <v>269</v>
      </c>
      <c r="C31" s="480"/>
      <c r="D31" s="480"/>
      <c r="E31" s="480"/>
      <c r="F31" s="480"/>
    </row>
    <row r="32" spans="1:6" x14ac:dyDescent="0.2">
      <c r="A32" s="472"/>
      <c r="B32" s="354" t="s">
        <v>214</v>
      </c>
      <c r="C32" s="480"/>
      <c r="D32" s="480"/>
      <c r="E32" s="480"/>
      <c r="F32" s="480"/>
    </row>
    <row r="33" spans="1:6" ht="13.5" thickBot="1" x14ac:dyDescent="0.25">
      <c r="A33" s="473"/>
      <c r="B33" s="355" t="s">
        <v>213</v>
      </c>
      <c r="C33" s="481"/>
      <c r="D33" s="481"/>
      <c r="E33" s="481"/>
      <c r="F33" s="481"/>
    </row>
    <row r="34" spans="1:6" x14ac:dyDescent="0.2">
      <c r="A34" s="471" t="s">
        <v>162</v>
      </c>
      <c r="B34" s="353" t="s">
        <v>267</v>
      </c>
      <c r="C34" s="478" t="s">
        <v>109</v>
      </c>
      <c r="D34" s="478" t="s">
        <v>109</v>
      </c>
      <c r="E34" s="478" t="s">
        <v>109</v>
      </c>
      <c r="F34" s="478" t="s">
        <v>109</v>
      </c>
    </row>
    <row r="35" spans="1:6" x14ac:dyDescent="0.2">
      <c r="A35" s="472"/>
      <c r="B35" s="350" t="s">
        <v>268</v>
      </c>
      <c r="C35" s="479"/>
      <c r="D35" s="479"/>
      <c r="E35" s="479"/>
      <c r="F35" s="479"/>
    </row>
    <row r="36" spans="1:6" x14ac:dyDescent="0.2">
      <c r="A36" s="472"/>
      <c r="B36" s="354" t="s">
        <v>270</v>
      </c>
      <c r="C36" s="480"/>
      <c r="D36" s="480"/>
      <c r="E36" s="480"/>
      <c r="F36" s="480"/>
    </row>
    <row r="37" spans="1:6" x14ac:dyDescent="0.2">
      <c r="A37" s="472"/>
      <c r="B37" s="353" t="s">
        <v>269</v>
      </c>
      <c r="C37" s="480"/>
      <c r="D37" s="480"/>
      <c r="E37" s="480"/>
      <c r="F37" s="480"/>
    </row>
    <row r="38" spans="1:6" x14ac:dyDescent="0.2">
      <c r="A38" s="472"/>
      <c r="B38" s="354" t="s">
        <v>214</v>
      </c>
      <c r="C38" s="480"/>
      <c r="D38" s="480"/>
      <c r="E38" s="480"/>
      <c r="F38" s="480"/>
    </row>
    <row r="39" spans="1:6" ht="13.5" thickBot="1" x14ac:dyDescent="0.25">
      <c r="A39" s="474"/>
      <c r="B39" s="355" t="s">
        <v>213</v>
      </c>
      <c r="C39" s="481"/>
      <c r="D39" s="481"/>
      <c r="E39" s="481"/>
      <c r="F39" s="481"/>
    </row>
    <row r="40" spans="1:6" ht="13.5" thickBot="1" x14ac:dyDescent="0.25">
      <c r="B40" s="124" t="s">
        <v>110</v>
      </c>
      <c r="C40" s="125">
        <v>1</v>
      </c>
      <c r="D40" s="125">
        <v>1</v>
      </c>
      <c r="E40" s="125">
        <v>1</v>
      </c>
      <c r="F40" s="125">
        <v>1</v>
      </c>
    </row>
    <row r="42" spans="1:6" x14ac:dyDescent="0.2">
      <c r="A42" s="52" t="s">
        <v>147</v>
      </c>
    </row>
  </sheetData>
  <mergeCells count="20">
    <mergeCell ref="C10:C15"/>
    <mergeCell ref="D10:D15"/>
    <mergeCell ref="F10:F15"/>
    <mergeCell ref="D34:D39"/>
    <mergeCell ref="E34:E39"/>
    <mergeCell ref="F22:F27"/>
    <mergeCell ref="F28:F33"/>
    <mergeCell ref="F34:F39"/>
    <mergeCell ref="C16:C21"/>
    <mergeCell ref="D16:D21"/>
    <mergeCell ref="E10:E15"/>
    <mergeCell ref="D22:D27"/>
    <mergeCell ref="D28:D33"/>
    <mergeCell ref="F16:F21"/>
    <mergeCell ref="C28:C33"/>
    <mergeCell ref="C34:C39"/>
    <mergeCell ref="C22:C27"/>
    <mergeCell ref="E28:E33"/>
    <mergeCell ref="E22:E27"/>
    <mergeCell ref="E16:E21"/>
  </mergeCells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87" orientation="landscape" r:id="rId1"/>
  <headerFooter alignWithMargins="0">
    <oddHeader>&amp;R2020 - Año del General Manuel Belgrano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G20"/>
  <sheetViews>
    <sheetView showGridLines="0" zoomScale="70" zoomScaleNormal="70" workbookViewId="0">
      <selection sqref="A1:H20"/>
    </sheetView>
  </sheetViews>
  <sheetFormatPr baseColWidth="10" defaultRowHeight="12.75" x14ac:dyDescent="0.2"/>
  <cols>
    <col min="1" max="1" width="13.42578125" style="52" customWidth="1"/>
    <col min="2" max="4" width="22.7109375" style="52" customWidth="1"/>
    <col min="5" max="5" width="20.42578125" style="52" customWidth="1"/>
    <col min="6" max="6" width="20.140625" style="52" customWidth="1"/>
    <col min="7" max="7" width="20.5703125" style="52" customWidth="1"/>
    <col min="8" max="16384" width="11.42578125" style="52"/>
  </cols>
  <sheetData>
    <row r="1" spans="1:7" x14ac:dyDescent="0.2">
      <c r="A1" s="129" t="s">
        <v>182</v>
      </c>
      <c r="B1" s="119"/>
      <c r="C1" s="119"/>
      <c r="D1" s="119"/>
      <c r="E1" s="119"/>
    </row>
    <row r="2" spans="1:7" x14ac:dyDescent="0.2">
      <c r="A2" s="118" t="s">
        <v>17</v>
      </c>
      <c r="B2" s="119"/>
      <c r="C2" s="119"/>
      <c r="D2" s="119"/>
      <c r="E2" s="119"/>
    </row>
    <row r="3" spans="1:7" s="435" customFormat="1" x14ac:dyDescent="0.2">
      <c r="A3" s="359" t="s">
        <v>215</v>
      </c>
      <c r="B3" s="358"/>
      <c r="C3" s="358"/>
      <c r="D3" s="358"/>
      <c r="E3" s="358"/>
    </row>
    <row r="4" spans="1:7" s="435" customFormat="1" x14ac:dyDescent="0.2">
      <c r="A4" s="361" t="s">
        <v>259</v>
      </c>
      <c r="B4" s="358"/>
      <c r="C4" s="436"/>
      <c r="D4" s="358"/>
      <c r="E4" s="358"/>
    </row>
    <row r="5" spans="1:7" ht="13.5" thickBot="1" x14ac:dyDescent="0.25">
      <c r="A5" s="59"/>
      <c r="B5" s="59"/>
      <c r="C5" s="59"/>
      <c r="D5" s="59"/>
      <c r="E5" s="59"/>
    </row>
    <row r="6" spans="1:7" ht="13.5" thickBot="1" x14ac:dyDescent="0.25">
      <c r="A6" s="129"/>
      <c r="B6" s="129"/>
      <c r="C6" s="129"/>
      <c r="D6" s="129"/>
      <c r="E6" s="304" t="s">
        <v>264</v>
      </c>
      <c r="F6" s="167"/>
      <c r="G6" s="168"/>
    </row>
    <row r="7" spans="1:7" ht="13.5" thickBot="1" x14ac:dyDescent="0.25">
      <c r="A7" s="130" t="s">
        <v>10</v>
      </c>
      <c r="B7" s="457" t="s">
        <v>260</v>
      </c>
      <c r="C7" s="457" t="s">
        <v>261</v>
      </c>
      <c r="D7" s="458" t="s">
        <v>262</v>
      </c>
      <c r="E7" s="441" t="s">
        <v>20</v>
      </c>
      <c r="F7" s="442" t="s">
        <v>20</v>
      </c>
      <c r="G7" s="443" t="s">
        <v>20</v>
      </c>
    </row>
    <row r="8" spans="1:7" x14ac:dyDescent="0.2">
      <c r="A8" s="169">
        <v>41274</v>
      </c>
      <c r="B8" s="437"/>
      <c r="C8" s="437"/>
      <c r="D8" s="170"/>
      <c r="E8" s="171"/>
      <c r="F8" s="172"/>
      <c r="G8" s="173"/>
    </row>
    <row r="9" spans="1:7" x14ac:dyDescent="0.2">
      <c r="A9" s="174">
        <v>41639</v>
      </c>
      <c r="B9" s="438"/>
      <c r="C9" s="438"/>
      <c r="D9" s="175"/>
      <c r="E9" s="176"/>
      <c r="F9" s="177"/>
      <c r="G9" s="127"/>
    </row>
    <row r="10" spans="1:7" x14ac:dyDescent="0.2">
      <c r="A10" s="174">
        <v>42004</v>
      </c>
      <c r="B10" s="439"/>
      <c r="C10" s="439"/>
      <c r="D10" s="176"/>
      <c r="E10" s="176"/>
      <c r="F10" s="177"/>
      <c r="G10" s="127"/>
    </row>
    <row r="11" spans="1:7" x14ac:dyDescent="0.2">
      <c r="A11" s="178">
        <v>42369</v>
      </c>
      <c r="B11" s="440"/>
      <c r="C11" s="440"/>
      <c r="D11" s="179"/>
      <c r="E11" s="180"/>
      <c r="F11" s="181"/>
      <c r="G11" s="155"/>
    </row>
    <row r="12" spans="1:7" ht="13.5" thickBot="1" x14ac:dyDescent="0.25">
      <c r="A12" s="450">
        <v>42735</v>
      </c>
      <c r="B12" s="451"/>
      <c r="C12" s="451"/>
      <c r="D12" s="452"/>
      <c r="E12" s="453"/>
      <c r="F12" s="454"/>
      <c r="G12" s="455"/>
    </row>
    <row r="13" spans="1:7" x14ac:dyDescent="0.2">
      <c r="A13" s="448">
        <v>43100</v>
      </c>
      <c r="B13" s="438"/>
      <c r="C13" s="438"/>
      <c r="D13" s="175"/>
      <c r="E13" s="175"/>
      <c r="F13" s="449"/>
      <c r="G13" s="154"/>
    </row>
    <row r="14" spans="1:7" x14ac:dyDescent="0.2">
      <c r="A14" s="174">
        <v>43465</v>
      </c>
      <c r="B14" s="438"/>
      <c r="C14" s="438"/>
      <c r="D14" s="175"/>
      <c r="E14" s="176"/>
      <c r="F14" s="177"/>
      <c r="G14" s="127"/>
    </row>
    <row r="15" spans="1:7" ht="13.5" thickBot="1" x14ac:dyDescent="0.25">
      <c r="A15" s="174">
        <v>43830</v>
      </c>
      <c r="B15" s="439"/>
      <c r="C15" s="439"/>
      <c r="D15" s="176"/>
      <c r="E15" s="176"/>
      <c r="F15" s="177"/>
      <c r="G15" s="127"/>
    </row>
    <row r="16" spans="1:7" x14ac:dyDescent="0.2">
      <c r="A16" s="444">
        <v>43616</v>
      </c>
      <c r="B16" s="445"/>
      <c r="C16" s="445"/>
      <c r="D16" s="182"/>
      <c r="E16" s="182"/>
      <c r="F16" s="183"/>
      <c r="G16" s="148"/>
    </row>
    <row r="17" spans="1:7" ht="13.5" thickBot="1" x14ac:dyDescent="0.25">
      <c r="A17" s="446">
        <v>43982</v>
      </c>
      <c r="B17" s="447"/>
      <c r="C17" s="447"/>
      <c r="D17" s="184"/>
      <c r="E17" s="184"/>
      <c r="F17" s="185"/>
      <c r="G17" s="153"/>
    </row>
    <row r="20" spans="1:7" x14ac:dyDescent="0.2">
      <c r="A20" s="160"/>
      <c r="B20" s="160"/>
    </row>
  </sheetData>
  <sheetProtection formatCells="0" formatColumns="0" formatRows="0"/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scale="95" orientation="landscape" horizontalDpi="4294967292" verticalDpi="300" r:id="rId1"/>
  <headerFooter alignWithMargins="0">
    <oddHeader>&amp;R2020 - Año del General Manuel Belgrano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70"/>
  <sheetViews>
    <sheetView showGridLines="0" tabSelected="1" topLeftCell="A10" zoomScale="75" workbookViewId="0">
      <selection sqref="A1:F70"/>
    </sheetView>
  </sheetViews>
  <sheetFormatPr baseColWidth="10" defaultRowHeight="12.75" x14ac:dyDescent="0.2"/>
  <cols>
    <col min="1" max="1" width="14.5703125" style="52" customWidth="1"/>
    <col min="2" max="2" width="25.42578125" style="52" customWidth="1"/>
    <col min="3" max="3" width="16.140625" style="52" customWidth="1"/>
    <col min="4" max="4" width="11.42578125" style="52"/>
    <col min="5" max="5" width="17.28515625" style="52" customWidth="1"/>
    <col min="6" max="6" width="11.42578125" style="52"/>
    <col min="7" max="9" width="2.85546875" style="52" customWidth="1"/>
    <col min="10" max="16384" width="11.42578125" style="52"/>
  </cols>
  <sheetData>
    <row r="1" spans="1:7" x14ac:dyDescent="0.2">
      <c r="A1" s="129" t="s">
        <v>183</v>
      </c>
      <c r="B1" s="129"/>
      <c r="C1" s="129"/>
      <c r="D1" s="129"/>
      <c r="E1" s="129"/>
      <c r="F1" s="129"/>
      <c r="G1" s="129"/>
    </row>
    <row r="2" spans="1:7" x14ac:dyDescent="0.2">
      <c r="A2" s="118" t="s">
        <v>79</v>
      </c>
      <c r="B2" s="119"/>
      <c r="C2" s="119"/>
      <c r="D2" s="119"/>
      <c r="E2" s="119"/>
      <c r="F2" s="119"/>
    </row>
    <row r="3" spans="1:7" s="456" customFormat="1" x14ac:dyDescent="0.2">
      <c r="A3" s="359" t="str">
        <f>+'1.modelos'!A3</f>
        <v>AISLADORES DE PORCELANA</v>
      </c>
      <c r="B3" s="418"/>
      <c r="C3" s="418"/>
      <c r="D3" s="418"/>
      <c r="E3" s="418"/>
      <c r="F3" s="418"/>
      <c r="G3" s="362"/>
    </row>
    <row r="4" spans="1:7" x14ac:dyDescent="0.2">
      <c r="A4" s="129" t="s">
        <v>263</v>
      </c>
      <c r="B4" s="119"/>
      <c r="C4" s="119"/>
      <c r="D4" s="119"/>
      <c r="E4" s="119"/>
      <c r="F4" s="119"/>
    </row>
    <row r="5" spans="1:7" x14ac:dyDescent="0.2">
      <c r="A5" s="129" t="s">
        <v>244</v>
      </c>
      <c r="B5" s="119"/>
      <c r="C5" s="119"/>
      <c r="D5" s="119"/>
      <c r="E5" s="119"/>
      <c r="F5" s="119"/>
    </row>
    <row r="6" spans="1:7" ht="13.5" thickBot="1" x14ac:dyDescent="0.25">
      <c r="A6" s="118" t="s">
        <v>80</v>
      </c>
      <c r="B6" s="119"/>
      <c r="C6" s="119"/>
      <c r="D6" s="119"/>
      <c r="E6" s="119"/>
      <c r="F6" s="119"/>
    </row>
    <row r="7" spans="1:7" ht="12.75" customHeight="1" x14ac:dyDescent="0.2">
      <c r="A7" s="130" t="s">
        <v>9</v>
      </c>
      <c r="B7" s="130" t="s">
        <v>81</v>
      </c>
      <c r="C7" s="130" t="s">
        <v>82</v>
      </c>
      <c r="D7" s="130" t="s">
        <v>16</v>
      </c>
      <c r="E7" s="130" t="s">
        <v>96</v>
      </c>
      <c r="F7"/>
    </row>
    <row r="8" spans="1:7" ht="13.5" thickBot="1" x14ac:dyDescent="0.25">
      <c r="A8" s="144" t="s">
        <v>10</v>
      </c>
      <c r="B8" s="144" t="s">
        <v>83</v>
      </c>
      <c r="C8" s="144" t="s">
        <v>84</v>
      </c>
      <c r="D8" s="144" t="s">
        <v>85</v>
      </c>
      <c r="E8" s="144" t="s">
        <v>85</v>
      </c>
      <c r="F8"/>
    </row>
    <row r="9" spans="1:7" x14ac:dyDescent="0.2">
      <c r="A9" s="145">
        <f>+'12Reventa'!A9</f>
        <v>42736</v>
      </c>
      <c r="B9" s="146"/>
      <c r="C9" s="147"/>
      <c r="D9" s="148"/>
      <c r="E9" s="147"/>
      <c r="F9"/>
    </row>
    <row r="10" spans="1:7" x14ac:dyDescent="0.2">
      <c r="A10" s="149">
        <f>+'12Reventa'!A10</f>
        <v>42767</v>
      </c>
      <c r="B10" s="150"/>
      <c r="C10" s="126"/>
      <c r="D10" s="127"/>
      <c r="E10" s="126"/>
      <c r="F10"/>
    </row>
    <row r="11" spans="1:7" x14ac:dyDescent="0.2">
      <c r="A11" s="149">
        <f>+'12Reventa'!A11</f>
        <v>42795</v>
      </c>
      <c r="B11" s="150"/>
      <c r="C11" s="126"/>
      <c r="D11" s="127"/>
      <c r="E11" s="126"/>
      <c r="F11"/>
    </row>
    <row r="12" spans="1:7" x14ac:dyDescent="0.2">
      <c r="A12" s="149">
        <f>+'12Reventa'!A12</f>
        <v>42826</v>
      </c>
      <c r="B12" s="150"/>
      <c r="C12" s="126"/>
      <c r="D12" s="127"/>
      <c r="E12" s="126"/>
      <c r="F12"/>
    </row>
    <row r="13" spans="1:7" x14ac:dyDescent="0.2">
      <c r="A13" s="149">
        <f>+'12Reventa'!A13</f>
        <v>42856</v>
      </c>
      <c r="B13" s="126"/>
      <c r="C13" s="126"/>
      <c r="D13" s="127"/>
      <c r="E13" s="126"/>
      <c r="F13"/>
    </row>
    <row r="14" spans="1:7" x14ac:dyDescent="0.2">
      <c r="A14" s="149">
        <f>+'12Reventa'!A14</f>
        <v>42887</v>
      </c>
      <c r="B14" s="150"/>
      <c r="C14" s="126"/>
      <c r="D14" s="127"/>
      <c r="E14" s="126"/>
      <c r="F14"/>
    </row>
    <row r="15" spans="1:7" x14ac:dyDescent="0.2">
      <c r="A15" s="149">
        <f>+'12Reventa'!A15</f>
        <v>42917</v>
      </c>
      <c r="B15" s="126"/>
      <c r="C15" s="126"/>
      <c r="D15" s="127"/>
      <c r="E15" s="126"/>
      <c r="F15"/>
    </row>
    <row r="16" spans="1:7" x14ac:dyDescent="0.2">
      <c r="A16" s="149">
        <f>+'12Reventa'!A16</f>
        <v>42948</v>
      </c>
      <c r="B16" s="126"/>
      <c r="C16" s="126"/>
      <c r="D16" s="127"/>
      <c r="E16" s="126"/>
      <c r="F16"/>
    </row>
    <row r="17" spans="1:6" x14ac:dyDescent="0.2">
      <c r="A17" s="149">
        <f>+'12Reventa'!A17</f>
        <v>42979</v>
      </c>
      <c r="B17" s="126"/>
      <c r="C17" s="126"/>
      <c r="D17" s="127"/>
      <c r="E17" s="126"/>
      <c r="F17"/>
    </row>
    <row r="18" spans="1:6" x14ac:dyDescent="0.2">
      <c r="A18" s="149">
        <f>+'12Reventa'!A18</f>
        <v>43009</v>
      </c>
      <c r="B18" s="126"/>
      <c r="C18" s="126"/>
      <c r="D18" s="127"/>
      <c r="E18" s="126"/>
      <c r="F18"/>
    </row>
    <row r="19" spans="1:6" x14ac:dyDescent="0.2">
      <c r="A19" s="149">
        <f>+'12Reventa'!A19</f>
        <v>43040</v>
      </c>
      <c r="B19" s="126"/>
      <c r="C19" s="126"/>
      <c r="D19" s="127"/>
      <c r="E19" s="126"/>
      <c r="F19"/>
    </row>
    <row r="20" spans="1:6" ht="13.5" thickBot="1" x14ac:dyDescent="0.25">
      <c r="A20" s="151">
        <f>+'12Reventa'!A20</f>
        <v>43070</v>
      </c>
      <c r="B20" s="152"/>
      <c r="C20" s="152"/>
      <c r="D20" s="153"/>
      <c r="E20" s="152"/>
      <c r="F20"/>
    </row>
    <row r="21" spans="1:6" x14ac:dyDescent="0.2">
      <c r="A21" s="145">
        <f>+'12Reventa'!A21</f>
        <v>43101</v>
      </c>
      <c r="B21" s="147"/>
      <c r="C21" s="147"/>
      <c r="D21" s="127"/>
      <c r="E21" s="147"/>
      <c r="F21"/>
    </row>
    <row r="22" spans="1:6" x14ac:dyDescent="0.2">
      <c r="A22" s="149">
        <f>+'12Reventa'!A22</f>
        <v>43132</v>
      </c>
      <c r="B22" s="126"/>
      <c r="C22" s="126"/>
      <c r="D22" s="154"/>
      <c r="E22" s="126"/>
      <c r="F22"/>
    </row>
    <row r="23" spans="1:6" x14ac:dyDescent="0.2">
      <c r="A23" s="149">
        <f>+'12Reventa'!A23</f>
        <v>43160</v>
      </c>
      <c r="B23" s="126"/>
      <c r="C23" s="126"/>
      <c r="D23" s="127"/>
      <c r="E23" s="126"/>
      <c r="F23"/>
    </row>
    <row r="24" spans="1:6" x14ac:dyDescent="0.2">
      <c r="A24" s="149">
        <f>+'12Reventa'!A24</f>
        <v>43191</v>
      </c>
      <c r="B24" s="126"/>
      <c r="C24" s="126"/>
      <c r="D24" s="127"/>
      <c r="E24" s="126"/>
      <c r="F24"/>
    </row>
    <row r="25" spans="1:6" x14ac:dyDescent="0.2">
      <c r="A25" s="149">
        <f>+'12Reventa'!A25</f>
        <v>43221</v>
      </c>
      <c r="B25" s="126"/>
      <c r="C25" s="126"/>
      <c r="D25" s="127"/>
      <c r="E25" s="126"/>
      <c r="F25"/>
    </row>
    <row r="26" spans="1:6" x14ac:dyDescent="0.2">
      <c r="A26" s="149">
        <f>+'12Reventa'!A26</f>
        <v>43252</v>
      </c>
      <c r="B26" s="126"/>
      <c r="C26" s="126"/>
      <c r="D26" s="127"/>
      <c r="E26" s="126"/>
      <c r="F26"/>
    </row>
    <row r="27" spans="1:6" x14ac:dyDescent="0.2">
      <c r="A27" s="149">
        <f>+'12Reventa'!A27</f>
        <v>43282</v>
      </c>
      <c r="B27" s="126"/>
      <c r="C27" s="126"/>
      <c r="D27" s="127"/>
      <c r="E27" s="126"/>
      <c r="F27"/>
    </row>
    <row r="28" spans="1:6" x14ac:dyDescent="0.2">
      <c r="A28" s="149">
        <f>+'12Reventa'!A28</f>
        <v>43313</v>
      </c>
      <c r="B28" s="126"/>
      <c r="C28" s="126"/>
      <c r="D28" s="127"/>
      <c r="E28" s="126"/>
      <c r="F28"/>
    </row>
    <row r="29" spans="1:6" x14ac:dyDescent="0.2">
      <c r="A29" s="149">
        <f>+'12Reventa'!A29</f>
        <v>43344</v>
      </c>
      <c r="B29" s="126"/>
      <c r="C29" s="126"/>
      <c r="D29" s="127"/>
      <c r="E29" s="126"/>
      <c r="F29"/>
    </row>
    <row r="30" spans="1:6" x14ac:dyDescent="0.2">
      <c r="A30" s="149">
        <f>+'12Reventa'!A30</f>
        <v>43374</v>
      </c>
      <c r="B30" s="126"/>
      <c r="C30" s="126"/>
      <c r="D30" s="127"/>
      <c r="E30" s="126"/>
      <c r="F30"/>
    </row>
    <row r="31" spans="1:6" x14ac:dyDescent="0.2">
      <c r="A31" s="149">
        <f>+'12Reventa'!A31</f>
        <v>43405</v>
      </c>
      <c r="B31" s="126"/>
      <c r="C31" s="126"/>
      <c r="D31" s="127"/>
      <c r="E31" s="126"/>
      <c r="F31"/>
    </row>
    <row r="32" spans="1:6" ht="13.5" thickBot="1" x14ac:dyDescent="0.25">
      <c r="A32" s="151">
        <f>+'12Reventa'!A32</f>
        <v>43435</v>
      </c>
      <c r="B32" s="152"/>
      <c r="C32" s="152"/>
      <c r="D32" s="155"/>
      <c r="E32" s="152"/>
      <c r="F32"/>
    </row>
    <row r="33" spans="1:6" x14ac:dyDescent="0.2">
      <c r="A33" s="145">
        <f>+'12Reventa'!A33</f>
        <v>43466</v>
      </c>
      <c r="B33" s="147"/>
      <c r="C33" s="156"/>
      <c r="D33" s="146"/>
      <c r="E33" s="147"/>
      <c r="F33"/>
    </row>
    <row r="34" spans="1:6" x14ac:dyDescent="0.2">
      <c r="A34" s="149">
        <f>+'12Reventa'!A34</f>
        <v>43497</v>
      </c>
      <c r="B34" s="126"/>
      <c r="C34" s="106"/>
      <c r="D34" s="150"/>
      <c r="E34" s="126"/>
      <c r="F34"/>
    </row>
    <row r="35" spans="1:6" x14ac:dyDescent="0.2">
      <c r="A35" s="149">
        <f>+'12Reventa'!A35</f>
        <v>43525</v>
      </c>
      <c r="B35" s="126"/>
      <c r="C35" s="106"/>
      <c r="D35" s="150"/>
      <c r="E35" s="126"/>
      <c r="F35"/>
    </row>
    <row r="36" spans="1:6" x14ac:dyDescent="0.2">
      <c r="A36" s="149">
        <f>+'12Reventa'!A36</f>
        <v>43556</v>
      </c>
      <c r="B36" s="126"/>
      <c r="C36" s="106"/>
      <c r="D36" s="150"/>
      <c r="E36" s="126"/>
      <c r="F36"/>
    </row>
    <row r="37" spans="1:6" x14ac:dyDescent="0.2">
      <c r="A37" s="149">
        <f>+'12Reventa'!A37</f>
        <v>43586</v>
      </c>
      <c r="B37" s="126"/>
      <c r="C37" s="106"/>
      <c r="D37" s="150"/>
      <c r="E37" s="126"/>
      <c r="F37"/>
    </row>
    <row r="38" spans="1:6" x14ac:dyDescent="0.2">
      <c r="A38" s="149">
        <f>+'12Reventa'!A38</f>
        <v>43617</v>
      </c>
      <c r="B38" s="126"/>
      <c r="C38" s="106"/>
      <c r="D38" s="150"/>
      <c r="E38" s="126"/>
      <c r="F38"/>
    </row>
    <row r="39" spans="1:6" x14ac:dyDescent="0.2">
      <c r="A39" s="149">
        <f>+'12Reventa'!A39</f>
        <v>43647</v>
      </c>
      <c r="B39" s="126"/>
      <c r="C39" s="106"/>
      <c r="D39" s="150"/>
      <c r="E39" s="126"/>
      <c r="F39"/>
    </row>
    <row r="40" spans="1:6" x14ac:dyDescent="0.2">
      <c r="A40" s="149">
        <f>+'12Reventa'!A40</f>
        <v>43678</v>
      </c>
      <c r="B40" s="126"/>
      <c r="C40" s="106"/>
      <c r="D40" s="150"/>
      <c r="E40" s="126"/>
      <c r="F40"/>
    </row>
    <row r="41" spans="1:6" x14ac:dyDescent="0.2">
      <c r="A41" s="149">
        <f>+'12Reventa'!A41</f>
        <v>43709</v>
      </c>
      <c r="B41" s="126"/>
      <c r="C41" s="106"/>
      <c r="D41" s="150"/>
      <c r="E41" s="126"/>
      <c r="F41"/>
    </row>
    <row r="42" spans="1:6" x14ac:dyDescent="0.2">
      <c r="A42" s="149">
        <f>+'12Reventa'!A42</f>
        <v>43739</v>
      </c>
      <c r="B42" s="126"/>
      <c r="C42" s="106"/>
      <c r="D42" s="150"/>
      <c r="E42" s="126"/>
      <c r="F42"/>
    </row>
    <row r="43" spans="1:6" x14ac:dyDescent="0.2">
      <c r="A43" s="149">
        <f>+'12Reventa'!A43</f>
        <v>43770</v>
      </c>
      <c r="B43" s="126"/>
      <c r="C43" s="106"/>
      <c r="D43" s="150"/>
      <c r="E43" s="126"/>
      <c r="F43"/>
    </row>
    <row r="44" spans="1:6" ht="13.5" thickBot="1" x14ac:dyDescent="0.25">
      <c r="A44" s="151">
        <f>+'12Reventa'!A44</f>
        <v>43800</v>
      </c>
      <c r="B44" s="152"/>
      <c r="C44" s="157"/>
      <c r="D44" s="158"/>
      <c r="E44" s="152"/>
      <c r="F44"/>
    </row>
    <row r="45" spans="1:6" x14ac:dyDescent="0.2">
      <c r="A45" s="145">
        <f>+'12Reventa'!A45</f>
        <v>43831</v>
      </c>
      <c r="B45" s="147"/>
      <c r="C45" s="156"/>
      <c r="D45" s="146"/>
      <c r="E45" s="147"/>
      <c r="F45"/>
    </row>
    <row r="46" spans="1:6" x14ac:dyDescent="0.2">
      <c r="A46" s="149">
        <f>+'12Reventa'!A46</f>
        <v>43862</v>
      </c>
      <c r="B46" s="126"/>
      <c r="C46" s="106"/>
      <c r="D46" s="150"/>
      <c r="E46" s="126"/>
      <c r="F46"/>
    </row>
    <row r="47" spans="1:6" x14ac:dyDescent="0.2">
      <c r="A47" s="149">
        <v>43891</v>
      </c>
      <c r="B47" s="126"/>
      <c r="C47" s="106"/>
      <c r="D47" s="150"/>
      <c r="E47" s="126"/>
      <c r="F47"/>
    </row>
    <row r="48" spans="1:6" x14ac:dyDescent="0.2">
      <c r="A48" s="149">
        <f>+'12Reventa'!A48</f>
        <v>43922</v>
      </c>
      <c r="B48" s="126"/>
      <c r="C48" s="106"/>
      <c r="D48" s="150"/>
      <c r="E48" s="126"/>
      <c r="F48"/>
    </row>
    <row r="49" spans="1:6" ht="13.5" thickBot="1" x14ac:dyDescent="0.25">
      <c r="A49" s="151">
        <f>+'12Reventa'!A49</f>
        <v>43952</v>
      </c>
      <c r="B49" s="152"/>
      <c r="C49" s="157"/>
      <c r="D49" s="158"/>
      <c r="E49" s="152"/>
      <c r="F49"/>
    </row>
    <row r="50" spans="1:6" hidden="1" x14ac:dyDescent="0.2">
      <c r="A50" s="412">
        <f>+'12Reventa'!A50</f>
        <v>43617</v>
      </c>
      <c r="B50" s="403"/>
      <c r="C50" s="419"/>
      <c r="D50" s="413"/>
      <c r="E50" s="403"/>
      <c r="F50"/>
    </row>
    <row r="51" spans="1:6" hidden="1" x14ac:dyDescent="0.2">
      <c r="A51" s="149">
        <f>+'12Reventa'!A51</f>
        <v>43647</v>
      </c>
      <c r="B51" s="126"/>
      <c r="C51" s="106"/>
      <c r="D51" s="150"/>
      <c r="E51" s="126"/>
      <c r="F51"/>
    </row>
    <row r="52" spans="1:6" hidden="1" x14ac:dyDescent="0.2">
      <c r="A52" s="149">
        <f>+'12Reventa'!A52</f>
        <v>43678</v>
      </c>
      <c r="B52" s="126"/>
      <c r="C52" s="106"/>
      <c r="D52" s="150"/>
      <c r="E52" s="126"/>
      <c r="F52"/>
    </row>
    <row r="53" spans="1:6" hidden="1" x14ac:dyDescent="0.2">
      <c r="A53" s="149">
        <f>+'12Reventa'!A53</f>
        <v>43709</v>
      </c>
      <c r="B53" s="126"/>
      <c r="C53" s="106"/>
      <c r="D53" s="150"/>
      <c r="E53" s="126"/>
      <c r="F53"/>
    </row>
    <row r="54" spans="1:6" hidden="1" x14ac:dyDescent="0.2">
      <c r="A54" s="149">
        <f>+'12Reventa'!A54</f>
        <v>43739</v>
      </c>
      <c r="B54" s="126"/>
      <c r="C54" s="106"/>
      <c r="D54" s="150"/>
      <c r="E54" s="126"/>
      <c r="F54"/>
    </row>
    <row r="55" spans="1:6" hidden="1" x14ac:dyDescent="0.2">
      <c r="A55" s="149">
        <f>+'12Reventa'!A55</f>
        <v>43770</v>
      </c>
      <c r="B55" s="126"/>
      <c r="C55" s="106"/>
      <c r="D55" s="150"/>
      <c r="E55" s="126"/>
      <c r="F55"/>
    </row>
    <row r="56" spans="1:6" ht="13.5" hidden="1" thickBot="1" x14ac:dyDescent="0.25">
      <c r="A56" s="151">
        <f>+'12Reventa'!A56</f>
        <v>43800</v>
      </c>
      <c r="B56" s="152"/>
      <c r="C56" s="157"/>
      <c r="D56" s="158"/>
      <c r="E56" s="152"/>
      <c r="F56"/>
    </row>
    <row r="57" spans="1:6" ht="13.5" thickBot="1" x14ac:dyDescent="0.25">
      <c r="A57" s="159"/>
      <c r="B57" s="160"/>
      <c r="C57" s="160"/>
      <c r="D57" s="161"/>
      <c r="E57" s="160"/>
      <c r="F57"/>
    </row>
    <row r="58" spans="1:6" x14ac:dyDescent="0.2">
      <c r="A58" s="162">
        <f>+'11- impo '!A57</f>
        <v>2013</v>
      </c>
      <c r="B58" s="147"/>
      <c r="C58" s="147"/>
      <c r="D58" s="147"/>
      <c r="E58" s="147"/>
      <c r="F58"/>
    </row>
    <row r="59" spans="1:6" x14ac:dyDescent="0.2">
      <c r="A59" s="163">
        <f>+'11- impo '!A58</f>
        <v>2014</v>
      </c>
      <c r="B59" s="126"/>
      <c r="C59" s="126"/>
      <c r="D59" s="126"/>
      <c r="E59" s="126"/>
      <c r="F59"/>
    </row>
    <row r="60" spans="1:6" x14ac:dyDescent="0.2">
      <c r="A60" s="414">
        <f>+'11- impo '!A59</f>
        <v>2015</v>
      </c>
      <c r="B60" s="207"/>
      <c r="C60" s="207"/>
      <c r="D60" s="207"/>
      <c r="E60" s="207"/>
      <c r="F60"/>
    </row>
    <row r="61" spans="1:6" ht="13.5" thickBot="1" x14ac:dyDescent="0.25">
      <c r="A61" s="164">
        <f>+'11- impo '!A60</f>
        <v>2016</v>
      </c>
      <c r="B61" s="152"/>
      <c r="C61" s="152"/>
      <c r="D61" s="152"/>
      <c r="E61" s="152"/>
      <c r="F61"/>
    </row>
    <row r="62" spans="1:6" x14ac:dyDescent="0.2">
      <c r="A62" s="416">
        <f>+'11- impo '!A61</f>
        <v>2017</v>
      </c>
      <c r="B62" s="403"/>
      <c r="C62" s="403"/>
      <c r="D62" s="403"/>
      <c r="E62" s="403"/>
      <c r="F62"/>
    </row>
    <row r="63" spans="1:6" x14ac:dyDescent="0.2">
      <c r="A63" s="414">
        <v>2018</v>
      </c>
      <c r="B63" s="207"/>
      <c r="C63" s="207"/>
      <c r="D63" s="207"/>
      <c r="E63" s="207"/>
      <c r="F63"/>
    </row>
    <row r="64" spans="1:6" ht="13.5" thickBot="1" x14ac:dyDescent="0.25">
      <c r="A64" s="164">
        <f>+'11- impo '!A63</f>
        <v>2019</v>
      </c>
      <c r="B64" s="152"/>
      <c r="C64" s="152"/>
      <c r="D64" s="152"/>
      <c r="E64" s="152"/>
      <c r="F64"/>
    </row>
    <row r="65" spans="1:6" ht="13.5" thickBot="1" x14ac:dyDescent="0.25">
      <c r="A65" s="165"/>
      <c r="B65" s="160"/>
      <c r="C65" s="160"/>
      <c r="D65" s="160"/>
      <c r="E65" s="160"/>
      <c r="F65"/>
    </row>
    <row r="66" spans="1:6" x14ac:dyDescent="0.2">
      <c r="A66" s="145" t="str">
        <f>+'11- impo '!A65</f>
        <v>ene-may 19</v>
      </c>
      <c r="B66" s="147"/>
      <c r="C66" s="147"/>
      <c r="D66" s="147"/>
      <c r="E66" s="147"/>
      <c r="F66"/>
    </row>
    <row r="67" spans="1:6" ht="13.5" thickBot="1" x14ac:dyDescent="0.25">
      <c r="A67" s="151" t="str">
        <f>+'11- impo '!A66</f>
        <v>ene-may 20</v>
      </c>
      <c r="B67" s="152"/>
      <c r="C67" s="152"/>
      <c r="D67" s="152"/>
      <c r="E67" s="152"/>
      <c r="F67"/>
    </row>
    <row r="68" spans="1:6" x14ac:dyDescent="0.2">
      <c r="A68" s="135" t="s">
        <v>171</v>
      </c>
    </row>
    <row r="69" spans="1:6" x14ac:dyDescent="0.2">
      <c r="A69" s="166" t="s">
        <v>86</v>
      </c>
    </row>
    <row r="70" spans="1:6" x14ac:dyDescent="0.2">
      <c r="A70" s="135"/>
    </row>
  </sheetData>
  <sheetProtection formatCells="0" formatColumns="0" formatRows="0"/>
  <phoneticPr fontId="0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0" orientation="portrait" horizontalDpi="300" verticalDpi="300" r:id="rId1"/>
  <headerFooter alignWithMargins="0">
    <oddHeader>&amp;R2020 - Año del General Manuel Belgrano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89</v>
      </c>
      <c r="B1" s="3"/>
    </row>
    <row r="2" spans="1:2" ht="13.5" thickBot="1" x14ac:dyDescent="0.25">
      <c r="A2" s="2" t="s">
        <v>49</v>
      </c>
      <c r="B2" s="3"/>
    </row>
    <row r="3" spans="1:2" x14ac:dyDescent="0.2">
      <c r="A3" s="4" t="s">
        <v>10</v>
      </c>
      <c r="B3" s="14" t="s">
        <v>50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11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535" t="s">
        <v>90</v>
      </c>
      <c r="B2" s="535"/>
      <c r="C2" s="535"/>
      <c r="D2" s="535"/>
    </row>
    <row r="3" spans="1:4" x14ac:dyDescent="0.2">
      <c r="A3" s="535" t="s">
        <v>91</v>
      </c>
      <c r="B3" s="535"/>
      <c r="C3" s="535"/>
      <c r="D3" s="535"/>
    </row>
    <row r="4" spans="1:4" x14ac:dyDescent="0.2">
      <c r="A4" s="536" t="s">
        <v>2</v>
      </c>
      <c r="B4" s="536"/>
      <c r="C4" s="536"/>
      <c r="D4" s="536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30</v>
      </c>
      <c r="B6" s="21" t="s">
        <v>92</v>
      </c>
      <c r="C6" s="22" t="s">
        <v>93</v>
      </c>
      <c r="D6" s="23" t="s">
        <v>94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21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9"/>
  <sheetViews>
    <sheetView workbookViewId="0">
      <selection sqref="A1:D21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x14ac:dyDescent="0.2">
      <c r="A1" s="129" t="s">
        <v>95</v>
      </c>
      <c r="B1" s="129"/>
      <c r="C1" s="129"/>
    </row>
    <row r="2" spans="1:3" x14ac:dyDescent="0.2">
      <c r="A2" s="361" t="s">
        <v>104</v>
      </c>
      <c r="B2" s="361"/>
      <c r="C2" s="361"/>
    </row>
    <row r="3" spans="1:3" x14ac:dyDescent="0.2">
      <c r="A3" s="482" t="str">
        <f>+'1.modelos'!A3</f>
        <v>AISLADORES DE PORCELANA</v>
      </c>
      <c r="B3" s="482"/>
      <c r="C3" s="482"/>
    </row>
    <row r="4" spans="1:3" x14ac:dyDescent="0.2">
      <c r="A4" s="483" t="s">
        <v>217</v>
      </c>
      <c r="B4" s="483"/>
      <c r="C4" s="483"/>
    </row>
    <row r="5" spans="1:3" ht="13.5" thickBot="1" x14ac:dyDescent="0.25"/>
    <row r="6" spans="1:3" x14ac:dyDescent="0.2">
      <c r="A6" s="130" t="s">
        <v>12</v>
      </c>
      <c r="B6" s="131" t="s">
        <v>105</v>
      </c>
      <c r="C6" s="131" t="s">
        <v>106</v>
      </c>
    </row>
    <row r="7" spans="1:3" ht="13.5" thickBot="1" x14ac:dyDescent="0.25">
      <c r="A7" s="132"/>
      <c r="B7" s="133"/>
      <c r="C7" s="133" t="s">
        <v>107</v>
      </c>
    </row>
    <row r="8" spans="1:3" x14ac:dyDescent="0.2">
      <c r="A8" s="191">
        <v>2013</v>
      </c>
      <c r="B8" s="131"/>
      <c r="C8" s="307"/>
    </row>
    <row r="9" spans="1:3" x14ac:dyDescent="0.2">
      <c r="A9" s="134">
        <v>2014</v>
      </c>
      <c r="B9" s="138"/>
      <c r="C9" s="323"/>
    </row>
    <row r="10" spans="1:3" x14ac:dyDescent="0.2">
      <c r="A10" s="134">
        <v>2015</v>
      </c>
      <c r="B10" s="138"/>
      <c r="C10" s="323"/>
    </row>
    <row r="11" spans="1:3" x14ac:dyDescent="0.2">
      <c r="A11" s="134">
        <f>'3.vol.'!C61</f>
        <v>2016</v>
      </c>
      <c r="B11" s="138"/>
      <c r="C11" s="323"/>
    </row>
    <row r="12" spans="1:3" x14ac:dyDescent="0.2">
      <c r="A12" s="134">
        <f>'3.vol.'!C62</f>
        <v>2017</v>
      </c>
      <c r="B12" s="138"/>
      <c r="C12" s="323"/>
    </row>
    <row r="13" spans="1:3" x14ac:dyDescent="0.2">
      <c r="A13" s="134">
        <v>2018</v>
      </c>
      <c r="B13" s="138"/>
      <c r="C13" s="323"/>
    </row>
    <row r="14" spans="1:3" x14ac:dyDescent="0.2">
      <c r="A14" s="134">
        <f>'3.vol.'!C64</f>
        <v>2019</v>
      </c>
      <c r="B14" s="138"/>
      <c r="C14" s="323"/>
    </row>
    <row r="15" spans="1:3" x14ac:dyDescent="0.2">
      <c r="A15" s="378" t="str">
        <f>'3.vol.'!C65</f>
        <v>ene-may 19</v>
      </c>
      <c r="B15" s="138"/>
      <c r="C15" s="323"/>
    </row>
    <row r="16" spans="1:3" ht="13.5" thickBot="1" x14ac:dyDescent="0.25">
      <c r="A16" s="379" t="str">
        <f>'3.vol.'!C66</f>
        <v>ene-may 20</v>
      </c>
      <c r="B16" s="141"/>
      <c r="C16" s="380"/>
    </row>
    <row r="17" spans="1:3" ht="5.25" customHeight="1" x14ac:dyDescent="0.2"/>
    <row r="18" spans="1:3" ht="13.5" thickBot="1" x14ac:dyDescent="0.25">
      <c r="A18" s="135" t="s">
        <v>108</v>
      </c>
    </row>
    <row r="19" spans="1:3" ht="41.25" customHeight="1" thickBot="1" x14ac:dyDescent="0.25">
      <c r="A19" s="294"/>
      <c r="B19" s="295"/>
      <c r="C19" s="296"/>
    </row>
  </sheetData>
  <mergeCells count="2">
    <mergeCell ref="A3:C3"/>
    <mergeCell ref="A4:C4"/>
  </mergeCells>
  <phoneticPr fontId="0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orientation="landscape" r:id="rId1"/>
  <headerFooter alignWithMargins="0">
    <oddHeader>&amp;R2020 - Año del General Manuel Belgrano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P116"/>
  <sheetViews>
    <sheetView topLeftCell="A7" workbookViewId="0">
      <selection activeCell="B1" sqref="B1:N67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2.7109375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6" width="11.42578125" style="52" customWidth="1"/>
    <col min="17" max="16384" width="13.7109375" style="57"/>
  </cols>
  <sheetData>
    <row r="1" spans="3:16" x14ac:dyDescent="0.2">
      <c r="C1" s="485" t="s">
        <v>8</v>
      </c>
      <c r="D1" s="485"/>
      <c r="E1" s="485"/>
      <c r="F1" s="485"/>
      <c r="G1" s="485"/>
      <c r="H1" s="485"/>
      <c r="I1" s="485"/>
      <c r="J1" s="485"/>
      <c r="K1" s="485"/>
    </row>
    <row r="2" spans="3:16" x14ac:dyDescent="0.2">
      <c r="C2" s="485" t="s">
        <v>271</v>
      </c>
      <c r="D2" s="485"/>
      <c r="E2" s="485"/>
      <c r="F2" s="485"/>
      <c r="G2" s="485"/>
      <c r="H2" s="485"/>
      <c r="I2" s="485"/>
      <c r="J2" s="485"/>
      <c r="K2" s="485"/>
    </row>
    <row r="3" spans="3:16" x14ac:dyDescent="0.2">
      <c r="C3" s="482" t="str">
        <f>+'1.modelos'!A3</f>
        <v>AISLADORES DE PORCELANA</v>
      </c>
      <c r="D3" s="482"/>
      <c r="E3" s="482"/>
      <c r="F3" s="482"/>
      <c r="G3" s="482"/>
      <c r="H3" s="482"/>
      <c r="I3" s="482"/>
      <c r="J3" s="482"/>
      <c r="K3" s="482"/>
      <c r="L3" s="363"/>
      <c r="M3" s="363"/>
      <c r="N3" s="363"/>
      <c r="O3" s="57"/>
      <c r="P3" s="57"/>
    </row>
    <row r="4" spans="3:16" x14ac:dyDescent="0.2">
      <c r="C4" s="484" t="s">
        <v>218</v>
      </c>
      <c r="D4" s="484"/>
      <c r="E4" s="484"/>
      <c r="F4" s="484"/>
      <c r="G4" s="484"/>
      <c r="H4" s="484"/>
      <c r="I4" s="484"/>
      <c r="J4" s="484"/>
      <c r="K4" s="484"/>
      <c r="L4" s="363"/>
      <c r="M4" s="363"/>
      <c r="N4" s="364"/>
      <c r="O4" s="57"/>
      <c r="P4" s="57"/>
    </row>
    <row r="5" spans="3:16" s="54" customFormat="1" ht="10.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N5" s="51"/>
    </row>
    <row r="6" spans="3:16" ht="51.75" thickBot="1" x14ac:dyDescent="0.25">
      <c r="C6" s="297" t="s">
        <v>112</v>
      </c>
      <c r="D6" s="25"/>
      <c r="E6" s="26" t="s">
        <v>18</v>
      </c>
      <c r="F6" s="27" t="s">
        <v>19</v>
      </c>
      <c r="G6" s="27" t="s">
        <v>118</v>
      </c>
      <c r="H6" s="27" t="s">
        <v>113</v>
      </c>
      <c r="I6" s="24" t="s">
        <v>114</v>
      </c>
      <c r="J6" s="27" t="s">
        <v>119</v>
      </c>
      <c r="K6" s="24" t="s">
        <v>115</v>
      </c>
      <c r="L6" s="54"/>
      <c r="M6" s="54"/>
      <c r="N6" s="28"/>
      <c r="O6" s="55"/>
    </row>
    <row r="7" spans="3:16" x14ac:dyDescent="0.2">
      <c r="C7" s="98">
        <v>42736</v>
      </c>
      <c r="D7" s="47"/>
      <c r="E7" s="30"/>
      <c r="F7" s="31"/>
      <c r="G7" s="31"/>
      <c r="H7" s="31"/>
      <c r="I7" s="32"/>
      <c r="J7" s="32"/>
      <c r="K7" s="32"/>
      <c r="L7" s="54"/>
      <c r="M7" s="54"/>
      <c r="N7" s="33"/>
      <c r="O7" s="55"/>
    </row>
    <row r="8" spans="3:16" x14ac:dyDescent="0.2">
      <c r="C8" s="99">
        <v>42767</v>
      </c>
      <c r="D8" s="47"/>
      <c r="E8" s="34"/>
      <c r="F8" s="35"/>
      <c r="G8" s="35"/>
      <c r="H8" s="35"/>
      <c r="I8" s="36"/>
      <c r="J8" s="36"/>
      <c r="K8" s="36"/>
      <c r="L8" s="54"/>
      <c r="M8" s="54"/>
      <c r="N8" s="33"/>
      <c r="O8" s="55"/>
    </row>
    <row r="9" spans="3:16" x14ac:dyDescent="0.2">
      <c r="C9" s="99">
        <v>42795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6" x14ac:dyDescent="0.2">
      <c r="C10" s="99">
        <v>42826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6" x14ac:dyDescent="0.2">
      <c r="C11" s="99">
        <v>42856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6" x14ac:dyDescent="0.2">
      <c r="C12" s="99">
        <v>42887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6" x14ac:dyDescent="0.2">
      <c r="C13" s="99">
        <v>42917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6" x14ac:dyDescent="0.2">
      <c r="C14" s="99">
        <v>42948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6" x14ac:dyDescent="0.2">
      <c r="C15" s="99">
        <v>42979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6" x14ac:dyDescent="0.2">
      <c r="C16" s="99">
        <v>43009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99">
        <v>43040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3.5" thickBot="1" x14ac:dyDescent="0.25">
      <c r="C18" s="100">
        <v>43070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2">
      <c r="C19" s="98">
        <v>43101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2">
      <c r="C20" s="99">
        <v>43132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2">
      <c r="C21" s="99">
        <v>43160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99">
        <v>43191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99">
        <v>43221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99">
        <v>43252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99">
        <v>43282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99">
        <v>43313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99">
        <v>43344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99">
        <v>43374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99">
        <v>43405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3.5" thickBot="1" x14ac:dyDescent="0.25">
      <c r="C30" s="100">
        <v>43435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2">
      <c r="C31" s="98">
        <v>43466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2">
      <c r="C32" s="99">
        <v>43497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2">
      <c r="C33" s="99">
        <v>43525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99">
        <v>43556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99">
        <v>43586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99">
        <v>43617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99">
        <v>43647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99">
        <v>43678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99">
        <v>43709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99">
        <v>43739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99">
        <v>43770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3.5" thickBot="1" x14ac:dyDescent="0.25">
      <c r="C42" s="100">
        <v>43800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2">
      <c r="C43" s="98">
        <v>43831</v>
      </c>
      <c r="D43" s="47"/>
      <c r="E43" s="30"/>
      <c r="F43" s="31"/>
      <c r="G43" s="31"/>
      <c r="H43" s="103"/>
      <c r="I43" s="32"/>
      <c r="J43" s="32"/>
      <c r="K43" s="32"/>
      <c r="N43" s="33"/>
    </row>
    <row r="44" spans="3:14" x14ac:dyDescent="0.2">
      <c r="C44" s="99">
        <v>43862</v>
      </c>
      <c r="D44" s="47"/>
      <c r="E44" s="34"/>
      <c r="F44" s="35"/>
      <c r="G44" s="35"/>
      <c r="H44" s="104"/>
      <c r="I44" s="36"/>
      <c r="J44" s="36"/>
      <c r="K44" s="36"/>
      <c r="N44" s="33"/>
    </row>
    <row r="45" spans="3:14" x14ac:dyDescent="0.2">
      <c r="C45" s="99">
        <v>43891</v>
      </c>
      <c r="D45" s="47"/>
      <c r="E45" s="34"/>
      <c r="F45" s="35"/>
      <c r="G45" s="35"/>
      <c r="H45" s="104"/>
      <c r="I45" s="36"/>
      <c r="J45" s="36"/>
      <c r="K45" s="36"/>
      <c r="N45" s="33"/>
    </row>
    <row r="46" spans="3:14" x14ac:dyDescent="0.2">
      <c r="C46" s="99">
        <v>43922</v>
      </c>
      <c r="D46" s="47"/>
      <c r="E46" s="34"/>
      <c r="F46" s="35"/>
      <c r="G46" s="35"/>
      <c r="H46" s="104"/>
      <c r="I46" s="36"/>
      <c r="J46" s="36"/>
      <c r="K46" s="36"/>
      <c r="N46" s="33"/>
    </row>
    <row r="47" spans="3:14" ht="13.5" thickBot="1" x14ac:dyDescent="0.25">
      <c r="C47" s="100">
        <v>43952</v>
      </c>
      <c r="D47" s="47"/>
      <c r="E47" s="37"/>
      <c r="F47" s="38"/>
      <c r="G47" s="38"/>
      <c r="H47" s="105"/>
      <c r="I47" s="39"/>
      <c r="J47" s="39"/>
      <c r="K47" s="39"/>
      <c r="N47" s="33"/>
    </row>
    <row r="48" spans="3:14" hidden="1" x14ac:dyDescent="0.2">
      <c r="C48" s="365">
        <v>43617</v>
      </c>
      <c r="D48" s="47"/>
      <c r="E48" s="40"/>
      <c r="F48" s="41"/>
      <c r="G48" s="41"/>
      <c r="H48" s="366"/>
      <c r="I48" s="42"/>
      <c r="J48" s="42"/>
      <c r="K48" s="42"/>
      <c r="N48" s="33"/>
    </row>
    <row r="49" spans="3:14" hidden="1" x14ac:dyDescent="0.2">
      <c r="C49" s="99">
        <v>43647</v>
      </c>
      <c r="D49" s="47"/>
      <c r="E49" s="34"/>
      <c r="F49" s="35"/>
      <c r="G49" s="35"/>
      <c r="H49" s="104"/>
      <c r="I49" s="36"/>
      <c r="J49" s="36"/>
      <c r="K49" s="36"/>
      <c r="N49" s="33"/>
    </row>
    <row r="50" spans="3:14" hidden="1" x14ac:dyDescent="0.2">
      <c r="C50" s="99">
        <v>43678</v>
      </c>
      <c r="D50" s="47"/>
      <c r="E50" s="34"/>
      <c r="F50" s="35"/>
      <c r="G50" s="35"/>
      <c r="H50" s="104"/>
      <c r="I50" s="36"/>
      <c r="J50" s="36"/>
      <c r="K50" s="36"/>
      <c r="N50" s="33"/>
    </row>
    <row r="51" spans="3:14" hidden="1" x14ac:dyDescent="0.2">
      <c r="C51" s="99">
        <v>43709</v>
      </c>
      <c r="D51" s="47"/>
      <c r="E51" s="34"/>
      <c r="F51" s="35"/>
      <c r="G51" s="35"/>
      <c r="H51" s="104"/>
      <c r="I51" s="36"/>
      <c r="J51" s="36"/>
      <c r="K51" s="36"/>
      <c r="N51" s="33"/>
    </row>
    <row r="52" spans="3:14" hidden="1" x14ac:dyDescent="0.2">
      <c r="C52" s="99">
        <v>43739</v>
      </c>
      <c r="D52" s="47"/>
      <c r="E52" s="34"/>
      <c r="F52" s="35"/>
      <c r="G52" s="35"/>
      <c r="H52" s="104"/>
      <c r="I52" s="36"/>
      <c r="J52" s="36"/>
      <c r="K52" s="36"/>
      <c r="N52" s="33"/>
    </row>
    <row r="53" spans="3:14" hidden="1" x14ac:dyDescent="0.2">
      <c r="C53" s="99">
        <v>43770</v>
      </c>
      <c r="D53" s="47"/>
      <c r="E53" s="34"/>
      <c r="F53" s="35"/>
      <c r="G53" s="35"/>
      <c r="H53" s="104"/>
      <c r="I53" s="36"/>
      <c r="J53" s="36"/>
      <c r="K53" s="36"/>
      <c r="N53" s="33"/>
    </row>
    <row r="54" spans="3:14" ht="13.5" hidden="1" thickBot="1" x14ac:dyDescent="0.25">
      <c r="C54" s="100">
        <v>43800</v>
      </c>
      <c r="D54" s="47"/>
      <c r="E54" s="37"/>
      <c r="F54" s="38"/>
      <c r="G54" s="38"/>
      <c r="H54" s="105"/>
      <c r="I54" s="39"/>
      <c r="J54" s="39"/>
      <c r="K54" s="39"/>
      <c r="N54" s="33"/>
    </row>
    <row r="55" spans="3:14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4" ht="50.25" customHeight="1" thickBot="1" x14ac:dyDescent="0.25">
      <c r="C56" s="69" t="s">
        <v>10</v>
      </c>
      <c r="D56" s="71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2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8" t="str">
        <f t="shared" si="0"/>
        <v>Producción para Terceros</v>
      </c>
      <c r="L56" s="58" t="s">
        <v>161</v>
      </c>
      <c r="M56" s="58" t="s">
        <v>98</v>
      </c>
      <c r="N56" s="73"/>
    </row>
    <row r="57" spans="3:14" ht="13.5" thickBot="1" x14ac:dyDescent="0.25">
      <c r="C57" s="377">
        <v>2012</v>
      </c>
      <c r="D57" s="74"/>
      <c r="F57" s="75"/>
      <c r="G57" s="75"/>
      <c r="H57" s="76"/>
      <c r="I57" s="48"/>
      <c r="J57" s="48"/>
      <c r="K57" s="48"/>
      <c r="L57" s="50"/>
      <c r="M57" s="48"/>
      <c r="N57" s="29"/>
    </row>
    <row r="58" spans="3:14" x14ac:dyDescent="0.2">
      <c r="C58" s="65">
        <v>2013</v>
      </c>
      <c r="D58" s="74"/>
      <c r="E58" s="78"/>
      <c r="F58" s="79"/>
      <c r="G58" s="79"/>
      <c r="H58" s="79"/>
      <c r="I58" s="61"/>
      <c r="J58" s="61"/>
      <c r="K58" s="61"/>
      <c r="L58" s="61"/>
      <c r="M58" s="80"/>
      <c r="N58" s="29"/>
    </row>
    <row r="59" spans="3:14" x14ac:dyDescent="0.2">
      <c r="C59" s="60">
        <v>2014</v>
      </c>
      <c r="D59" s="74"/>
      <c r="E59" s="81"/>
      <c r="F59" s="82"/>
      <c r="G59" s="82"/>
      <c r="H59" s="82"/>
      <c r="I59" s="62"/>
      <c r="J59" s="62"/>
      <c r="K59" s="62"/>
      <c r="L59" s="62"/>
      <c r="M59" s="83"/>
      <c r="N59" s="29"/>
    </row>
    <row r="60" spans="3:14" x14ac:dyDescent="0.2">
      <c r="C60" s="369">
        <v>2015</v>
      </c>
      <c r="D60" s="74"/>
      <c r="E60" s="84"/>
      <c r="F60" s="85"/>
      <c r="G60" s="85"/>
      <c r="H60" s="85"/>
      <c r="I60" s="86"/>
      <c r="J60" s="86"/>
      <c r="K60" s="86"/>
      <c r="L60" s="86"/>
      <c r="M60" s="87"/>
      <c r="N60" s="29"/>
    </row>
    <row r="61" spans="3:14" ht="13.5" thickBot="1" x14ac:dyDescent="0.25">
      <c r="C61" s="374">
        <v>2016</v>
      </c>
      <c r="D61" s="77"/>
      <c r="E61" s="92"/>
      <c r="F61" s="375"/>
      <c r="G61" s="375"/>
      <c r="H61" s="375"/>
      <c r="I61" s="64"/>
      <c r="J61" s="64"/>
      <c r="K61" s="64"/>
      <c r="L61" s="64"/>
      <c r="M61" s="376"/>
    </row>
    <row r="62" spans="3:14" x14ac:dyDescent="0.2">
      <c r="C62" s="60">
        <v>2017</v>
      </c>
      <c r="D62" s="77"/>
      <c r="E62" s="370"/>
      <c r="F62" s="371"/>
      <c r="G62" s="371"/>
      <c r="H62" s="371"/>
      <c r="I62" s="372"/>
      <c r="J62" s="372"/>
      <c r="K62" s="372"/>
      <c r="L62" s="372"/>
      <c r="M62" s="373"/>
    </row>
    <row r="63" spans="3:14" x14ac:dyDescent="0.2">
      <c r="C63" s="63">
        <v>2018</v>
      </c>
      <c r="D63" s="77"/>
      <c r="E63" s="84"/>
      <c r="F63" s="85"/>
      <c r="G63" s="85"/>
      <c r="H63" s="85"/>
      <c r="I63" s="86"/>
      <c r="J63" s="86"/>
      <c r="K63" s="86"/>
      <c r="L63" s="86"/>
      <c r="M63" s="87"/>
    </row>
    <row r="64" spans="3:14" ht="13.5" thickBot="1" x14ac:dyDescent="0.25">
      <c r="C64" s="63">
        <v>2019</v>
      </c>
      <c r="D64" s="77"/>
      <c r="E64" s="84"/>
      <c r="F64" s="85"/>
      <c r="G64" s="85"/>
      <c r="H64" s="85"/>
      <c r="I64" s="64"/>
      <c r="J64" s="64"/>
      <c r="K64" s="64"/>
      <c r="L64" s="86"/>
      <c r="M64" s="87"/>
    </row>
    <row r="65" spans="3:14" x14ac:dyDescent="0.2">
      <c r="C65" s="367" t="s">
        <v>219</v>
      </c>
      <c r="D65" s="77"/>
      <c r="E65" s="88"/>
      <c r="F65" s="89"/>
      <c r="G65" s="89"/>
      <c r="H65" s="89"/>
      <c r="I65" s="66"/>
      <c r="J65" s="66"/>
      <c r="K65" s="66"/>
      <c r="L65" s="90"/>
      <c r="M65" s="91"/>
    </row>
    <row r="66" spans="3:14" ht="13.5" thickBot="1" x14ac:dyDescent="0.25">
      <c r="C66" s="368" t="s">
        <v>220</v>
      </c>
      <c r="D66" s="74"/>
      <c r="E66" s="92"/>
      <c r="F66" s="93"/>
      <c r="G66" s="93"/>
      <c r="H66" s="94"/>
      <c r="I66" s="67"/>
      <c r="J66" s="67"/>
      <c r="K66" s="67"/>
      <c r="L66" s="67"/>
      <c r="M66" s="95"/>
    </row>
    <row r="67" spans="3:14" x14ac:dyDescent="0.2">
      <c r="N67" s="51"/>
    </row>
    <row r="68" spans="3:14" x14ac:dyDescent="0.2">
      <c r="K68" s="96"/>
      <c r="N68" s="51"/>
    </row>
    <row r="69" spans="3:14" x14ac:dyDescent="0.2">
      <c r="K69" s="96"/>
      <c r="N69" s="51"/>
    </row>
    <row r="70" spans="3:14" x14ac:dyDescent="0.2">
      <c r="K70" s="96"/>
      <c r="N70" s="51"/>
    </row>
    <row r="71" spans="3:14" x14ac:dyDescent="0.2">
      <c r="K71" s="96"/>
      <c r="N71" s="51"/>
    </row>
    <row r="72" spans="3:14" x14ac:dyDescent="0.2">
      <c r="N72" s="51"/>
    </row>
    <row r="73" spans="3:14" x14ac:dyDescent="0.2">
      <c r="N73" s="51"/>
    </row>
    <row r="74" spans="3:14" x14ac:dyDescent="0.2">
      <c r="N74" s="51"/>
    </row>
    <row r="75" spans="3:14" x14ac:dyDescent="0.2">
      <c r="N75" s="51"/>
    </row>
    <row r="76" spans="3:14" x14ac:dyDescent="0.2">
      <c r="N76" s="51"/>
    </row>
    <row r="77" spans="3:14" x14ac:dyDescent="0.2">
      <c r="N77" s="51"/>
    </row>
    <row r="78" spans="3:14" x14ac:dyDescent="0.2">
      <c r="N78" s="51"/>
    </row>
    <row r="79" spans="3:14" x14ac:dyDescent="0.2">
      <c r="N79" s="51"/>
    </row>
    <row r="80" spans="3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  <row r="114" spans="14:14" x14ac:dyDescent="0.2">
      <c r="N114" s="51"/>
    </row>
    <row r="115" spans="14:14" x14ac:dyDescent="0.2">
      <c r="N115" s="51"/>
    </row>
    <row r="116" spans="14:14" x14ac:dyDescent="0.2">
      <c r="N116" s="51"/>
    </row>
  </sheetData>
  <sheetProtection formatCells="0" formatColumns="0" formatRows="0"/>
  <protectedRanges>
    <protectedRange sqref="N7:N42 E61:N66 E7:K42 E58:M60" name="Rango2_1"/>
    <protectedRange sqref="E58:M66" name="Rango1_1"/>
  </protectedRanges>
  <mergeCells count="4">
    <mergeCell ref="C4:K4"/>
    <mergeCell ref="C1:K1"/>
    <mergeCell ref="C2:K2"/>
    <mergeCell ref="C3:K3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72" orientation="portrait" r:id="rId1"/>
  <headerFooter alignWithMargins="0">
    <oddHeader>&amp;R2020 - Año del General Manuel Belgrano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5"/>
  <sheetViews>
    <sheetView topLeftCell="A25" workbookViewId="0">
      <selection sqref="A1:F66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485" t="s">
        <v>166</v>
      </c>
      <c r="B1" s="485"/>
      <c r="C1" s="485"/>
      <c r="D1" s="485"/>
      <c r="E1" s="485"/>
      <c r="F1" s="52"/>
    </row>
    <row r="2" spans="1:6" x14ac:dyDescent="0.2">
      <c r="A2" s="485" t="s">
        <v>165</v>
      </c>
      <c r="B2" s="485"/>
      <c r="C2" s="485"/>
      <c r="D2" s="485"/>
      <c r="E2" s="485"/>
      <c r="F2" s="52"/>
    </row>
    <row r="3" spans="1:6" x14ac:dyDescent="0.2">
      <c r="A3" s="482" t="s">
        <v>215</v>
      </c>
      <c r="B3" s="482"/>
      <c r="C3" s="482"/>
      <c r="D3" s="482"/>
      <c r="E3" s="482"/>
      <c r="F3" s="52"/>
    </row>
    <row r="4" spans="1:6" x14ac:dyDescent="0.2">
      <c r="A4" s="485" t="s">
        <v>282</v>
      </c>
      <c r="B4" s="485"/>
      <c r="C4" s="485"/>
      <c r="D4" s="485"/>
      <c r="E4" s="485"/>
      <c r="F4" s="52"/>
    </row>
    <row r="5" spans="1:6" ht="14.25" customHeight="1" thickBot="1" x14ac:dyDescent="0.25">
      <c r="A5" s="53"/>
      <c r="C5" s="54"/>
      <c r="D5" s="54"/>
      <c r="E5" s="54"/>
    </row>
    <row r="6" spans="1:6" ht="39" thickBot="1" x14ac:dyDescent="0.25">
      <c r="A6" s="297" t="s">
        <v>112</v>
      </c>
      <c r="C6" s="24" t="s">
        <v>140</v>
      </c>
      <c r="D6" s="28"/>
      <c r="E6" s="24" t="s">
        <v>141</v>
      </c>
    </row>
    <row r="7" spans="1:6" x14ac:dyDescent="0.2">
      <c r="A7" s="98">
        <f>'3.vol.'!C7</f>
        <v>42736</v>
      </c>
      <c r="C7" s="32"/>
      <c r="D7" s="33"/>
      <c r="E7" s="32"/>
    </row>
    <row r="8" spans="1:6" x14ac:dyDescent="0.2">
      <c r="A8" s="99">
        <f>'3.vol.'!C8</f>
        <v>42767</v>
      </c>
      <c r="C8" s="36"/>
      <c r="D8" s="33"/>
      <c r="E8" s="36"/>
    </row>
    <row r="9" spans="1:6" x14ac:dyDescent="0.2">
      <c r="A9" s="99">
        <f>'3.vol.'!C9</f>
        <v>42795</v>
      </c>
      <c r="C9" s="36"/>
      <c r="D9" s="33"/>
      <c r="E9" s="36"/>
    </row>
    <row r="10" spans="1:6" x14ac:dyDescent="0.2">
      <c r="A10" s="99">
        <f>'3.vol.'!C10</f>
        <v>42826</v>
      </c>
      <c r="C10" s="36"/>
      <c r="D10" s="33"/>
      <c r="E10" s="36"/>
    </row>
    <row r="11" spans="1:6" x14ac:dyDescent="0.2">
      <c r="A11" s="99">
        <f>'3.vol.'!C11</f>
        <v>42856</v>
      </c>
      <c r="C11" s="36"/>
      <c r="D11" s="33"/>
      <c r="E11" s="36"/>
    </row>
    <row r="12" spans="1:6" x14ac:dyDescent="0.2">
      <c r="A12" s="99">
        <f>'3.vol.'!C12</f>
        <v>42887</v>
      </c>
      <c r="C12" s="36"/>
      <c r="D12" s="33"/>
      <c r="E12" s="36"/>
    </row>
    <row r="13" spans="1:6" x14ac:dyDescent="0.2">
      <c r="A13" s="99">
        <f>'3.vol.'!C13</f>
        <v>42917</v>
      </c>
      <c r="C13" s="36"/>
      <c r="D13" s="33"/>
      <c r="E13" s="36"/>
    </row>
    <row r="14" spans="1:6" x14ac:dyDescent="0.2">
      <c r="A14" s="99">
        <f>'3.vol.'!C14</f>
        <v>42948</v>
      </c>
      <c r="C14" s="36"/>
      <c r="D14" s="33"/>
      <c r="E14" s="36"/>
    </row>
    <row r="15" spans="1:6" x14ac:dyDescent="0.2">
      <c r="A15" s="99">
        <f>'3.vol.'!C15</f>
        <v>42979</v>
      </c>
      <c r="C15" s="36"/>
      <c r="D15" s="33"/>
      <c r="E15" s="36"/>
    </row>
    <row r="16" spans="1:6" x14ac:dyDescent="0.2">
      <c r="A16" s="99">
        <f>'3.vol.'!C16</f>
        <v>43009</v>
      </c>
      <c r="C16" s="36"/>
      <c r="D16" s="33"/>
      <c r="E16" s="36"/>
    </row>
    <row r="17" spans="1:5" x14ac:dyDescent="0.2">
      <c r="A17" s="99">
        <f>'3.vol.'!C17</f>
        <v>43040</v>
      </c>
      <c r="C17" s="36"/>
      <c r="D17" s="33"/>
      <c r="E17" s="36"/>
    </row>
    <row r="18" spans="1:5" ht="13.5" thickBot="1" x14ac:dyDescent="0.25">
      <c r="A18" s="100">
        <f>'3.vol.'!C18</f>
        <v>43070</v>
      </c>
      <c r="C18" s="39"/>
      <c r="D18" s="33"/>
      <c r="E18" s="39"/>
    </row>
    <row r="19" spans="1:5" x14ac:dyDescent="0.2">
      <c r="A19" s="98">
        <f>'3.vol.'!C19</f>
        <v>43101</v>
      </c>
      <c r="C19" s="42"/>
      <c r="D19" s="33"/>
      <c r="E19" s="42"/>
    </row>
    <row r="20" spans="1:5" x14ac:dyDescent="0.2">
      <c r="A20" s="99">
        <f>'3.vol.'!C20</f>
        <v>43132</v>
      </c>
      <c r="C20" s="36"/>
      <c r="D20" s="33"/>
      <c r="E20" s="36"/>
    </row>
    <row r="21" spans="1:5" x14ac:dyDescent="0.2">
      <c r="A21" s="99">
        <f>'3.vol.'!C21</f>
        <v>43160</v>
      </c>
      <c r="C21" s="36"/>
      <c r="D21" s="33"/>
      <c r="E21" s="36"/>
    </row>
    <row r="22" spans="1:5" x14ac:dyDescent="0.2">
      <c r="A22" s="99">
        <f>'3.vol.'!C22</f>
        <v>43191</v>
      </c>
      <c r="C22" s="36"/>
      <c r="D22" s="33"/>
      <c r="E22" s="36"/>
    </row>
    <row r="23" spans="1:5" x14ac:dyDescent="0.2">
      <c r="A23" s="99">
        <f>'3.vol.'!C23</f>
        <v>43221</v>
      </c>
      <c r="C23" s="36"/>
      <c r="D23" s="33"/>
      <c r="E23" s="36"/>
    </row>
    <row r="24" spans="1:5" x14ac:dyDescent="0.2">
      <c r="A24" s="99">
        <f>'3.vol.'!C24</f>
        <v>43252</v>
      </c>
      <c r="C24" s="36"/>
      <c r="D24" s="33"/>
      <c r="E24" s="36"/>
    </row>
    <row r="25" spans="1:5" x14ac:dyDescent="0.2">
      <c r="A25" s="99">
        <f>'3.vol.'!C25</f>
        <v>43282</v>
      </c>
      <c r="C25" s="36"/>
      <c r="D25" s="33"/>
      <c r="E25" s="36"/>
    </row>
    <row r="26" spans="1:5" x14ac:dyDescent="0.2">
      <c r="A26" s="99">
        <f>'3.vol.'!C26</f>
        <v>43313</v>
      </c>
      <c r="C26" s="36"/>
      <c r="D26" s="33"/>
      <c r="E26" s="36"/>
    </row>
    <row r="27" spans="1:5" x14ac:dyDescent="0.2">
      <c r="A27" s="99">
        <f>'3.vol.'!C27</f>
        <v>43344</v>
      </c>
      <c r="C27" s="268"/>
      <c r="D27" s="279"/>
      <c r="E27" s="268"/>
    </row>
    <row r="28" spans="1:5" x14ac:dyDescent="0.2">
      <c r="A28" s="99">
        <f>'3.vol.'!C28</f>
        <v>43374</v>
      </c>
      <c r="C28" s="36"/>
      <c r="D28" s="33"/>
      <c r="E28" s="36"/>
    </row>
    <row r="29" spans="1:5" x14ac:dyDescent="0.2">
      <c r="A29" s="99">
        <f>'3.vol.'!C29</f>
        <v>43405</v>
      </c>
      <c r="C29" s="36"/>
      <c r="D29" s="33"/>
      <c r="E29" s="36"/>
    </row>
    <row r="30" spans="1:5" ht="13.5" thickBot="1" x14ac:dyDescent="0.25">
      <c r="A30" s="100">
        <f>'3.vol.'!C30</f>
        <v>43435</v>
      </c>
      <c r="C30" s="45"/>
      <c r="D30" s="33"/>
      <c r="E30" s="45"/>
    </row>
    <row r="31" spans="1:5" x14ac:dyDescent="0.2">
      <c r="A31" s="98">
        <f>'3.vol.'!C31</f>
        <v>43466</v>
      </c>
      <c r="C31" s="32"/>
      <c r="D31" s="33"/>
      <c r="E31" s="32"/>
    </row>
    <row r="32" spans="1:5" x14ac:dyDescent="0.2">
      <c r="A32" s="99">
        <f>'3.vol.'!C32</f>
        <v>43497</v>
      </c>
      <c r="C32" s="36"/>
      <c r="D32" s="33"/>
      <c r="E32" s="36"/>
    </row>
    <row r="33" spans="1:5" x14ac:dyDescent="0.2">
      <c r="A33" s="99">
        <f>'3.vol.'!C33</f>
        <v>43525</v>
      </c>
      <c r="C33" s="36"/>
      <c r="D33" s="33"/>
      <c r="E33" s="36"/>
    </row>
    <row r="34" spans="1:5" x14ac:dyDescent="0.2">
      <c r="A34" s="99">
        <f>'3.vol.'!C34</f>
        <v>43556</v>
      </c>
      <c r="C34" s="36"/>
      <c r="D34" s="33"/>
      <c r="E34" s="36"/>
    </row>
    <row r="35" spans="1:5" x14ac:dyDescent="0.2">
      <c r="A35" s="99">
        <f>'3.vol.'!C35</f>
        <v>43586</v>
      </c>
      <c r="C35" s="36"/>
      <c r="D35" s="33"/>
      <c r="E35" s="36"/>
    </row>
    <row r="36" spans="1:5" x14ac:dyDescent="0.2">
      <c r="A36" s="99">
        <f>'3.vol.'!C36</f>
        <v>43617</v>
      </c>
      <c r="C36" s="36"/>
      <c r="D36" s="33"/>
      <c r="E36" s="36"/>
    </row>
    <row r="37" spans="1:5" x14ac:dyDescent="0.2">
      <c r="A37" s="99">
        <f>'3.vol.'!C37</f>
        <v>43647</v>
      </c>
      <c r="C37" s="36"/>
      <c r="D37" s="33"/>
      <c r="E37" s="36"/>
    </row>
    <row r="38" spans="1:5" x14ac:dyDescent="0.2">
      <c r="A38" s="99">
        <f>'3.vol.'!C38</f>
        <v>43678</v>
      </c>
      <c r="C38" s="36"/>
      <c r="D38" s="33"/>
      <c r="E38" s="36"/>
    </row>
    <row r="39" spans="1:5" x14ac:dyDescent="0.2">
      <c r="A39" s="99">
        <f>'3.vol.'!C39</f>
        <v>43709</v>
      </c>
      <c r="C39" s="36"/>
      <c r="D39" s="33"/>
      <c r="E39" s="36"/>
    </row>
    <row r="40" spans="1:5" x14ac:dyDescent="0.2">
      <c r="A40" s="99">
        <f>'3.vol.'!C40</f>
        <v>43739</v>
      </c>
      <c r="C40" s="36"/>
      <c r="D40" s="33"/>
      <c r="E40" s="36"/>
    </row>
    <row r="41" spans="1:5" x14ac:dyDescent="0.2">
      <c r="A41" s="99">
        <f>'3.vol.'!C41</f>
        <v>43770</v>
      </c>
      <c r="C41" s="36"/>
      <c r="D41" s="33"/>
      <c r="E41" s="36"/>
    </row>
    <row r="42" spans="1:5" ht="13.5" thickBot="1" x14ac:dyDescent="0.25">
      <c r="A42" s="100">
        <f>'3.vol.'!C42</f>
        <v>43800</v>
      </c>
      <c r="C42" s="45"/>
      <c r="D42" s="33"/>
      <c r="E42" s="45"/>
    </row>
    <row r="43" spans="1:5" x14ac:dyDescent="0.2">
      <c r="A43" s="98">
        <f>'3.vol.'!C43</f>
        <v>43831</v>
      </c>
      <c r="C43" s="32"/>
      <c r="D43" s="33"/>
      <c r="E43" s="32"/>
    </row>
    <row r="44" spans="1:5" x14ac:dyDescent="0.2">
      <c r="A44" s="99">
        <f>'3.vol.'!C44</f>
        <v>43862</v>
      </c>
      <c r="C44" s="36"/>
      <c r="D44" s="33"/>
      <c r="E44" s="36"/>
    </row>
    <row r="45" spans="1:5" x14ac:dyDescent="0.2">
      <c r="A45" s="99">
        <f>'3.vol.'!C45</f>
        <v>43891</v>
      </c>
      <c r="C45" s="36"/>
      <c r="D45" s="33"/>
      <c r="E45" s="36"/>
    </row>
    <row r="46" spans="1:5" x14ac:dyDescent="0.2">
      <c r="A46" s="99">
        <f>'3.vol.'!C46</f>
        <v>43922</v>
      </c>
      <c r="C46" s="36"/>
      <c r="D46" s="33"/>
      <c r="E46" s="36"/>
    </row>
    <row r="47" spans="1:5" ht="13.5" thickBot="1" x14ac:dyDescent="0.25">
      <c r="A47" s="100">
        <f>'3.vol.'!C47</f>
        <v>43952</v>
      </c>
      <c r="C47" s="39"/>
      <c r="D47" s="33"/>
      <c r="E47" s="39"/>
    </row>
    <row r="48" spans="1:5" hidden="1" x14ac:dyDescent="0.2">
      <c r="A48" s="365">
        <f>'3.vol.'!C48</f>
        <v>43617</v>
      </c>
      <c r="C48" s="42"/>
      <c r="D48" s="33"/>
      <c r="E48" s="42"/>
    </row>
    <row r="49" spans="1:6" hidden="1" x14ac:dyDescent="0.2">
      <c r="A49" s="99">
        <f>'3.vol.'!C49</f>
        <v>43647</v>
      </c>
      <c r="C49" s="36"/>
      <c r="D49" s="33"/>
      <c r="E49" s="36"/>
    </row>
    <row r="50" spans="1:6" hidden="1" x14ac:dyDescent="0.2">
      <c r="A50" s="99">
        <f>'3.vol.'!C50</f>
        <v>43678</v>
      </c>
      <c r="C50" s="36"/>
      <c r="D50" s="33"/>
      <c r="E50" s="36"/>
    </row>
    <row r="51" spans="1:6" hidden="1" x14ac:dyDescent="0.2">
      <c r="A51" s="99">
        <f>'3.vol.'!C51</f>
        <v>43709</v>
      </c>
      <c r="C51" s="36"/>
      <c r="D51" s="33"/>
      <c r="E51" s="36"/>
    </row>
    <row r="52" spans="1:6" hidden="1" x14ac:dyDescent="0.2">
      <c r="A52" s="99">
        <f>'3.vol.'!C52</f>
        <v>43739</v>
      </c>
      <c r="C52" s="36"/>
      <c r="D52" s="33"/>
      <c r="E52" s="36"/>
    </row>
    <row r="53" spans="1:6" hidden="1" x14ac:dyDescent="0.2">
      <c r="A53" s="99">
        <f>'3.vol.'!C53</f>
        <v>43770</v>
      </c>
      <c r="C53" s="36"/>
      <c r="D53" s="33"/>
      <c r="E53" s="36"/>
    </row>
    <row r="54" spans="1:6" ht="13.5" hidden="1" thickBot="1" x14ac:dyDescent="0.25">
      <c r="A54" s="100">
        <f>'3.vol.'!C54</f>
        <v>43800</v>
      </c>
      <c r="C54" s="39"/>
      <c r="D54" s="33"/>
      <c r="E54" s="39"/>
    </row>
    <row r="55" spans="1:6" ht="18.75" customHeight="1" thickBot="1" x14ac:dyDescent="0.25">
      <c r="A55" s="46"/>
      <c r="C55" s="33"/>
      <c r="D55" s="33"/>
      <c r="E55" s="33"/>
      <c r="F55" s="59"/>
    </row>
    <row r="56" spans="1:6" ht="39" thickBot="1" x14ac:dyDescent="0.25">
      <c r="A56" s="69" t="s">
        <v>10</v>
      </c>
      <c r="C56" s="58" t="str">
        <f>+C6</f>
        <v>Ventas de Producción Propia
En pesos</v>
      </c>
      <c r="D56" s="280"/>
      <c r="E56" s="58" t="str">
        <f>+E6</f>
        <v>Ventas de Producción Encargada o Contratada a Terceros
En pesos</v>
      </c>
    </row>
    <row r="57" spans="1:6" x14ac:dyDescent="0.2">
      <c r="A57" s="308">
        <f>'3.vol.'!C58</f>
        <v>2013</v>
      </c>
      <c r="C57" s="61"/>
      <c r="D57" s="281"/>
      <c r="E57" s="61"/>
    </row>
    <row r="58" spans="1:6" x14ac:dyDescent="0.2">
      <c r="A58" s="309">
        <f>'3.vol.'!C59</f>
        <v>2014</v>
      </c>
      <c r="C58" s="62"/>
      <c r="D58" s="281"/>
      <c r="E58" s="62"/>
    </row>
    <row r="59" spans="1:6" x14ac:dyDescent="0.2">
      <c r="A59" s="382">
        <f>'3.vol.'!C60</f>
        <v>2015</v>
      </c>
      <c r="C59" s="86"/>
      <c r="D59" s="281"/>
      <c r="E59" s="86"/>
    </row>
    <row r="60" spans="1:6" ht="13.5" thickBot="1" x14ac:dyDescent="0.25">
      <c r="A60" s="374">
        <f>'3.vol.'!C61</f>
        <v>2016</v>
      </c>
      <c r="C60" s="64"/>
      <c r="D60" s="281"/>
      <c r="E60" s="64"/>
    </row>
    <row r="61" spans="1:6" x14ac:dyDescent="0.2">
      <c r="A61" s="60">
        <f>'3.vol.'!C62</f>
        <v>2017</v>
      </c>
      <c r="C61" s="372"/>
      <c r="D61" s="281"/>
      <c r="E61" s="372"/>
    </row>
    <row r="62" spans="1:6" x14ac:dyDescent="0.2">
      <c r="A62" s="63">
        <v>2018</v>
      </c>
      <c r="C62" s="86"/>
      <c r="D62" s="281"/>
      <c r="E62" s="86"/>
    </row>
    <row r="63" spans="1:6" ht="13.5" thickBot="1" x14ac:dyDescent="0.25">
      <c r="A63" s="63">
        <f>'3.vol.'!C64</f>
        <v>2019</v>
      </c>
      <c r="C63" s="64"/>
      <c r="D63" s="281"/>
      <c r="E63" s="64"/>
    </row>
    <row r="64" spans="1:6" x14ac:dyDescent="0.2">
      <c r="A64" s="367" t="str">
        <f>'3.vol.'!C65</f>
        <v>ene-may 19</v>
      </c>
      <c r="C64" s="66"/>
      <c r="D64" s="281"/>
      <c r="E64" s="66"/>
    </row>
    <row r="65" spans="1:5" ht="13.5" thickBot="1" x14ac:dyDescent="0.25">
      <c r="A65" s="368" t="str">
        <f>'3.vol.'!C66</f>
        <v>ene-may 20</v>
      </c>
      <c r="C65" s="67"/>
      <c r="D65" s="282"/>
      <c r="E65" s="67"/>
    </row>
  </sheetData>
  <sheetProtection formatCells="0" formatColumns="0" formatRows="0"/>
  <protectedRanges>
    <protectedRange sqref="C7:D54 C57:D65" name="Rango2_1_1"/>
    <protectedRange sqref="C57:D65" name="Rango1_1_1"/>
    <protectedRange sqref="E7:E54 E57:E65" name="Rango2_1_1_1"/>
    <protectedRange sqref="E57:E65" name="Rango1_1_1_1"/>
  </protectedRanges>
  <mergeCells count="4">
    <mergeCell ref="A1:E1"/>
    <mergeCell ref="A2:E2"/>
    <mergeCell ref="A3:E3"/>
    <mergeCell ref="A4:E4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83" orientation="portrait" horizontalDpi="300" verticalDpi="300" r:id="rId1"/>
  <headerFooter alignWithMargins="0">
    <oddHeader>&amp;R2020 - Año del General Manuel Belgrano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66"/>
  <sheetViews>
    <sheetView workbookViewId="0">
      <selection sqref="A1:H68"/>
    </sheetView>
  </sheetViews>
  <sheetFormatPr baseColWidth="10" defaultRowHeight="12.75" x14ac:dyDescent="0.2"/>
  <cols>
    <col min="1" max="1" width="19.85546875" style="57" customWidth="1"/>
    <col min="2" max="2" width="1.85546875" style="52" customWidth="1"/>
    <col min="3" max="3" width="23" style="57" customWidth="1"/>
    <col min="4" max="16384" width="11.42578125" style="52"/>
  </cols>
  <sheetData>
    <row r="1" spans="1:6" x14ac:dyDescent="0.2">
      <c r="A1" s="485" t="s">
        <v>168</v>
      </c>
      <c r="B1" s="485"/>
      <c r="C1" s="485"/>
    </row>
    <row r="2" spans="1:6" x14ac:dyDescent="0.2">
      <c r="A2" s="485" t="s">
        <v>116</v>
      </c>
      <c r="B2" s="485"/>
      <c r="C2" s="485"/>
      <c r="F2" s="97" t="s">
        <v>122</v>
      </c>
    </row>
    <row r="3" spans="1:6" x14ac:dyDescent="0.2">
      <c r="A3" s="482" t="str">
        <f>+'1.modelos'!A3</f>
        <v>AISLADORES DE PORCELANA</v>
      </c>
      <c r="B3" s="482"/>
      <c r="C3" s="482"/>
    </row>
    <row r="4" spans="1:6" x14ac:dyDescent="0.2">
      <c r="A4" s="486" t="s">
        <v>282</v>
      </c>
      <c r="B4" s="486"/>
      <c r="C4" s="486"/>
    </row>
    <row r="5" spans="1:6" x14ac:dyDescent="0.2">
      <c r="A5" s="53"/>
      <c r="B5" s="53"/>
      <c r="C5" s="53"/>
    </row>
    <row r="6" spans="1:6" ht="13.5" thickBot="1" x14ac:dyDescent="0.25">
      <c r="A6" s="53"/>
      <c r="C6" s="54"/>
    </row>
    <row r="7" spans="1:6" ht="13.5" thickBot="1" x14ac:dyDescent="0.25">
      <c r="A7" s="24" t="s">
        <v>112</v>
      </c>
      <c r="C7" s="24" t="s">
        <v>117</v>
      </c>
      <c r="F7" s="97" t="s">
        <v>120</v>
      </c>
    </row>
    <row r="8" spans="1:6" ht="13.5" thickBot="1" x14ac:dyDescent="0.25">
      <c r="A8" s="98">
        <f>+'4.RES PUB'!A7</f>
        <v>42736</v>
      </c>
      <c r="C8" s="32"/>
      <c r="F8" s="142"/>
    </row>
    <row r="9" spans="1:6" x14ac:dyDescent="0.2">
      <c r="A9" s="99">
        <f>+'4.RES PUB'!A8</f>
        <v>42767</v>
      </c>
      <c r="C9" s="36"/>
      <c r="F9" s="97"/>
    </row>
    <row r="10" spans="1:6" ht="13.5" thickBot="1" x14ac:dyDescent="0.25">
      <c r="A10" s="99">
        <f>+'4.RES PUB'!A9</f>
        <v>42795</v>
      </c>
      <c r="C10" s="36"/>
      <c r="F10" s="97" t="s">
        <v>121</v>
      </c>
    </row>
    <row r="11" spans="1:6" ht="13.5" thickBot="1" x14ac:dyDescent="0.25">
      <c r="A11" s="99">
        <f>+'4.RES PUB'!A10</f>
        <v>42826</v>
      </c>
      <c r="C11" s="36"/>
      <c r="F11" s="143"/>
    </row>
    <row r="12" spans="1:6" x14ac:dyDescent="0.2">
      <c r="A12" s="99">
        <f>+'4.RES PUB'!A11</f>
        <v>42856</v>
      </c>
      <c r="C12" s="36"/>
    </row>
    <row r="13" spans="1:6" x14ac:dyDescent="0.2">
      <c r="A13" s="99">
        <f>+'4.RES PUB'!A12</f>
        <v>42887</v>
      </c>
      <c r="C13" s="36"/>
    </row>
    <row r="14" spans="1:6" x14ac:dyDescent="0.2">
      <c r="A14" s="99">
        <f>+'4.RES PUB'!A13</f>
        <v>42917</v>
      </c>
      <c r="C14" s="36"/>
    </row>
    <row r="15" spans="1:6" x14ac:dyDescent="0.2">
      <c r="A15" s="99">
        <f>+'4.RES PUB'!A14</f>
        <v>42948</v>
      </c>
      <c r="C15" s="36"/>
    </row>
    <row r="16" spans="1:6" x14ac:dyDescent="0.2">
      <c r="A16" s="99">
        <f>+'4.RES PUB'!A15</f>
        <v>42979</v>
      </c>
      <c r="C16" s="36"/>
    </row>
    <row r="17" spans="1:3" x14ac:dyDescent="0.2">
      <c r="A17" s="99">
        <f>+'4.RES PUB'!A16</f>
        <v>43009</v>
      </c>
      <c r="C17" s="36"/>
    </row>
    <row r="18" spans="1:3" x14ac:dyDescent="0.2">
      <c r="A18" s="99">
        <f>+'4.RES PUB'!A17</f>
        <v>43040</v>
      </c>
      <c r="C18" s="36"/>
    </row>
    <row r="19" spans="1:3" ht="13.5" thickBot="1" x14ac:dyDescent="0.25">
      <c r="A19" s="100">
        <f>+'4.RES PUB'!A18</f>
        <v>43070</v>
      </c>
      <c r="C19" s="39"/>
    </row>
    <row r="20" spans="1:3" x14ac:dyDescent="0.2">
      <c r="A20" s="98">
        <f>+'4.RES PUB'!A19</f>
        <v>43101</v>
      </c>
      <c r="C20" s="42"/>
    </row>
    <row r="21" spans="1:3" x14ac:dyDescent="0.2">
      <c r="A21" s="99">
        <f>+'4.RES PUB'!A20</f>
        <v>43132</v>
      </c>
      <c r="C21" s="36"/>
    </row>
    <row r="22" spans="1:3" x14ac:dyDescent="0.2">
      <c r="A22" s="99">
        <f>+'4.RES PUB'!A21</f>
        <v>43160</v>
      </c>
      <c r="C22" s="36"/>
    </row>
    <row r="23" spans="1:3" x14ac:dyDescent="0.2">
      <c r="A23" s="99">
        <f>+'4.RES PUB'!A22</f>
        <v>43191</v>
      </c>
      <c r="C23" s="36"/>
    </row>
    <row r="24" spans="1:3" x14ac:dyDescent="0.2">
      <c r="A24" s="99">
        <f>+'4.RES PUB'!A23</f>
        <v>43221</v>
      </c>
      <c r="C24" s="36"/>
    </row>
    <row r="25" spans="1:3" x14ac:dyDescent="0.2">
      <c r="A25" s="99">
        <f>+'4.RES PUB'!A24</f>
        <v>43252</v>
      </c>
      <c r="C25" s="36"/>
    </row>
    <row r="26" spans="1:3" x14ac:dyDescent="0.2">
      <c r="A26" s="99">
        <f>+'4.RES PUB'!A25</f>
        <v>43282</v>
      </c>
      <c r="C26" s="36"/>
    </row>
    <row r="27" spans="1:3" x14ac:dyDescent="0.2">
      <c r="A27" s="99">
        <f>+'4.RES PUB'!A26</f>
        <v>43313</v>
      </c>
      <c r="C27" s="36"/>
    </row>
    <row r="28" spans="1:3" x14ac:dyDescent="0.2">
      <c r="A28" s="99">
        <f>+'4.RES PUB'!A27</f>
        <v>43344</v>
      </c>
      <c r="C28" s="36"/>
    </row>
    <row r="29" spans="1:3" x14ac:dyDescent="0.2">
      <c r="A29" s="99">
        <f>+'4.RES PUB'!A28</f>
        <v>43374</v>
      </c>
      <c r="C29" s="36"/>
    </row>
    <row r="30" spans="1:3" x14ac:dyDescent="0.2">
      <c r="A30" s="99">
        <f>+'4.RES PUB'!A29</f>
        <v>43405</v>
      </c>
      <c r="C30" s="36"/>
    </row>
    <row r="31" spans="1:3" ht="13.5" thickBot="1" x14ac:dyDescent="0.25">
      <c r="A31" s="100">
        <f>+'4.RES PUB'!A30</f>
        <v>43435</v>
      </c>
      <c r="C31" s="45"/>
    </row>
    <row r="32" spans="1:3" x14ac:dyDescent="0.2">
      <c r="A32" s="98">
        <f>+'4.RES PUB'!A31</f>
        <v>43466</v>
      </c>
      <c r="C32" s="32"/>
    </row>
    <row r="33" spans="1:3" x14ac:dyDescent="0.2">
      <c r="A33" s="99">
        <f>+'4.RES PUB'!A32</f>
        <v>43497</v>
      </c>
      <c r="C33" s="36"/>
    </row>
    <row r="34" spans="1:3" x14ac:dyDescent="0.2">
      <c r="A34" s="99">
        <f>+'4.RES PUB'!A33</f>
        <v>43525</v>
      </c>
      <c r="C34" s="36"/>
    </row>
    <row r="35" spans="1:3" x14ac:dyDescent="0.2">
      <c r="A35" s="99">
        <f>+'4.RES PUB'!A34</f>
        <v>43556</v>
      </c>
      <c r="C35" s="36"/>
    </row>
    <row r="36" spans="1:3" x14ac:dyDescent="0.2">
      <c r="A36" s="99">
        <f>+'4.RES PUB'!A35</f>
        <v>43586</v>
      </c>
      <c r="C36" s="36"/>
    </row>
    <row r="37" spans="1:3" x14ac:dyDescent="0.2">
      <c r="A37" s="99">
        <f>+'4.RES PUB'!A36</f>
        <v>43617</v>
      </c>
      <c r="C37" s="36"/>
    </row>
    <row r="38" spans="1:3" x14ac:dyDescent="0.2">
      <c r="A38" s="99">
        <f>+'4.RES PUB'!A37</f>
        <v>43647</v>
      </c>
      <c r="C38" s="36"/>
    </row>
    <row r="39" spans="1:3" x14ac:dyDescent="0.2">
      <c r="A39" s="99">
        <f>+'4.RES PUB'!A38</f>
        <v>43678</v>
      </c>
      <c r="C39" s="36"/>
    </row>
    <row r="40" spans="1:3" x14ac:dyDescent="0.2">
      <c r="A40" s="99">
        <f>+'4.RES PUB'!A39</f>
        <v>43709</v>
      </c>
      <c r="C40" s="36"/>
    </row>
    <row r="41" spans="1:3" x14ac:dyDescent="0.2">
      <c r="A41" s="99">
        <f>+'4.RES PUB'!A40</f>
        <v>43739</v>
      </c>
      <c r="C41" s="36"/>
    </row>
    <row r="42" spans="1:3" x14ac:dyDescent="0.2">
      <c r="A42" s="99">
        <f>+'4.RES PUB'!A41</f>
        <v>43770</v>
      </c>
      <c r="C42" s="36"/>
    </row>
    <row r="43" spans="1:3" ht="13.5" thickBot="1" x14ac:dyDescent="0.25">
      <c r="A43" s="102">
        <f>+'4.RES PUB'!A42</f>
        <v>43800</v>
      </c>
      <c r="C43" s="45"/>
    </row>
    <row r="44" spans="1:3" x14ac:dyDescent="0.2">
      <c r="A44" s="98">
        <f>+'4.RES PUB'!A43</f>
        <v>43831</v>
      </c>
      <c r="C44" s="32"/>
    </row>
    <row r="45" spans="1:3" x14ac:dyDescent="0.2">
      <c r="A45" s="99">
        <f>+'4.RES PUB'!A44</f>
        <v>43862</v>
      </c>
      <c r="C45" s="36"/>
    </row>
    <row r="46" spans="1:3" x14ac:dyDescent="0.2">
      <c r="A46" s="99">
        <f>+'4.RES PUB'!A45</f>
        <v>43891</v>
      </c>
      <c r="C46" s="36"/>
    </row>
    <row r="47" spans="1:3" x14ac:dyDescent="0.2">
      <c r="A47" s="99">
        <f>+'4.RES PUB'!A46</f>
        <v>43922</v>
      </c>
      <c r="C47" s="36"/>
    </row>
    <row r="48" spans="1:3" ht="13.5" thickBot="1" x14ac:dyDescent="0.25">
      <c r="A48" s="100">
        <f>+'4.RES PUB'!A47</f>
        <v>43952</v>
      </c>
      <c r="C48" s="39"/>
    </row>
    <row r="49" spans="1:3" hidden="1" x14ac:dyDescent="0.2">
      <c r="A49" s="365">
        <f>+'4.RES PUB'!A48</f>
        <v>43617</v>
      </c>
      <c r="C49" s="42"/>
    </row>
    <row r="50" spans="1:3" hidden="1" x14ac:dyDescent="0.2">
      <c r="A50" s="99">
        <f>+'4.RES PUB'!A49</f>
        <v>43647</v>
      </c>
      <c r="C50" s="36"/>
    </row>
    <row r="51" spans="1:3" hidden="1" x14ac:dyDescent="0.2">
      <c r="A51" s="99">
        <f>+'4.RES PUB'!A50</f>
        <v>43678</v>
      </c>
      <c r="C51" s="36"/>
    </row>
    <row r="52" spans="1:3" hidden="1" x14ac:dyDescent="0.2">
      <c r="A52" s="99">
        <f>+'4.RES PUB'!A51</f>
        <v>43709</v>
      </c>
      <c r="C52" s="36"/>
    </row>
    <row r="53" spans="1:3" hidden="1" x14ac:dyDescent="0.2">
      <c r="A53" s="99">
        <f>+'4.RES PUB'!A52</f>
        <v>43739</v>
      </c>
      <c r="C53" s="36"/>
    </row>
    <row r="54" spans="1:3" hidden="1" x14ac:dyDescent="0.2">
      <c r="A54" s="99">
        <f>+'4.RES PUB'!A53</f>
        <v>43770</v>
      </c>
      <c r="C54" s="36"/>
    </row>
    <row r="55" spans="1:3" ht="13.5" hidden="1" thickBot="1" x14ac:dyDescent="0.25">
      <c r="A55" s="100">
        <f>+'4.RES PUB'!A54</f>
        <v>43800</v>
      </c>
      <c r="C55" s="39"/>
    </row>
    <row r="56" spans="1:3" ht="13.5" thickBot="1" x14ac:dyDescent="0.25">
      <c r="A56" s="46"/>
      <c r="C56" s="33"/>
    </row>
    <row r="57" spans="1:3" ht="13.5" thickBot="1" x14ac:dyDescent="0.25">
      <c r="A57" s="386" t="s">
        <v>10</v>
      </c>
      <c r="C57" s="24" t="s">
        <v>117</v>
      </c>
    </row>
    <row r="58" spans="1:3" x14ac:dyDescent="0.2">
      <c r="A58" s="385">
        <f>+'3.vol.'!C58</f>
        <v>2013</v>
      </c>
      <c r="C58" s="61"/>
    </row>
    <row r="59" spans="1:3" x14ac:dyDescent="0.2">
      <c r="A59" s="309">
        <f>+'3.vol.'!C59</f>
        <v>2014</v>
      </c>
      <c r="C59" s="62"/>
    </row>
    <row r="60" spans="1:3" x14ac:dyDescent="0.2">
      <c r="A60" s="382">
        <f>+'3.vol.'!C60</f>
        <v>2015</v>
      </c>
      <c r="C60" s="86"/>
    </row>
    <row r="61" spans="1:3" ht="13.5" thickBot="1" x14ac:dyDescent="0.25">
      <c r="A61" s="374">
        <f>+'3.vol.'!C61</f>
        <v>2016</v>
      </c>
      <c r="C61" s="64"/>
    </row>
    <row r="62" spans="1:3" x14ac:dyDescent="0.2">
      <c r="A62" s="60">
        <f>+'3.vol.'!C62</f>
        <v>2017</v>
      </c>
      <c r="C62" s="372"/>
    </row>
    <row r="63" spans="1:3" x14ac:dyDescent="0.2">
      <c r="A63" s="63">
        <v>2018</v>
      </c>
      <c r="C63" s="86"/>
    </row>
    <row r="64" spans="1:3" ht="13.5" thickBot="1" x14ac:dyDescent="0.25">
      <c r="A64" s="63">
        <f>+'3.vol.'!C64</f>
        <v>2019</v>
      </c>
      <c r="C64" s="64"/>
    </row>
    <row r="65" spans="1:3" x14ac:dyDescent="0.2">
      <c r="A65" s="383" t="str">
        <f>+'3.vol.'!C65</f>
        <v>ene-may 19</v>
      </c>
      <c r="C65" s="66"/>
    </row>
    <row r="66" spans="1:3" ht="13.5" thickBot="1" x14ac:dyDescent="0.25">
      <c r="A66" s="384" t="str">
        <f>+'3.vol.'!C66</f>
        <v>ene-may 20</v>
      </c>
      <c r="C66" s="67"/>
    </row>
  </sheetData>
  <sheetProtection formatCells="0" formatColumns="0" formatRows="0"/>
  <protectedRanges>
    <protectedRange sqref="C8:C50 C61:C66" name="Rango2_1"/>
    <protectedRange sqref="C61:C66" name="Rango1_1"/>
  </protectedRanges>
  <mergeCells count="4">
    <mergeCell ref="A1:C1"/>
    <mergeCell ref="A2:C2"/>
    <mergeCell ref="A3:C3"/>
    <mergeCell ref="A4:C4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92" orientation="portrait" horizontalDpi="300" verticalDpi="300" r:id="rId1"/>
  <headerFooter alignWithMargins="0">
    <oddHeader>&amp;R2020 - Año del General Manuel Belgrano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6"/>
  <sheetViews>
    <sheetView workbookViewId="0">
      <selection sqref="A1:L67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68" customWidth="1"/>
    <col min="4" max="8" width="11.42578125" style="52"/>
    <col min="9" max="9" width="18.5703125" style="52" customWidth="1"/>
    <col min="10" max="16384" width="11.42578125" style="52"/>
  </cols>
  <sheetData>
    <row r="1" spans="1:9" x14ac:dyDescent="0.2">
      <c r="A1" s="485" t="s">
        <v>167</v>
      </c>
      <c r="B1" s="485"/>
      <c r="C1" s="485"/>
    </row>
    <row r="2" spans="1:9" x14ac:dyDescent="0.2">
      <c r="A2" s="485" t="s">
        <v>164</v>
      </c>
      <c r="B2" s="485"/>
      <c r="C2" s="485"/>
    </row>
    <row r="3" spans="1:9" ht="13.5" thickBot="1" x14ac:dyDescent="0.25">
      <c r="A3" s="482" t="str">
        <f>+'1.modelos'!A3</f>
        <v>AISLADORES DE PORCELANA</v>
      </c>
      <c r="B3" s="482"/>
      <c r="C3" s="482"/>
      <c r="E3" s="101"/>
    </row>
    <row r="4" spans="1:9" ht="13.5" thickBot="1" x14ac:dyDescent="0.25">
      <c r="A4" s="485" t="s">
        <v>111</v>
      </c>
      <c r="B4" s="485"/>
      <c r="C4" s="485"/>
      <c r="E4" s="487"/>
      <c r="F4" s="488"/>
      <c r="G4" s="101"/>
      <c r="I4" s="310" t="s">
        <v>179</v>
      </c>
    </row>
    <row r="5" spans="1:9" ht="13.5" thickBot="1" x14ac:dyDescent="0.25">
      <c r="A5" s="53"/>
      <c r="C5" s="56"/>
      <c r="F5" s="487" t="s">
        <v>126</v>
      </c>
      <c r="G5" s="488"/>
      <c r="I5" s="310" t="s">
        <v>180</v>
      </c>
    </row>
    <row r="6" spans="1:9" ht="60" customHeight="1" thickBot="1" x14ac:dyDescent="0.25">
      <c r="A6" s="24" t="s">
        <v>112</v>
      </c>
      <c r="C6" s="24" t="s">
        <v>134</v>
      </c>
      <c r="F6" s="311"/>
      <c r="G6" s="311"/>
      <c r="I6" s="24" t="s">
        <v>134</v>
      </c>
    </row>
    <row r="7" spans="1:9" x14ac:dyDescent="0.2">
      <c r="A7" s="98">
        <f>+'3.vol.'!C7</f>
        <v>42736</v>
      </c>
      <c r="C7" s="271" t="str">
        <f>+I7</f>
        <v/>
      </c>
      <c r="E7" s="97"/>
      <c r="I7" s="312" t="str">
        <f>IF('4.conf'!C8&gt;0,('4.conf'!C8/'4.conf'!$F$11)*100,"")</f>
        <v/>
      </c>
    </row>
    <row r="8" spans="1:9" x14ac:dyDescent="0.2">
      <c r="A8" s="99">
        <f>+'3.vol.'!C8</f>
        <v>42767</v>
      </c>
      <c r="C8" s="269" t="str">
        <f t="shared" ref="C8:C54" si="0">+I8</f>
        <v/>
      </c>
      <c r="E8" s="97"/>
      <c r="G8" s="97"/>
      <c r="I8" s="313" t="str">
        <f>IF('4.conf'!C9&gt;0,('4.conf'!C9/'4.conf'!$F$11)*100,"")</f>
        <v/>
      </c>
    </row>
    <row r="9" spans="1:9" x14ac:dyDescent="0.2">
      <c r="A9" s="99">
        <f>+'3.vol.'!C9</f>
        <v>42795</v>
      </c>
      <c r="C9" s="269" t="str">
        <f t="shared" si="0"/>
        <v/>
      </c>
      <c r="E9" s="97"/>
      <c r="F9" s="97" t="s">
        <v>123</v>
      </c>
      <c r="I9" s="313" t="str">
        <f>IF('4.conf'!C10&gt;0,('4.conf'!C10/'4.conf'!$F$11)*100,"")</f>
        <v/>
      </c>
    </row>
    <row r="10" spans="1:9" x14ac:dyDescent="0.2">
      <c r="A10" s="99">
        <f>+'3.vol.'!C10</f>
        <v>42826</v>
      </c>
      <c r="C10" s="269" t="str">
        <f t="shared" si="0"/>
        <v/>
      </c>
      <c r="E10" s="97"/>
      <c r="F10" s="97" t="s">
        <v>124</v>
      </c>
      <c r="I10" s="313" t="str">
        <f>IF('4.conf'!C11&gt;0,('4.conf'!C11/'4.conf'!$F$11)*100,"")</f>
        <v/>
      </c>
    </row>
    <row r="11" spans="1:9" x14ac:dyDescent="0.2">
      <c r="A11" s="99">
        <f>+'3.vol.'!C11</f>
        <v>42856</v>
      </c>
      <c r="C11" s="269" t="str">
        <f t="shared" si="0"/>
        <v/>
      </c>
      <c r="F11" s="97" t="s">
        <v>125</v>
      </c>
      <c r="I11" s="313" t="str">
        <f>IF('4.conf'!C12&gt;0,('4.conf'!C12/'4.conf'!$F$11)*100,"")</f>
        <v/>
      </c>
    </row>
    <row r="12" spans="1:9" x14ac:dyDescent="0.2">
      <c r="A12" s="99">
        <f>+'3.vol.'!C12</f>
        <v>42887</v>
      </c>
      <c r="C12" s="269" t="str">
        <f t="shared" si="0"/>
        <v/>
      </c>
      <c r="F12" s="97" t="s">
        <v>181</v>
      </c>
      <c r="I12" s="313" t="str">
        <f>IF('4.conf'!C13&gt;0,('4.conf'!C13/'4.conf'!$F$11)*100,"")</f>
        <v/>
      </c>
    </row>
    <row r="13" spans="1:9" x14ac:dyDescent="0.2">
      <c r="A13" s="99">
        <f>+'3.vol.'!C13</f>
        <v>42917</v>
      </c>
      <c r="C13" s="269" t="str">
        <f t="shared" si="0"/>
        <v/>
      </c>
      <c r="I13" s="313" t="str">
        <f>IF('4.conf'!C14&gt;0,('4.conf'!C14/'4.conf'!$F$11)*100,"")</f>
        <v/>
      </c>
    </row>
    <row r="14" spans="1:9" x14ac:dyDescent="0.2">
      <c r="A14" s="99">
        <f>+'3.vol.'!C14</f>
        <v>42948</v>
      </c>
      <c r="C14" s="269" t="str">
        <f t="shared" si="0"/>
        <v/>
      </c>
      <c r="I14" s="313" t="str">
        <f>IF('4.conf'!C15&gt;0,('4.conf'!C15/'4.conf'!$F$11)*100,"")</f>
        <v/>
      </c>
    </row>
    <row r="15" spans="1:9" x14ac:dyDescent="0.2">
      <c r="A15" s="99">
        <f>+'3.vol.'!C15</f>
        <v>42979</v>
      </c>
      <c r="C15" s="269" t="str">
        <f t="shared" si="0"/>
        <v/>
      </c>
      <c r="I15" s="313" t="str">
        <f>IF('4.conf'!C16&gt;0,('4.conf'!C16/'4.conf'!$F$11)*100,"")</f>
        <v/>
      </c>
    </row>
    <row r="16" spans="1:9" x14ac:dyDescent="0.2">
      <c r="A16" s="99">
        <f>+'3.vol.'!C16</f>
        <v>43009</v>
      </c>
      <c r="C16" s="269" t="str">
        <f t="shared" si="0"/>
        <v/>
      </c>
      <c r="I16" s="313" t="str">
        <f>IF('4.conf'!C17&gt;0,('4.conf'!C17/'4.conf'!$F$11)*100,"")</f>
        <v/>
      </c>
    </row>
    <row r="17" spans="1:9" x14ac:dyDescent="0.2">
      <c r="A17" s="99">
        <f>+'3.vol.'!C17</f>
        <v>43040</v>
      </c>
      <c r="C17" s="269" t="str">
        <f t="shared" si="0"/>
        <v/>
      </c>
      <c r="I17" s="313" t="str">
        <f>IF('4.conf'!C18&gt;0,('4.conf'!C18/'4.conf'!$F$11)*100,"")</f>
        <v/>
      </c>
    </row>
    <row r="18" spans="1:9" ht="13.5" thickBot="1" x14ac:dyDescent="0.25">
      <c r="A18" s="100">
        <f>+'3.vol.'!C18</f>
        <v>43070</v>
      </c>
      <c r="C18" s="270" t="str">
        <f t="shared" si="0"/>
        <v/>
      </c>
      <c r="I18" s="314" t="str">
        <f>IF('4.conf'!C19&gt;0,('4.conf'!C19/'4.conf'!$F$11)*100,"")</f>
        <v/>
      </c>
    </row>
    <row r="19" spans="1:9" x14ac:dyDescent="0.2">
      <c r="A19" s="98">
        <f>+'3.vol.'!C19</f>
        <v>43101</v>
      </c>
      <c r="C19" s="271" t="str">
        <f t="shared" si="0"/>
        <v/>
      </c>
      <c r="I19" s="312" t="str">
        <f>IF('4.conf'!C20&gt;0,('4.conf'!C20/'4.conf'!$F$11)*100,"")</f>
        <v/>
      </c>
    </row>
    <row r="20" spans="1:9" x14ac:dyDescent="0.2">
      <c r="A20" s="99">
        <f>+'3.vol.'!C20</f>
        <v>43132</v>
      </c>
      <c r="C20" s="269" t="str">
        <f t="shared" si="0"/>
        <v/>
      </c>
      <c r="I20" s="313" t="str">
        <f>IF('4.conf'!C21&gt;0,('4.conf'!C21/'4.conf'!$F$11)*100,"")</f>
        <v/>
      </c>
    </row>
    <row r="21" spans="1:9" x14ac:dyDescent="0.2">
      <c r="A21" s="99">
        <f>+'3.vol.'!C21</f>
        <v>43160</v>
      </c>
      <c r="C21" s="269" t="str">
        <f t="shared" si="0"/>
        <v/>
      </c>
      <c r="I21" s="313" t="str">
        <f>IF('4.conf'!C22&gt;0,('4.conf'!C22/'4.conf'!$F$11)*100,"")</f>
        <v/>
      </c>
    </row>
    <row r="22" spans="1:9" x14ac:dyDescent="0.2">
      <c r="A22" s="99">
        <f>+'3.vol.'!C22</f>
        <v>43191</v>
      </c>
      <c r="C22" s="269" t="str">
        <f t="shared" si="0"/>
        <v/>
      </c>
      <c r="I22" s="313" t="str">
        <f>IF('4.conf'!C23&gt;0,('4.conf'!C23/'4.conf'!$F$11)*100,"")</f>
        <v/>
      </c>
    </row>
    <row r="23" spans="1:9" x14ac:dyDescent="0.2">
      <c r="A23" s="99">
        <f>+'3.vol.'!C23</f>
        <v>43221</v>
      </c>
      <c r="C23" s="269" t="str">
        <f t="shared" si="0"/>
        <v/>
      </c>
      <c r="I23" s="313" t="str">
        <f>IF('4.conf'!C24&gt;0,('4.conf'!C24/'4.conf'!$F$11)*100,"")</f>
        <v/>
      </c>
    </row>
    <row r="24" spans="1:9" x14ac:dyDescent="0.2">
      <c r="A24" s="99">
        <f>+'3.vol.'!C24</f>
        <v>43252</v>
      </c>
      <c r="C24" s="269" t="str">
        <f t="shared" si="0"/>
        <v/>
      </c>
      <c r="I24" s="313" t="str">
        <f>IF('4.conf'!C25&gt;0,('4.conf'!C25/'4.conf'!$F$11)*100,"")</f>
        <v/>
      </c>
    </row>
    <row r="25" spans="1:9" x14ac:dyDescent="0.2">
      <c r="A25" s="99">
        <f>+'3.vol.'!C25</f>
        <v>43282</v>
      </c>
      <c r="C25" s="269" t="str">
        <f t="shared" si="0"/>
        <v/>
      </c>
      <c r="I25" s="313" t="str">
        <f>IF('4.conf'!C26&gt;0,('4.conf'!C26/'4.conf'!$F$11)*100,"")</f>
        <v/>
      </c>
    </row>
    <row r="26" spans="1:9" x14ac:dyDescent="0.2">
      <c r="A26" s="99">
        <f>+'3.vol.'!C26</f>
        <v>43313</v>
      </c>
      <c r="C26" s="269" t="str">
        <f t="shared" si="0"/>
        <v/>
      </c>
      <c r="I26" s="313" t="str">
        <f>IF('4.conf'!C27&gt;0,('4.conf'!C27/'4.conf'!$F$11)*100,"")</f>
        <v/>
      </c>
    </row>
    <row r="27" spans="1:9" x14ac:dyDescent="0.2">
      <c r="A27" s="99">
        <f>+'3.vol.'!C27</f>
        <v>43344</v>
      </c>
      <c r="C27" s="269" t="str">
        <f t="shared" si="0"/>
        <v/>
      </c>
      <c r="I27" s="313" t="str">
        <f>IF('4.conf'!C28&gt;0,('4.conf'!C28/'4.conf'!$F$11)*100,"")</f>
        <v/>
      </c>
    </row>
    <row r="28" spans="1:9" x14ac:dyDescent="0.2">
      <c r="A28" s="99">
        <f>+'3.vol.'!C28</f>
        <v>43374</v>
      </c>
      <c r="C28" s="269" t="str">
        <f t="shared" si="0"/>
        <v/>
      </c>
      <c r="I28" s="313" t="str">
        <f>IF('4.conf'!C29&gt;0,('4.conf'!C29/'4.conf'!$F$11)*100,"")</f>
        <v/>
      </c>
    </row>
    <row r="29" spans="1:9" x14ac:dyDescent="0.2">
      <c r="A29" s="99">
        <f>+'3.vol.'!C29</f>
        <v>43405</v>
      </c>
      <c r="C29" s="269" t="str">
        <f t="shared" si="0"/>
        <v/>
      </c>
      <c r="I29" s="313" t="str">
        <f>IF('4.conf'!C30&gt;0,('4.conf'!C30/'4.conf'!$F$11)*100,"")</f>
        <v/>
      </c>
    </row>
    <row r="30" spans="1:9" ht="13.5" thickBot="1" x14ac:dyDescent="0.25">
      <c r="A30" s="100">
        <f>+'3.vol.'!C30</f>
        <v>43435</v>
      </c>
      <c r="C30" s="272" t="str">
        <f t="shared" si="0"/>
        <v/>
      </c>
      <c r="I30" s="315" t="str">
        <f>IF('4.conf'!C31&gt;0,('4.conf'!C31/'4.conf'!$F$11)*100,"")</f>
        <v/>
      </c>
    </row>
    <row r="31" spans="1:9" x14ac:dyDescent="0.2">
      <c r="A31" s="98">
        <f>+'3.vol.'!C31</f>
        <v>43466</v>
      </c>
      <c r="C31" s="273" t="str">
        <f t="shared" si="0"/>
        <v/>
      </c>
      <c r="I31" s="316" t="str">
        <f>IF('4.conf'!C32&gt;0,('4.conf'!C32/'4.conf'!$F$11)*100,"")</f>
        <v/>
      </c>
    </row>
    <row r="32" spans="1:9" x14ac:dyDescent="0.2">
      <c r="A32" s="99">
        <f>+'3.vol.'!C32</f>
        <v>43497</v>
      </c>
      <c r="C32" s="269" t="str">
        <f t="shared" si="0"/>
        <v/>
      </c>
      <c r="I32" s="313" t="str">
        <f>IF('4.conf'!C33&gt;0,('4.conf'!C33/'4.conf'!$F$11)*100,"")</f>
        <v/>
      </c>
    </row>
    <row r="33" spans="1:9" x14ac:dyDescent="0.2">
      <c r="A33" s="99">
        <f>+'3.vol.'!C33</f>
        <v>43525</v>
      </c>
      <c r="C33" s="269" t="str">
        <f t="shared" si="0"/>
        <v/>
      </c>
      <c r="I33" s="313" t="str">
        <f>IF('4.conf'!C34&gt;0,('4.conf'!C34/'4.conf'!$F$11)*100,"")</f>
        <v/>
      </c>
    </row>
    <row r="34" spans="1:9" x14ac:dyDescent="0.2">
      <c r="A34" s="99">
        <f>+'3.vol.'!C34</f>
        <v>43556</v>
      </c>
      <c r="C34" s="269" t="str">
        <f t="shared" si="0"/>
        <v/>
      </c>
      <c r="I34" s="313" t="str">
        <f>IF('4.conf'!C35&gt;0,('4.conf'!C35/'4.conf'!$F$11)*100,"")</f>
        <v/>
      </c>
    </row>
    <row r="35" spans="1:9" x14ac:dyDescent="0.2">
      <c r="A35" s="99">
        <f>+'3.vol.'!C35</f>
        <v>43586</v>
      </c>
      <c r="C35" s="269" t="str">
        <f t="shared" si="0"/>
        <v/>
      </c>
      <c r="I35" s="313" t="str">
        <f>IF('4.conf'!C36&gt;0,('4.conf'!C36/'4.conf'!$F$11)*100,"")</f>
        <v/>
      </c>
    </row>
    <row r="36" spans="1:9" x14ac:dyDescent="0.2">
      <c r="A36" s="99">
        <f>+'3.vol.'!C36</f>
        <v>43617</v>
      </c>
      <c r="C36" s="269" t="str">
        <f t="shared" si="0"/>
        <v/>
      </c>
      <c r="I36" s="313" t="str">
        <f>IF('4.conf'!C37&gt;0,('4.conf'!C37/'4.conf'!$F$11)*100,"")</f>
        <v/>
      </c>
    </row>
    <row r="37" spans="1:9" x14ac:dyDescent="0.2">
      <c r="A37" s="99">
        <f>+'3.vol.'!C37</f>
        <v>43647</v>
      </c>
      <c r="C37" s="269" t="str">
        <f t="shared" si="0"/>
        <v/>
      </c>
      <c r="I37" s="313" t="str">
        <f>IF('4.conf'!C38&gt;0,('4.conf'!C38/'4.conf'!$F$11)*100,"")</f>
        <v/>
      </c>
    </row>
    <row r="38" spans="1:9" x14ac:dyDescent="0.2">
      <c r="A38" s="99">
        <f>+'3.vol.'!C38</f>
        <v>43678</v>
      </c>
      <c r="C38" s="269" t="str">
        <f t="shared" si="0"/>
        <v/>
      </c>
      <c r="I38" s="313" t="str">
        <f>IF('4.conf'!C39&gt;0,('4.conf'!C39/'4.conf'!$F$11)*100,"")</f>
        <v/>
      </c>
    </row>
    <row r="39" spans="1:9" x14ac:dyDescent="0.2">
      <c r="A39" s="99">
        <f>+'3.vol.'!C39</f>
        <v>43709</v>
      </c>
      <c r="C39" s="269" t="str">
        <f t="shared" si="0"/>
        <v/>
      </c>
      <c r="I39" s="313" t="str">
        <f>IF('4.conf'!C40&gt;0,('4.conf'!C40/'4.conf'!$F$11)*100,"")</f>
        <v/>
      </c>
    </row>
    <row r="40" spans="1:9" x14ac:dyDescent="0.2">
      <c r="A40" s="99">
        <f>+'3.vol.'!C40</f>
        <v>43739</v>
      </c>
      <c r="C40" s="269" t="str">
        <f t="shared" si="0"/>
        <v/>
      </c>
      <c r="I40" s="313" t="str">
        <f>IF('4.conf'!C41&gt;0,('4.conf'!C41/'4.conf'!$F$11)*100,"")</f>
        <v/>
      </c>
    </row>
    <row r="41" spans="1:9" x14ac:dyDescent="0.2">
      <c r="A41" s="99">
        <f>+'3.vol.'!C41</f>
        <v>43770</v>
      </c>
      <c r="C41" s="269" t="str">
        <f t="shared" si="0"/>
        <v/>
      </c>
      <c r="I41" s="313" t="str">
        <f>IF('4.conf'!C42&gt;0,('4.conf'!C42/'4.conf'!$F$11)*100,"")</f>
        <v/>
      </c>
    </row>
    <row r="42" spans="1:9" ht="13.5" thickBot="1" x14ac:dyDescent="0.25">
      <c r="A42" s="102">
        <f>+'3.vol.'!C42</f>
        <v>43800</v>
      </c>
      <c r="C42" s="272" t="str">
        <f t="shared" si="0"/>
        <v/>
      </c>
      <c r="I42" s="315" t="str">
        <f>IF('4.conf'!C43&gt;0,('4.conf'!C43/'4.conf'!$F$11)*100,"")</f>
        <v/>
      </c>
    </row>
    <row r="43" spans="1:9" x14ac:dyDescent="0.2">
      <c r="A43" s="98">
        <f>+'3.vol.'!C43</f>
        <v>43831</v>
      </c>
      <c r="C43" s="273" t="str">
        <f t="shared" si="0"/>
        <v/>
      </c>
      <c r="I43" s="316" t="str">
        <f>IF('4.conf'!C44&gt;0,('4.conf'!C44/'4.conf'!$F$11)*100,"")</f>
        <v/>
      </c>
    </row>
    <row r="44" spans="1:9" x14ac:dyDescent="0.2">
      <c r="A44" s="99">
        <f>+'3.vol.'!C44</f>
        <v>43862</v>
      </c>
      <c r="C44" s="269" t="str">
        <f t="shared" si="0"/>
        <v/>
      </c>
      <c r="I44" s="313" t="str">
        <f>IF('4.conf'!C45&gt;0,('4.conf'!C45/'4.conf'!$F$11)*100,"")</f>
        <v/>
      </c>
    </row>
    <row r="45" spans="1:9" x14ac:dyDescent="0.2">
      <c r="A45" s="99">
        <f>+'3.vol.'!C45</f>
        <v>43891</v>
      </c>
      <c r="C45" s="269" t="str">
        <f t="shared" si="0"/>
        <v/>
      </c>
      <c r="I45" s="313" t="str">
        <f>IF('4.conf'!C46&gt;0,('4.conf'!C46/'4.conf'!$F$11)*100,"")</f>
        <v/>
      </c>
    </row>
    <row r="46" spans="1:9" x14ac:dyDescent="0.2">
      <c r="A46" s="99">
        <f>+'3.vol.'!C46</f>
        <v>43922</v>
      </c>
      <c r="C46" s="269" t="str">
        <f t="shared" si="0"/>
        <v/>
      </c>
      <c r="I46" s="313" t="str">
        <f>IF('4.conf'!C47&gt;0,('4.conf'!C47/'4.conf'!$F$11)*100,"")</f>
        <v/>
      </c>
    </row>
    <row r="47" spans="1:9" ht="13.5" thickBot="1" x14ac:dyDescent="0.25">
      <c r="A47" s="100">
        <f>+'3.vol.'!C47</f>
        <v>43952</v>
      </c>
      <c r="C47" s="270" t="str">
        <f t="shared" si="0"/>
        <v/>
      </c>
      <c r="I47" s="313" t="str">
        <f>IF('4.conf'!C48&gt;0,('4.conf'!C48/'4.conf'!$F$11)*100,"")</f>
        <v/>
      </c>
    </row>
    <row r="48" spans="1:9" hidden="1" x14ac:dyDescent="0.2">
      <c r="A48" s="365">
        <f>+'3.vol.'!C48</f>
        <v>43617</v>
      </c>
      <c r="C48" s="271" t="str">
        <f t="shared" si="0"/>
        <v/>
      </c>
      <c r="I48" s="313" t="str">
        <f>IF('4.conf'!C49&gt;0,('4.conf'!C49/'4.conf'!$F$11)*100,"")</f>
        <v/>
      </c>
    </row>
    <row r="49" spans="1:9" hidden="1" x14ac:dyDescent="0.2">
      <c r="A49" s="99">
        <f>+'3.vol.'!C49</f>
        <v>43647</v>
      </c>
      <c r="C49" s="269" t="str">
        <f t="shared" si="0"/>
        <v/>
      </c>
      <c r="I49" s="313" t="str">
        <f>IF('4.conf'!C50&gt;0,('4.conf'!C50/'4.conf'!$F$11)*100,"")</f>
        <v/>
      </c>
    </row>
    <row r="50" spans="1:9" hidden="1" x14ac:dyDescent="0.2">
      <c r="A50" s="99">
        <f>+'3.vol.'!C50</f>
        <v>43678</v>
      </c>
      <c r="C50" s="269" t="str">
        <f t="shared" si="0"/>
        <v/>
      </c>
      <c r="I50" s="313" t="str">
        <f>IF('4.conf'!C51&gt;0,('4.conf'!C51/'4.conf'!$F$11)*100,"")</f>
        <v/>
      </c>
    </row>
    <row r="51" spans="1:9" hidden="1" x14ac:dyDescent="0.2">
      <c r="A51" s="99">
        <f>+'3.vol.'!C51</f>
        <v>43709</v>
      </c>
      <c r="C51" s="269" t="str">
        <f t="shared" si="0"/>
        <v/>
      </c>
      <c r="I51" s="313" t="str">
        <f>IF('4.conf'!C52&gt;0,('4.conf'!C52/'4.conf'!$F$11)*100,"")</f>
        <v/>
      </c>
    </row>
    <row r="52" spans="1:9" hidden="1" x14ac:dyDescent="0.2">
      <c r="A52" s="99">
        <f>+'3.vol.'!C52</f>
        <v>43739</v>
      </c>
      <c r="C52" s="269" t="str">
        <f t="shared" si="0"/>
        <v/>
      </c>
      <c r="I52" s="313" t="str">
        <f>IF('4.conf'!C53&gt;0,('4.conf'!C53/'4.conf'!$F$11)*100,"")</f>
        <v/>
      </c>
    </row>
    <row r="53" spans="1:9" hidden="1" x14ac:dyDescent="0.2">
      <c r="A53" s="99">
        <f>+'3.vol.'!C53</f>
        <v>43770</v>
      </c>
      <c r="C53" s="269" t="str">
        <f t="shared" si="0"/>
        <v/>
      </c>
      <c r="I53" s="313" t="str">
        <f>IF('4.conf'!C54&gt;0,('4.conf'!C54/'4.conf'!$F$11)*100,"")</f>
        <v/>
      </c>
    </row>
    <row r="54" spans="1:9" ht="13.5" hidden="1" thickBot="1" x14ac:dyDescent="0.25">
      <c r="A54" s="100">
        <f>+'3.vol.'!C54</f>
        <v>43800</v>
      </c>
      <c r="C54" s="270" t="str">
        <f t="shared" si="0"/>
        <v/>
      </c>
      <c r="I54" s="314" t="str">
        <f>IF('4.conf'!C55&gt;0,('4.conf'!C55/'4.conf'!$F$11)*100,"")</f>
        <v/>
      </c>
    </row>
    <row r="55" spans="1:9" ht="13.5" thickBot="1" x14ac:dyDescent="0.25">
      <c r="A55" s="46"/>
      <c r="C55" s="49"/>
    </row>
    <row r="56" spans="1:9" ht="57.75" customHeight="1" thickBot="1" x14ac:dyDescent="0.25">
      <c r="A56" s="69" t="str">
        <f>+'3.vol.'!C56</f>
        <v>Año</v>
      </c>
      <c r="C56" s="24" t="str">
        <f t="shared" ref="C56:C65" si="1">+I56</f>
        <v>EXPORTACIONES US$ FOB   RESÚMEN PÚBLICO</v>
      </c>
      <c r="I56" s="24" t="str">
        <f>+I6</f>
        <v>EXPORTACIONES US$ FOB   RESÚMEN PÚBLICO</v>
      </c>
    </row>
    <row r="57" spans="1:9" x14ac:dyDescent="0.2">
      <c r="A57" s="308">
        <f>+'3.vol.'!C58</f>
        <v>2013</v>
      </c>
      <c r="C57" s="274" t="str">
        <f t="shared" si="1"/>
        <v/>
      </c>
      <c r="I57" s="317" t="str">
        <f>IF('4.conf'!C58&gt;0,('4.conf'!C58/'4.conf'!$F$11)*100,"")</f>
        <v/>
      </c>
    </row>
    <row r="58" spans="1:9" x14ac:dyDescent="0.2">
      <c r="A58" s="309">
        <f>+'3.vol.'!C59</f>
        <v>2014</v>
      </c>
      <c r="C58" s="275" t="str">
        <f t="shared" si="1"/>
        <v/>
      </c>
      <c r="I58" s="318" t="str">
        <f>IF('4.conf'!C59&gt;0,('4.conf'!C59/'4.conf'!$F$11)*100,"")</f>
        <v/>
      </c>
    </row>
    <row r="59" spans="1:9" ht="13.5" thickBot="1" x14ac:dyDescent="0.25">
      <c r="A59" s="382">
        <f>+'3.vol.'!C60</f>
        <v>2015</v>
      </c>
      <c r="C59" s="387" t="str">
        <f t="shared" si="1"/>
        <v/>
      </c>
      <c r="I59" s="319" t="str">
        <f>IF('4.conf'!C60&gt;0,('4.conf'!C60/'4.conf'!$F$11)*100,"")</f>
        <v/>
      </c>
    </row>
    <row r="60" spans="1:9" ht="13.5" thickBot="1" x14ac:dyDescent="0.25">
      <c r="A60" s="374">
        <f>+'3.vol.'!C61</f>
        <v>2016</v>
      </c>
      <c r="C60" s="276" t="str">
        <f t="shared" si="1"/>
        <v/>
      </c>
      <c r="I60" s="317" t="str">
        <f>IF('4.conf'!C61&gt;0,('4.conf'!C61/'4.conf'!$F$11)*100,"")</f>
        <v/>
      </c>
    </row>
    <row r="61" spans="1:9" x14ac:dyDescent="0.2">
      <c r="A61" s="60">
        <f>+'3.vol.'!C62</f>
        <v>2017</v>
      </c>
      <c r="C61" s="389" t="str">
        <f t="shared" si="1"/>
        <v/>
      </c>
      <c r="I61" s="318" t="str">
        <f>IF('4.conf'!C62&gt;0,('4.conf'!C62/'4.conf'!$F$11)*100,"")</f>
        <v/>
      </c>
    </row>
    <row r="62" spans="1:9" x14ac:dyDescent="0.2">
      <c r="A62" s="63">
        <v>2018</v>
      </c>
      <c r="C62" s="387"/>
      <c r="I62" s="388"/>
    </row>
    <row r="63" spans="1:9" ht="13.5" thickBot="1" x14ac:dyDescent="0.25">
      <c r="A63" s="63">
        <f>+'3.vol.'!C64</f>
        <v>2019</v>
      </c>
      <c r="C63" s="276" t="str">
        <f t="shared" si="1"/>
        <v/>
      </c>
      <c r="I63" s="319" t="str">
        <f>IF('4.conf'!C64&gt;0,('4.conf'!C64/'4.conf'!$F$11)*100,"")</f>
        <v/>
      </c>
    </row>
    <row r="64" spans="1:9" x14ac:dyDescent="0.2">
      <c r="A64" s="383" t="str">
        <f>+'3.vol.'!C65</f>
        <v>ene-may 19</v>
      </c>
      <c r="C64" s="277" t="str">
        <f t="shared" si="1"/>
        <v/>
      </c>
      <c r="I64" s="320" t="str">
        <f>IF('4.conf'!C65&gt;0,('4.conf'!C65/'4.conf'!$F$11)*100,"")</f>
        <v/>
      </c>
    </row>
    <row r="65" spans="1:9" ht="13.5" thickBot="1" x14ac:dyDescent="0.25">
      <c r="A65" s="384" t="str">
        <f>+'3.vol.'!C66</f>
        <v>ene-may 20</v>
      </c>
      <c r="C65" s="278" t="str">
        <f t="shared" si="1"/>
        <v/>
      </c>
      <c r="I65" s="321" t="str">
        <f>IF('4.conf'!C66&gt;0,('4.conf'!C66/'4.conf'!$F$11)*100,"")</f>
        <v/>
      </c>
    </row>
    <row r="66" spans="1:9" x14ac:dyDescent="0.2">
      <c r="I66" s="52" t="str">
        <f>IF('4.conf'!C67&gt;0,('4.conf'!C67/'4.conf'!$F$11)*100,"")</f>
        <v/>
      </c>
    </row>
  </sheetData>
  <sheetProtection formatCells="0" formatColumns="0" formatRows="0"/>
  <protectedRanges>
    <protectedRange sqref="C7:C54 C57:C65" name="Rango2_1"/>
    <protectedRange sqref="C57:C65" name="Rango1_1"/>
  </protectedRanges>
  <mergeCells count="6">
    <mergeCell ref="E4:F4"/>
    <mergeCell ref="A1:C1"/>
    <mergeCell ref="A2:C2"/>
    <mergeCell ref="A3:C3"/>
    <mergeCell ref="A4:C4"/>
    <mergeCell ref="F5:G5"/>
  </mergeCells>
  <phoneticPr fontId="15" type="noConversion"/>
  <printOptions horizontalCentered="1" verticalCentered="1"/>
  <pageMargins left="0.19685039370078741" right="0.19685039370078741" top="1.0236220472440944" bottom="0.78740157480314965" header="0.19685039370078741" footer="0.31496062992125984"/>
  <pageSetup paperSize="9" scale="54" orientation="portrait" horizontalDpi="300" verticalDpi="300" r:id="rId1"/>
  <headerFooter alignWithMargins="0">
    <oddHeader>&amp;R2020 - Año del General Manuel Belgrano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15"/>
  <sheetViews>
    <sheetView showGridLines="0" workbookViewId="0">
      <selection sqref="A1:C15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36" customFormat="1" x14ac:dyDescent="0.2">
      <c r="A1" s="118" t="s">
        <v>131</v>
      </c>
      <c r="B1" s="118"/>
    </row>
    <row r="2" spans="1:2" s="136" customFormat="1" x14ac:dyDescent="0.2">
      <c r="A2" s="118" t="s">
        <v>103</v>
      </c>
      <c r="B2" s="118"/>
    </row>
    <row r="3" spans="1:2" x14ac:dyDescent="0.2">
      <c r="A3" s="359" t="str">
        <f>+'1.modelos'!A3</f>
        <v>AISLADORES DE PORCELANA</v>
      </c>
      <c r="B3" s="361"/>
    </row>
    <row r="4" spans="1:2" ht="13.5" thickBot="1" x14ac:dyDescent="0.25"/>
    <row r="5" spans="1:2" ht="13.5" thickBot="1" x14ac:dyDescent="0.25">
      <c r="A5" s="130" t="s">
        <v>12</v>
      </c>
      <c r="B5" s="393" t="s">
        <v>84</v>
      </c>
    </row>
    <row r="6" spans="1:2" x14ac:dyDescent="0.2">
      <c r="A6" s="325">
        <f>'3.vol.'!C58</f>
        <v>2013</v>
      </c>
      <c r="B6" s="322"/>
    </row>
    <row r="7" spans="1:2" x14ac:dyDescent="0.2">
      <c r="A7" s="326">
        <f>'3.vol.'!C59</f>
        <v>2014</v>
      </c>
      <c r="B7" s="323"/>
    </row>
    <row r="8" spans="1:2" x14ac:dyDescent="0.2">
      <c r="A8" s="391">
        <f>'3.vol.'!C60</f>
        <v>2015</v>
      </c>
      <c r="B8" s="324"/>
    </row>
    <row r="9" spans="1:2" ht="13.5" thickBot="1" x14ac:dyDescent="0.25">
      <c r="A9" s="164">
        <f>'3.vol.'!C61</f>
        <v>2016</v>
      </c>
      <c r="B9" s="200"/>
    </row>
    <row r="10" spans="1:2" x14ac:dyDescent="0.2">
      <c r="A10" s="392">
        <f>'3.vol.'!C62</f>
        <v>2017</v>
      </c>
      <c r="B10" s="381"/>
    </row>
    <row r="11" spans="1:2" x14ac:dyDescent="0.2">
      <c r="A11" s="139">
        <v>2018</v>
      </c>
      <c r="B11" s="140"/>
    </row>
    <row r="12" spans="1:2" ht="13.5" thickBot="1" x14ac:dyDescent="0.25">
      <c r="A12" s="139">
        <f>'3.vol.'!C64</f>
        <v>2019</v>
      </c>
      <c r="B12" s="140"/>
    </row>
    <row r="13" spans="1:2" x14ac:dyDescent="0.2">
      <c r="A13" s="390" t="str">
        <f>'3.vol.'!C65</f>
        <v>ene-may 19</v>
      </c>
      <c r="B13" s="137"/>
    </row>
    <row r="14" spans="1:2" ht="13.5" thickBot="1" x14ac:dyDescent="0.25">
      <c r="A14" s="379" t="str">
        <f>'3.vol.'!C66</f>
        <v>ene-may 20</v>
      </c>
      <c r="B14" s="141"/>
    </row>
    <row r="15" spans="1:2" x14ac:dyDescent="0.2">
      <c r="A15" s="135"/>
    </row>
  </sheetData>
  <sheetProtection formatCells="0" formatColumns="0" formatRows="0"/>
  <phoneticPr fontId="0" type="noConversion"/>
  <printOptions horizontalCentered="1" verticalCentered="1" gridLinesSet="0"/>
  <pageMargins left="0.19685039370078741" right="0.19685039370078741" top="1.0236220472440944" bottom="0.78740157480314965" header="0.19685039370078741" footer="0.31496062992125984"/>
  <pageSetup paperSize="9" orientation="landscape" horizontalDpi="4294967292" verticalDpi="300" r:id="rId1"/>
  <headerFooter alignWithMargins="0">
    <oddHeader>&amp;R2020 - Año del General Manuel Belgrano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32</vt:i4>
      </vt:variant>
    </vt:vector>
  </HeadingPairs>
  <TitlesOfParts>
    <vt:vector size="65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8.1 Costos</vt:lpstr>
      <vt:lpstr>8.2 Costos</vt:lpstr>
      <vt:lpstr>8.3 Costos</vt:lpstr>
      <vt:lpstr>8.4 Costos</vt:lpstr>
      <vt:lpstr>9.1 adicional costos</vt:lpstr>
      <vt:lpstr>9.2 adicional costos</vt:lpstr>
      <vt:lpstr>9.3 adicional costos</vt:lpstr>
      <vt:lpstr>9.4 adicional costos</vt:lpstr>
      <vt:lpstr>10.1 precios</vt:lpstr>
      <vt:lpstr>10.2 precios</vt:lpstr>
      <vt:lpstr>10.3 precios</vt:lpstr>
      <vt:lpstr>10.4 precios</vt:lpstr>
      <vt:lpstr>11- impo </vt:lpstr>
      <vt:lpstr>12Reventa</vt:lpstr>
      <vt:lpstr>13.1 costos nac</vt:lpstr>
      <vt:lpstr>13.2 costos nac</vt:lpstr>
      <vt:lpstr>13.3 costos nac</vt:lpstr>
      <vt:lpstr>14 existencias</vt:lpstr>
      <vt:lpstr>15 impo semi </vt:lpstr>
      <vt:lpstr>11-Máx. Prod.</vt:lpstr>
      <vt:lpstr>14-horas trabajadas</vt:lpstr>
      <vt:lpstr>'1.modelos'!Área_de_impresión</vt:lpstr>
      <vt:lpstr>'10.1 precios'!Área_de_impresión</vt:lpstr>
      <vt:lpstr>'10.2 precios'!Área_de_impresión</vt:lpstr>
      <vt:lpstr>'10.3 precios'!Área_de_impresión</vt:lpstr>
      <vt:lpstr>'10.4 precios'!Área_de_impresión</vt:lpstr>
      <vt:lpstr>'11- impo '!Área_de_impresión</vt:lpstr>
      <vt:lpstr>'11-Máx. Prod.'!Área_de_impresión</vt:lpstr>
      <vt:lpstr>'12Reventa'!Área_de_impresión</vt:lpstr>
      <vt:lpstr>'13.1 costos nac'!Área_de_impresión</vt:lpstr>
      <vt:lpstr>'13.2 costos nac'!Área_de_impresión</vt:lpstr>
      <vt:lpstr>'13.3 costos nac'!Área_de_impresión</vt:lpstr>
      <vt:lpstr>'14 existencias'!Área_de_impresión</vt:lpstr>
      <vt:lpstr>'14-horas trabajadas'!Área_de_impresión</vt:lpstr>
      <vt:lpstr>'15 impo semi '!Área_de_impresión</vt:lpstr>
      <vt:lpstr>'2. prod.  nac.'!Área_de_impresión</vt:lpstr>
      <vt:lpstr>'3.vol.'!Área_de_impresión</vt:lpstr>
      <vt:lpstr>'4.$'!Área_de_impresión</vt:lpstr>
      <vt:lpstr>'4.conf'!Área_de_impresión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'8.1 Costos'!Área_de_impresión</vt:lpstr>
      <vt:lpstr>'8.2 Costos'!Área_de_impresión</vt:lpstr>
      <vt:lpstr>'8.3 Costos'!Área_de_impresión</vt:lpstr>
      <vt:lpstr>'8.4 Costos'!Área_de_impresión</vt:lpstr>
      <vt:lpstr>'9.1 adicional costos'!Área_de_impresión</vt:lpstr>
      <vt:lpstr>'9.2 adicional costos'!Área_de_impresión</vt:lpstr>
      <vt:lpstr>'9.3 adicional costos'!Área_de_impresión</vt:lpstr>
      <vt:lpstr>'9.4 adicional 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2020-06-10T21:02:23Z</cp:lastPrinted>
  <dcterms:created xsi:type="dcterms:W3CDTF">1996-10-10T17:31:07Z</dcterms:created>
  <dcterms:modified xsi:type="dcterms:W3CDTF">2020-06-11T17:19:26Z</dcterms:modified>
</cp:coreProperties>
</file>