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RODAMIENTOS\040 Cuestionarios\10 Modelo Enviado\Productores\"/>
    </mc:Choice>
  </mc:AlternateContent>
  <bookViews>
    <workbookView xWindow="240" yWindow="43" windowWidth="9137" windowHeight="4963" tabRatio="869" firstSheet="3" activeTab="13"/>
  </bookViews>
  <sheets>
    <sheet name="parámetros e instrucciones" sheetId="48" r:id="rId1"/>
    <sheet name="anexo" sheetId="1" r:id="rId2"/>
    <sheet name="1.modelos" sheetId="2" r:id="rId3"/>
    <sheet name="1.modelos (2)" sheetId="57" r:id="rId4"/>
    <sheet name="2. prod.  nac." sheetId="28" r:id="rId5"/>
    <sheet name="3.vol." sheetId="45" r:id="rId6"/>
    <sheet name="4.$" sheetId="52" r:id="rId7"/>
    <sheet name="4.conf" sheetId="47" r:id="rId8"/>
    <sheet name="4.res pub" sheetId="46" r:id="rId9"/>
    <sheet name="5capprod" sheetId="32" r:id="rId10"/>
    <sheet name="Ejemplo" sheetId="33" r:id="rId11"/>
    <sheet name="6-empleo " sheetId="34" r:id="rId12"/>
    <sheet name="7.costos totales " sheetId="49" r:id="rId13"/>
    <sheet name="8.a.... Costos" sheetId="36" r:id="rId14"/>
    <sheet name="8.a.... Costos (2)" sheetId="58" r:id="rId15"/>
    <sheet name="8.a.... Costos (3)" sheetId="59" r:id="rId16"/>
    <sheet name="9.a adicionalcostos" sheetId="50" r:id="rId17"/>
    <sheet name="9.a adicionalcostos (2)" sheetId="60" r:id="rId18"/>
    <sheet name="9.a adicionalcostos (3)" sheetId="61" r:id="rId19"/>
    <sheet name="10.-precios" sheetId="38" r:id="rId20"/>
    <sheet name="10.-precios (2)" sheetId="62" r:id="rId21"/>
    <sheet name="10.-precios (3)" sheetId="63" r:id="rId22"/>
    <sheet name="11- impo " sheetId="40" r:id="rId23"/>
    <sheet name="12Reventa" sheetId="41" r:id="rId24"/>
    <sheet name="13.-costos nac" sheetId="55" r:id="rId25"/>
    <sheet name="14 existencias" sheetId="42" r:id="rId26"/>
    <sheet name="15impo semi " sheetId="43" r:id="rId27"/>
    <sheet name="11-Máx. Prod." sheetId="14" state="hidden" r:id="rId28"/>
    <sheet name="14-horas trabajadas" sheetId="23" state="hidden" r:id="rId29"/>
  </sheets>
  <externalReferences>
    <externalReference r:id="rId30"/>
    <externalReference r:id="rId31"/>
  </externalReferences>
  <definedNames>
    <definedName name="al">[1]PARAMETROS!$C$5</definedName>
    <definedName name="año1">'[2]0a_Parámetros'!$H$7</definedName>
    <definedName name="_xlnm.Print_Area" localSheetId="2">'1.modelos'!$A$1:$G$49</definedName>
    <definedName name="_xlnm.Print_Area" localSheetId="3">'1.modelos (2)'!$A$1:$C$38</definedName>
    <definedName name="_xlnm.Print_Area" localSheetId="19">'10.-precios'!$B$1:$F$64</definedName>
    <definedName name="_xlnm.Print_Area" localSheetId="20">'10.-precios (2)'!$B$1:$F$64</definedName>
    <definedName name="_xlnm.Print_Area" localSheetId="21">'10.-precios (3)'!$B$1:$F$64</definedName>
    <definedName name="_xlnm.Print_Area" localSheetId="22">'11- impo '!$A$1:$F$62</definedName>
    <definedName name="_xlnm.Print_Area" localSheetId="27">'11-Máx. Prod.'!$A$1:$B$5</definedName>
    <definedName name="_xlnm.Print_Area" localSheetId="23">'12Reventa'!$A$1:$I$62</definedName>
    <definedName name="_xlnm.Print_Area" localSheetId="24">'13.-costos nac'!$A$1:$E$37</definedName>
    <definedName name="_xlnm.Print_Area" localSheetId="25">'14 existencias'!$A$1:$E$13</definedName>
    <definedName name="_xlnm.Print_Area" localSheetId="28">'14-horas trabajadas'!$A$1:$D$10</definedName>
    <definedName name="_xlnm.Print_Area" localSheetId="26">'15impo semi '!$A$1:$F$66</definedName>
    <definedName name="_xlnm.Print_Area" localSheetId="4">'2. prod.  nac.'!$A$1:$C$16</definedName>
    <definedName name="_xlnm.Print_Area" localSheetId="5">'3.vol.'!$C$1:$M$62</definedName>
    <definedName name="_xlnm.Print_Area" localSheetId="6">'4.$'!$A$1:$E$61</definedName>
    <definedName name="_xlnm.Print_Area" localSheetId="8">'4.res pub'!$A$1:$D$62</definedName>
    <definedName name="_xlnm.Print_Area" localSheetId="9">'5capprod'!$A$1:$B$9</definedName>
    <definedName name="_xlnm.Print_Area" localSheetId="11">'6-empleo '!$B$1:$I$11</definedName>
    <definedName name="_xlnm.Print_Area" localSheetId="12">'7.costos totales '!$A$1:$E$44</definedName>
    <definedName name="_xlnm.Print_Area" localSheetId="13">'8.a.... Costos'!$A$1:$I$61</definedName>
    <definedName name="_xlnm.Print_Area" localSheetId="14">'8.a.... Costos (2)'!$A$1:$I$61</definedName>
    <definedName name="_xlnm.Print_Area" localSheetId="15">'8.a.... Costos (3)'!$A$1:$I$61</definedName>
    <definedName name="_xlnm.Print_Area" localSheetId="16">'9.a adicionalcostos'!$A$1:$G$22</definedName>
    <definedName name="_xlnm.Print_Area" localSheetId="17">'9.a adicionalcostos (2)'!$A$1:$G$22</definedName>
    <definedName name="_xlnm.Print_Area" localSheetId="18">'9.a adicionalcostos (3)'!$A$1:$G$22</definedName>
    <definedName name="_xlnm.Print_Area" localSheetId="1">anexo!$C$10</definedName>
    <definedName name="_xlnm.Print_Area" localSheetId="10">Ejemplo!$A$1:$G$43</definedName>
  </definedNames>
  <calcPr calcId="162913" calcMode="manual"/>
</workbook>
</file>

<file path=xl/calcChain.xml><?xml version="1.0" encoding="utf-8"?>
<calcChain xmlns="http://schemas.openxmlformats.org/spreadsheetml/2006/main">
  <c r="B64" i="63" l="1"/>
  <c r="B63" i="63"/>
  <c r="B61" i="63"/>
  <c r="B60" i="63"/>
  <c r="B59" i="63"/>
  <c r="B57" i="63"/>
  <c r="B56" i="63"/>
  <c r="B55" i="63"/>
  <c r="B54" i="63"/>
  <c r="B53" i="63"/>
  <c r="B52" i="63"/>
  <c r="B51" i="63"/>
  <c r="B50" i="63"/>
  <c r="B49" i="63"/>
  <c r="B48" i="63"/>
  <c r="B47" i="63"/>
  <c r="B46" i="63"/>
  <c r="B45" i="63"/>
  <c r="B44" i="63"/>
  <c r="B43" i="63"/>
  <c r="B42" i="63"/>
  <c r="B41" i="63"/>
  <c r="B40" i="63"/>
  <c r="B39" i="63"/>
  <c r="B38" i="63"/>
  <c r="B37" i="63"/>
  <c r="B36" i="63"/>
  <c r="B35" i="63"/>
  <c r="B34" i="63"/>
  <c r="B33" i="63"/>
  <c r="B32" i="63"/>
  <c r="B31" i="63"/>
  <c r="B30" i="63"/>
  <c r="B29" i="63"/>
  <c r="B28" i="63"/>
  <c r="B27" i="63"/>
  <c r="B26" i="63"/>
  <c r="B25" i="63"/>
  <c r="B24" i="63"/>
  <c r="B23" i="63"/>
  <c r="B22" i="63"/>
  <c r="B21" i="63"/>
  <c r="B20" i="63"/>
  <c r="B19" i="63"/>
  <c r="B18" i="63"/>
  <c r="B17" i="63"/>
  <c r="B16" i="63"/>
  <c r="B15" i="63"/>
  <c r="B14" i="63"/>
  <c r="B13" i="63"/>
  <c r="B12" i="63"/>
  <c r="B11" i="63"/>
  <c r="B10" i="63"/>
  <c r="B64" i="62"/>
  <c r="B63" i="62"/>
  <c r="B61" i="62"/>
  <c r="B60" i="62"/>
  <c r="B59" i="62"/>
  <c r="B57" i="62"/>
  <c r="B56" i="62"/>
  <c r="B55" i="62"/>
  <c r="B54" i="62"/>
  <c r="B53" i="62"/>
  <c r="B52" i="62"/>
  <c r="B51" i="62"/>
  <c r="B50" i="62"/>
  <c r="B49" i="62"/>
  <c r="B48" i="62"/>
  <c r="B47" i="62"/>
  <c r="B46" i="62"/>
  <c r="B45" i="62"/>
  <c r="B44" i="62"/>
  <c r="B43" i="62"/>
  <c r="B42" i="62"/>
  <c r="B41" i="62"/>
  <c r="B40" i="62"/>
  <c r="B39" i="62"/>
  <c r="B38" i="62"/>
  <c r="B37" i="62"/>
  <c r="B36" i="62"/>
  <c r="B35" i="62"/>
  <c r="B34" i="62"/>
  <c r="B33" i="62"/>
  <c r="B32" i="62"/>
  <c r="B31" i="62"/>
  <c r="B30" i="62"/>
  <c r="B29" i="62"/>
  <c r="B28" i="62"/>
  <c r="B27" i="62"/>
  <c r="B26" i="62"/>
  <c r="B25" i="62"/>
  <c r="B24" i="62"/>
  <c r="B23" i="62"/>
  <c r="B22" i="62"/>
  <c r="B21" i="62"/>
  <c r="B20" i="62"/>
  <c r="B19" i="62"/>
  <c r="B18" i="62"/>
  <c r="B17" i="62"/>
  <c r="B16" i="62"/>
  <c r="B15" i="62"/>
  <c r="B14" i="62"/>
  <c r="B13" i="62"/>
  <c r="B12" i="62"/>
  <c r="B11" i="62"/>
  <c r="B10" i="62"/>
  <c r="A3" i="61"/>
  <c r="B4" i="63"/>
  <c r="A3" i="60"/>
  <c r="B4" i="62"/>
  <c r="A3" i="50"/>
  <c r="B4" i="38"/>
  <c r="H71" i="59"/>
  <c r="F71" i="59"/>
  <c r="D71" i="59"/>
  <c r="B71" i="59"/>
  <c r="H70" i="59"/>
  <c r="F70" i="59"/>
  <c r="D70" i="59"/>
  <c r="B70" i="59"/>
  <c r="H11" i="59"/>
  <c r="F11" i="59"/>
  <c r="D11" i="59"/>
  <c r="A4" i="59"/>
  <c r="H71" i="58"/>
  <c r="F71" i="58"/>
  <c r="D71" i="58"/>
  <c r="B71" i="58"/>
  <c r="H70" i="58"/>
  <c r="F70" i="58"/>
  <c r="D70" i="58"/>
  <c r="B70" i="58"/>
  <c r="H11" i="58"/>
  <c r="F11" i="58"/>
  <c r="D11" i="58"/>
  <c r="A4" i="58"/>
  <c r="A4" i="36"/>
  <c r="H71" i="36"/>
  <c r="F71" i="36"/>
  <c r="D71" i="36"/>
  <c r="B71" i="36"/>
  <c r="H70" i="36"/>
  <c r="F70" i="36"/>
  <c r="D70" i="36"/>
  <c r="B70" i="36"/>
  <c r="H11" i="36"/>
  <c r="F11" i="36"/>
  <c r="D11" i="36"/>
  <c r="D6" i="49"/>
  <c r="C6" i="49"/>
  <c r="B6" i="49"/>
  <c r="A62" i="43"/>
  <c r="A61" i="43"/>
  <c r="A59" i="43"/>
  <c r="A58" i="43"/>
  <c r="A57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62" i="41"/>
  <c r="A61" i="41"/>
  <c r="A59" i="41"/>
  <c r="A58" i="41"/>
  <c r="A57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61" i="40"/>
  <c r="A60" i="40"/>
  <c r="A58" i="40"/>
  <c r="A57" i="40"/>
  <c r="A56" i="40"/>
  <c r="A54" i="40"/>
  <c r="A53" i="40"/>
  <c r="A52" i="40"/>
  <c r="A51" i="40"/>
  <c r="A50" i="40"/>
  <c r="A49" i="40"/>
  <c r="A48" i="40"/>
  <c r="A47" i="40"/>
  <c r="A46" i="40"/>
  <c r="A45" i="40"/>
  <c r="A44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A7" i="28"/>
  <c r="A8" i="28"/>
  <c r="I8" i="46"/>
  <c r="D8" i="46"/>
  <c r="A9" i="28"/>
  <c r="B64" i="38"/>
  <c r="B63" i="38"/>
  <c r="A5" i="32"/>
  <c r="A57" i="47"/>
  <c r="A58" i="46"/>
  <c r="A54" i="47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7" i="47"/>
  <c r="A8" i="46"/>
  <c r="A56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6" i="52"/>
  <c r="E55" i="52"/>
  <c r="C55" i="52"/>
  <c r="I62" i="46"/>
  <c r="I61" i="46"/>
  <c r="D61" i="46"/>
  <c r="I60" i="46"/>
  <c r="D60" i="46"/>
  <c r="I59" i="46"/>
  <c r="I58" i="46"/>
  <c r="D58" i="46"/>
  <c r="I55" i="46"/>
  <c r="D55" i="46"/>
  <c r="I54" i="46"/>
  <c r="I53" i="46"/>
  <c r="D53" i="46"/>
  <c r="I52" i="46"/>
  <c r="D52" i="46"/>
  <c r="I51" i="46"/>
  <c r="D51" i="46"/>
  <c r="I50" i="46"/>
  <c r="I49" i="46"/>
  <c r="D49" i="46"/>
  <c r="I48" i="46"/>
  <c r="D48" i="46"/>
  <c r="I47" i="46"/>
  <c r="D47" i="46"/>
  <c r="I46" i="46"/>
  <c r="I45" i="46"/>
  <c r="D45" i="46"/>
  <c r="I44" i="46"/>
  <c r="I43" i="46"/>
  <c r="D43" i="46"/>
  <c r="I42" i="46"/>
  <c r="D42" i="46"/>
  <c r="I41" i="46"/>
  <c r="D41" i="46"/>
  <c r="I40" i="46"/>
  <c r="D40" i="46"/>
  <c r="I39" i="46"/>
  <c r="D39" i="46"/>
  <c r="I38" i="46"/>
  <c r="D38" i="46"/>
  <c r="I37" i="46"/>
  <c r="D37" i="46"/>
  <c r="I36" i="46"/>
  <c r="D36" i="46"/>
  <c r="I35" i="46"/>
  <c r="D35" i="46"/>
  <c r="I34" i="46"/>
  <c r="D34" i="46"/>
  <c r="I33" i="46"/>
  <c r="I32" i="46"/>
  <c r="D32" i="46"/>
  <c r="I31" i="46"/>
  <c r="D31" i="46"/>
  <c r="I30" i="46"/>
  <c r="D30" i="46"/>
  <c r="I29" i="46"/>
  <c r="D29" i="46"/>
  <c r="I28" i="46"/>
  <c r="I27" i="46"/>
  <c r="D27" i="46"/>
  <c r="I26" i="46"/>
  <c r="D26" i="46"/>
  <c r="I25" i="46"/>
  <c r="I24" i="46"/>
  <c r="D24" i="46"/>
  <c r="I23" i="46"/>
  <c r="D23" i="46"/>
  <c r="I22" i="46"/>
  <c r="D22" i="46"/>
  <c r="I21" i="46"/>
  <c r="I20" i="46"/>
  <c r="D20" i="46"/>
  <c r="I19" i="46"/>
  <c r="D19" i="46"/>
  <c r="I18" i="46"/>
  <c r="I17" i="46"/>
  <c r="D17" i="46"/>
  <c r="I16" i="46"/>
  <c r="D16" i="46"/>
  <c r="I15" i="46"/>
  <c r="D15" i="46"/>
  <c r="I14" i="46"/>
  <c r="D14" i="46"/>
  <c r="I13" i="46"/>
  <c r="I12" i="46"/>
  <c r="D12" i="46"/>
  <c r="I11" i="46"/>
  <c r="D11" i="46"/>
  <c r="I10" i="46"/>
  <c r="D10" i="46"/>
  <c r="I9" i="46"/>
  <c r="D62" i="46"/>
  <c r="D44" i="46"/>
  <c r="D46" i="46"/>
  <c r="D50" i="46"/>
  <c r="D54" i="46"/>
  <c r="D33" i="46"/>
  <c r="D59" i="46"/>
  <c r="D21" i="46"/>
  <c r="D25" i="46"/>
  <c r="D28" i="46"/>
  <c r="D9" i="46"/>
  <c r="D13" i="46"/>
  <c r="D18" i="46"/>
  <c r="D57" i="46"/>
  <c r="I57" i="46"/>
  <c r="B51" i="38"/>
  <c r="B52" i="38"/>
  <c r="B53" i="38"/>
  <c r="B54" i="38"/>
  <c r="B55" i="38"/>
  <c r="B56" i="38"/>
  <c r="B57" i="38"/>
  <c r="B48" i="38"/>
  <c r="B50" i="38"/>
  <c r="B49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J56" i="45"/>
  <c r="E56" i="45"/>
  <c r="F56" i="45"/>
  <c r="G56" i="45"/>
  <c r="H56" i="45"/>
  <c r="I56" i="45"/>
  <c r="K56" i="45"/>
  <c r="F16" i="33"/>
  <c r="C22" i="33"/>
  <c r="B22" i="33"/>
  <c r="E22" i="33"/>
  <c r="D22" i="33"/>
  <c r="A58" i="47"/>
  <c r="A59" i="46"/>
  <c r="A57" i="52"/>
  <c r="A6" i="32"/>
  <c r="B8" i="34"/>
  <c r="B60" i="38"/>
  <c r="B7" i="34"/>
  <c r="B59" i="38"/>
  <c r="A7" i="32"/>
  <c r="B9" i="34"/>
  <c r="A58" i="52"/>
  <c r="A59" i="47"/>
  <c r="A60" i="46"/>
  <c r="B61" i="38"/>
</calcChain>
</file>

<file path=xl/sharedStrings.xml><?xml version="1.0" encoding="utf-8"?>
<sst xmlns="http://schemas.openxmlformats.org/spreadsheetml/2006/main" count="637" uniqueCount="287">
  <si>
    <t>ANEXO ESTADÍSTICO</t>
  </si>
  <si>
    <t>Producto</t>
  </si>
  <si>
    <t>Características técnicas, físicas, etc.</t>
  </si>
  <si>
    <t>Cuadro Nº 3</t>
  </si>
  <si>
    <t>Mes</t>
  </si>
  <si>
    <t>Año</t>
  </si>
  <si>
    <t>.................</t>
  </si>
  <si>
    <t>Período</t>
  </si>
  <si>
    <t>Total</t>
  </si>
  <si>
    <t>importadas de todos los orígenes.</t>
  </si>
  <si>
    <t>Origen:.............................</t>
  </si>
  <si>
    <t>Valores ($)</t>
  </si>
  <si>
    <t>Valor FOB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</si>
  <si>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</si>
  <si>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</si>
  <si>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</si>
  <si>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</si>
  <si>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</si>
  <si>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</si>
  <si>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</si>
  <si>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</si>
  <si>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</si>
  <si>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</si>
  <si>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</si>
  <si>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</si>
  <si>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</si>
  <si>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</si>
  <si>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</si>
  <si>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</si>
  <si>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</si>
  <si>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</si>
  <si>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</si>
  <si>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</si>
  <si>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</si>
  <si>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</si>
  <si>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</si>
  <si>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</si>
  <si>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</si>
  <si>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</si>
  <si>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</si>
  <si>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</si>
  <si>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</si>
  <si>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</si>
  <si>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</si>
  <si>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</si>
  <si>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</si>
  <si>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</si>
  <si>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</si>
  <si>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</si>
  <si>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</si>
  <si>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</si>
  <si>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</si>
  <si>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</si>
  <si>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</si>
  <si>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</si>
  <si>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</si>
  <si>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</si>
  <si>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</si>
  <si>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</si>
  <si>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</si>
  <si>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</si>
  <si>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</si>
  <si>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</si>
  <si>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</si>
  <si>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</si>
  <si>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</si>
  <si>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</si>
  <si>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</si>
  <si>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</si>
  <si>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</si>
  <si>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</si>
  <si>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</si>
  <si>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</si>
  <si>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</si>
  <si>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</si>
  <si>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</si>
  <si>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</si>
  <si>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</si>
  <si>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</si>
  <si>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</si>
  <si>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</si>
  <si>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</si>
  <si>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</si>
  <si>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</si>
  <si>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</si>
  <si>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</si>
  <si>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</si>
  <si>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</si>
  <si>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</si>
  <si>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</si>
  <si>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</si>
  <si>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</si>
  <si>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en pesos por unidad de medida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</si>
  <si>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</si>
  <si>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</si>
  <si>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</si>
  <si>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</si>
  <si>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</si>
  <si>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</si>
  <si>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</si>
  <si>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</si>
  <si>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</si>
  <si>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</si>
  <si>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</si>
  <si>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</si>
  <si>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</si>
  <si>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</si>
  <si>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</si>
  <si>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</si>
  <si>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</si>
  <si>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US$ FOB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</si>
  <si>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</si>
  <si>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</si>
  <si>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</si>
  <si>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</si>
  <si>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</si>
  <si>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</si>
  <si>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</si>
  <si>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</si>
  <si>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</si>
  <si>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</si>
  <si>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</si>
  <si>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</si>
  <si>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</si>
  <si>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</si>
  <si>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</si>
  <si>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</si>
  <si>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t>Cuadro N° 12</t>
  </si>
  <si>
    <t>Cuadro N° 13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</si>
  <si>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</si>
  <si>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</si>
  <si>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</si>
  <si>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</si>
  <si>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</si>
  <si>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</si>
  <si>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</si>
  <si>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</si>
  <si>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</si>
  <si>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</si>
  <si>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</si>
  <si>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</si>
  <si>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</si>
  <si>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Nota: Esta información debe ser consistente con el resto de la información suministrada en el cuestionario, en especial en el Cuadro Nº 8.</t>
  </si>
  <si>
    <t>en pesos</t>
  </si>
  <si>
    <t>comunes de fábrica</t>
  </si>
  <si>
    <t xml:space="preserve">Insumos nacionales </t>
  </si>
  <si>
    <t>Insumos importados</t>
  </si>
  <si>
    <t>unidad de medida del insumo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</si>
  <si>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</si>
  <si>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</si>
  <si>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</si>
  <si>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</si>
  <si>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</si>
  <si>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</si>
  <si>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</si>
  <si>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Existencias al cierre de cada período</t>
  </si>
  <si>
    <t>Agregue todas las filas que le resulten necesarias.</t>
  </si>
  <si>
    <t>Otros (Resto)</t>
  </si>
  <si>
    <t>Beneficio Fiscal</t>
  </si>
  <si>
    <t xml:space="preserve">EXPORTACIONES US$ FOB  </t>
  </si>
  <si>
    <t>RESUMEN PÚBLICO</t>
  </si>
  <si>
    <t>Cuadro Nº 4.2.a</t>
  </si>
  <si>
    <t>Cuadro Nº 4.2.b</t>
  </si>
  <si>
    <t>Cuadro Nº 4.1</t>
  </si>
  <si>
    <t>Insumo 3:</t>
  </si>
  <si>
    <t>Insumo 4:</t>
  </si>
  <si>
    <t>Insumo 2:</t>
  </si>
  <si>
    <t xml:space="preserve">Insumo 1: </t>
  </si>
  <si>
    <t>(vendidos al mercado interno)</t>
  </si>
  <si>
    <t>* En caso de existir más de un despacho por mes, completar estos datos en una hoja separada o insertar las filas necesarias.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</si>
  <si>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</si>
  <si>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</si>
  <si>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</si>
  <si>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</si>
  <si>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Supongamos que la capacidad de la etapa que limita la producción fue utilizada en 2016</t>
  </si>
  <si>
    <t>promedio 2017</t>
  </si>
  <si>
    <t>promedio 2018</t>
  </si>
  <si>
    <t>de una unidad de medida de modelo/artículo/medida de producto</t>
  </si>
  <si>
    <t>Origen: INVESTIGADO</t>
  </si>
  <si>
    <t>CONCEPTO</t>
  </si>
  <si>
    <t>Valor $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</si>
  <si>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</si>
  <si>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</si>
  <si>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</si>
  <si>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</si>
  <si>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</si>
  <si>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</si>
  <si>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</si>
  <si>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</si>
  <si>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</si>
  <si>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</si>
  <si>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</si>
  <si>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</si>
  <si>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</si>
  <si>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</si>
  <si>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</si>
  <si>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</si>
  <si>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</si>
  <si>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</si>
  <si>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</si>
  <si>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</si>
  <si>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</si>
  <si>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</si>
  <si>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</si>
  <si>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</si>
  <si>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Cuadro Nº 13</t>
  </si>
  <si>
    <t>Costo de nacionalización</t>
  </si>
  <si>
    <t>administración y comercialización</t>
  </si>
  <si>
    <t>Masa salarial (en pesos)</t>
  </si>
  <si>
    <t>Facturado (1)</t>
  </si>
  <si>
    <t>(Unidades)(2)</t>
  </si>
  <si>
    <t>(1) sin incluir IVA ni impuestos internos y neto de devoluciones y descuentos comerciales y puesto en el depósito de los clientes</t>
  </si>
  <si>
    <t>(2) neto de devoluciones</t>
  </si>
  <si>
    <t>Producidos por su empresa</t>
  </si>
  <si>
    <r>
      <t xml:space="preserve">Producción y capacidad de producción nacional de </t>
    </r>
    <r>
      <rPr>
        <b/>
        <i/>
        <u/>
        <sz val="11"/>
        <rFont val="Arial"/>
        <family val="2"/>
      </rPr>
      <t>Producto</t>
    </r>
  </si>
  <si>
    <r>
      <t xml:space="preserve">en </t>
    </r>
    <r>
      <rPr>
        <b/>
        <i/>
        <u/>
        <sz val="11"/>
        <rFont val="Arial"/>
        <family val="2"/>
      </rPr>
      <t>unidad de medida</t>
    </r>
  </si>
  <si>
    <t>promedio 2019</t>
  </si>
  <si>
    <t>promedio ene-xxx 2020</t>
  </si>
  <si>
    <t>1</t>
  </si>
  <si>
    <t>Tipos de RODAMIENTOS</t>
  </si>
  <si>
    <t>Serie:</t>
  </si>
  <si>
    <t>RANKING
Series</t>
  </si>
  <si>
    <t>Peso unitario:</t>
  </si>
  <si>
    <t>%</t>
  </si>
  <si>
    <t>Sellos (sí, no, ambas partes)</t>
  </si>
  <si>
    <t>Capacidad de carga dinámica básica:</t>
  </si>
  <si>
    <t>Capacidad de carga estática básica:</t>
  </si>
  <si>
    <t>Velocidad de referencia (r/min)</t>
  </si>
  <si>
    <t>Velocidad límite (r/min)</t>
  </si>
  <si>
    <t>Cuadro N° 1.a</t>
  </si>
  <si>
    <t>Cuadro N° 1.b</t>
  </si>
  <si>
    <r>
      <t xml:space="preserve">Modelos de </t>
    </r>
    <r>
      <rPr>
        <b/>
        <i/>
        <u/>
        <sz val="10"/>
        <rFont val="Arial"/>
        <family val="2"/>
      </rPr>
      <t/>
    </r>
  </si>
  <si>
    <t>Rodamientes Radiales a bola</t>
  </si>
  <si>
    <t>Serie (tipo)*</t>
  </si>
  <si>
    <t>Principales características</t>
  </si>
  <si>
    <t>6203</t>
  </si>
  <si>
    <t>6204</t>
  </si>
  <si>
    <t>….</t>
  </si>
  <si>
    <t>* Complete una fila por cada tipo de rodamiento detallando todas las designaciones adicionales (prefijos y sufijos)</t>
  </si>
  <si>
    <t>Producción, Autoconusmo, Ventas, Exportaciones y Existencias de rodamientos radiales a bolas</t>
  </si>
  <si>
    <t>En kilogramos</t>
  </si>
  <si>
    <t>Ventas de rodamientos radiales a bolas</t>
  </si>
  <si>
    <t>Exportaciones de rodamientos radiales a bolas</t>
  </si>
  <si>
    <t>Kilogramos</t>
  </si>
  <si>
    <t>Capacidad máxima de producción de rodamientos radiles a bolas</t>
  </si>
  <si>
    <t>Rodamientos radiles a bolas</t>
  </si>
  <si>
    <t>Costos Totales del conjunto de todos los rodamientos radiales a bolas</t>
  </si>
  <si>
    <t>Cuadro N° 8.a</t>
  </si>
  <si>
    <t xml:space="preserve">en pesos por unidad </t>
  </si>
  <si>
    <t>por unidad</t>
  </si>
  <si>
    <t xml:space="preserve"> </t>
  </si>
  <si>
    <t>CANAL MAYORISTA</t>
  </si>
  <si>
    <t>CANAL MINORISTA</t>
  </si>
  <si>
    <t>OTROS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</si>
  <si>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</si>
  <si>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Indique la/s forma/s de asignación de los costos comunes entre los distintos productos (por ej. comunes de fabricación, administrativos, comerciales, etc.)</t>
  </si>
  <si>
    <t>CONTROLES CNCE (muestran diferencias entre totales y parciales)</t>
  </si>
  <si>
    <t>COSTO TOTAl</t>
  </si>
  <si>
    <t xml:space="preserve">Estructura de costos de </t>
  </si>
  <si>
    <t>promedio 2020</t>
  </si>
  <si>
    <t>promedio ene-21</t>
  </si>
  <si>
    <t>Serie 6201-2Z (primer montaje)</t>
  </si>
  <si>
    <t>Cuadro N° 8.b</t>
  </si>
  <si>
    <t>Serie 6203-2Z (primer montaje)</t>
  </si>
  <si>
    <t>Cuadro N° 8.c</t>
  </si>
  <si>
    <t>Serie 6205-2RSH (primer montaje)</t>
  </si>
  <si>
    <t>Información adicional sobre la Estructura de Costos de rodamientos radiales a bolas</t>
  </si>
  <si>
    <t>cantidad por unidad de producto / art.represent</t>
  </si>
  <si>
    <t>Cuadro N° 9.a</t>
  </si>
  <si>
    <t>Cuadro N° 9.b</t>
  </si>
  <si>
    <t>Cuadro N° 9.c</t>
  </si>
  <si>
    <t>Rodamientos radiales a bolas</t>
  </si>
  <si>
    <t>en pesos por unidad</t>
  </si>
  <si>
    <t>Cuadro Nº 10.a</t>
  </si>
  <si>
    <t>Cuadro Nº 10.b</t>
  </si>
  <si>
    <t>Cuadro Nº 10.c</t>
  </si>
  <si>
    <t>India</t>
  </si>
  <si>
    <t>importado de todos los orígenes</t>
  </si>
  <si>
    <r>
      <t xml:space="preserve">Existencias de </t>
    </r>
    <r>
      <rPr>
        <b/>
        <u/>
        <sz val="10"/>
        <rFont val="Arial"/>
        <family val="2"/>
      </rPr>
      <t>rodamientos radiales a bolas</t>
    </r>
  </si>
  <si>
    <r>
      <t xml:space="preserve">Reventa al mercado interno de </t>
    </r>
    <r>
      <rPr>
        <b/>
        <u/>
        <sz val="11"/>
        <rFont val="Arial"/>
        <family val="2"/>
      </rPr>
      <t>rodamientos radiales a bolas</t>
    </r>
  </si>
  <si>
    <r>
      <t xml:space="preserve">(en </t>
    </r>
    <r>
      <rPr>
        <b/>
        <u/>
        <sz val="10"/>
        <rFont val="Arial"/>
        <family val="2"/>
      </rPr>
      <t>kilogramos</t>
    </r>
    <r>
      <rPr>
        <b/>
        <sz val="10"/>
        <rFont val="Arial"/>
        <family val="2"/>
      </rPr>
      <t xml:space="preserve"> y valores de primera venta)</t>
    </r>
  </si>
  <si>
    <r>
      <t xml:space="preserve">Importaciones de </t>
    </r>
    <r>
      <rPr>
        <b/>
        <u/>
        <sz val="10"/>
        <rFont val="Arial"/>
        <family val="2"/>
      </rPr>
      <t>rodamientos radiales a bolas</t>
    </r>
  </si>
  <si>
    <t>kilogramos</t>
  </si>
  <si>
    <t>Importaciones de rodamientos radiales a bolas</t>
  </si>
  <si>
    <t>Indique el peso unitario del producto considerado:………………….</t>
  </si>
  <si>
    <t>Ancho, altura y diámetros:</t>
  </si>
  <si>
    <t>Oros aspectos relevantes (lubricación, precisión,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</si>
</sst>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_ \ \ ;______@_ \ \ \ "/>
    <numFmt numFmtId="166" formatCode="_-* #,##0.00\ [$€]_-;\-* #,##0.00\ [$€]_-;_-* &quot;-&quot;??\ [$€]_-;_-@_-"/>
  </numFmts>
  <fonts count="3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MS Sans Serif"/>
    </font>
    <font>
      <i/>
      <sz val="10"/>
      <name val="MS Sans Serif"/>
      <family val="2"/>
    </font>
    <font>
      <b/>
      <i/>
      <u/>
      <sz val="10"/>
      <name val="MS Sans Serif"/>
      <family val="2"/>
    </font>
    <font>
      <i/>
      <u/>
      <sz val="10"/>
      <name val="MS Sans Serif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sz val="8"/>
      <name val="MS Sans Serif"/>
      <family val="2"/>
    </font>
    <font>
      <b/>
      <sz val="10"/>
      <color rgb="FF0090D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0" fontId="3" fillId="0" borderId="1"/>
    <xf numFmtId="164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27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65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" fontId="11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3" fontId="11" fillId="0" borderId="32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3" xfId="0" applyBorder="1" applyProtection="1">
      <protection locked="0"/>
    </xf>
    <xf numFmtId="0" fontId="17" fillId="0" borderId="34" xfId="0" applyFont="1" applyBorder="1" applyProtection="1">
      <protection locked="0"/>
    </xf>
    <xf numFmtId="0" fontId="17" fillId="0" borderId="35" xfId="0" applyFont="1" applyBorder="1" applyProtection="1">
      <protection locked="0"/>
    </xf>
    <xf numFmtId="49" fontId="17" fillId="0" borderId="9" xfId="0" applyNumberFormat="1" applyFont="1" applyBorder="1" applyAlignment="1" applyProtection="1">
      <alignment horizontal="center"/>
      <protection locked="0"/>
    </xf>
    <xf numFmtId="0" fontId="17" fillId="0" borderId="36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17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1" fillId="0" borderId="42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11" fillId="0" borderId="48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9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11" fillId="0" borderId="50" xfId="0" applyFont="1" applyBorder="1" applyProtection="1">
      <protection locked="0"/>
    </xf>
    <xf numFmtId="0" fontId="11" fillId="0" borderId="51" xfId="0" applyFont="1" applyBorder="1" applyProtection="1">
      <protection locked="0"/>
    </xf>
    <xf numFmtId="17" fontId="17" fillId="0" borderId="9" xfId="0" applyNumberFormat="1" applyFont="1" applyBorder="1" applyAlignment="1" applyProtection="1">
      <alignment horizontal="center"/>
      <protection locked="0"/>
    </xf>
    <xf numFmtId="3" fontId="17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Border="1" applyProtection="1">
      <protection locked="0"/>
    </xf>
    <xf numFmtId="0" fontId="9" fillId="0" borderId="0" xfId="5" applyFont="1" applyFill="1" applyBorder="1" applyAlignment="1" applyProtection="1">
      <alignment horizontal="left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12" xfId="5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Continuous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9" fontId="1" fillId="0" borderId="37" xfId="6" applyFont="1" applyBorder="1" applyAlignment="1" applyProtection="1">
      <alignment horizontal="center"/>
      <protection locked="0"/>
    </xf>
    <xf numFmtId="9" fontId="1" fillId="0" borderId="38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4" fontId="11" fillId="4" borderId="2" xfId="3" quotePrefix="1" applyNumberFormat="1" applyFont="1" applyFill="1" applyBorder="1" applyAlignment="1" applyProtection="1">
      <alignment horizontal="center"/>
    </xf>
    <xf numFmtId="4" fontId="11" fillId="4" borderId="11" xfId="3" quotePrefix="1" applyNumberFormat="1" applyFont="1" applyFill="1" applyBorder="1" applyAlignment="1" applyProtection="1">
      <alignment horizontal="center"/>
    </xf>
    <xf numFmtId="4" fontId="11" fillId="4" borderId="12" xfId="3" quotePrefix="1" applyNumberFormat="1" applyFont="1" applyFill="1" applyBorder="1" applyAlignment="1" applyProtection="1">
      <alignment horizontal="center"/>
    </xf>
    <xf numFmtId="4" fontId="11" fillId="4" borderId="15" xfId="3" quotePrefix="1" applyNumberFormat="1" applyFont="1" applyFill="1" applyBorder="1" applyAlignment="1" applyProtection="1">
      <alignment horizontal="center"/>
    </xf>
    <xf numFmtId="4" fontId="11" fillId="4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5" borderId="2" xfId="0" applyNumberFormat="1" applyFont="1" applyFill="1" applyBorder="1" applyAlignment="1" applyProtection="1">
      <alignment horizontal="center"/>
    </xf>
    <xf numFmtId="4" fontId="11" fillId="5" borderId="11" xfId="0" applyNumberFormat="1" applyFont="1" applyFill="1" applyBorder="1" applyAlignment="1" applyProtection="1">
      <alignment horizontal="center"/>
    </xf>
    <xf numFmtId="4" fontId="11" fillId="5" borderId="12" xfId="0" applyNumberFormat="1" applyFont="1" applyFill="1" applyBorder="1" applyAlignment="1" applyProtection="1">
      <alignment horizontal="center"/>
    </xf>
    <xf numFmtId="4" fontId="11" fillId="5" borderId="29" xfId="0" applyNumberFormat="1" applyFont="1" applyFill="1" applyBorder="1" applyAlignment="1" applyProtection="1">
      <alignment horizontal="center"/>
    </xf>
    <xf numFmtId="4" fontId="11" fillId="5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53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54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4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6" xfId="5" applyFont="1" applyBorder="1" applyAlignment="1" applyProtection="1">
      <alignment vertical="center"/>
      <protection locked="0"/>
    </xf>
    <xf numFmtId="0" fontId="11" fillId="0" borderId="39" xfId="0" applyFont="1" applyBorder="1" applyProtection="1">
      <protection locked="0"/>
    </xf>
    <xf numFmtId="0" fontId="11" fillId="0" borderId="40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" fontId="4" fillId="0" borderId="59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21" fillId="0" borderId="0" xfId="4" applyFont="1" applyAlignment="1" applyProtection="1">
      <alignment horizontal="centerContinuous"/>
      <protection locked="0"/>
    </xf>
    <xf numFmtId="0" fontId="7" fillId="0" borderId="0" xfId="4" applyFont="1" applyAlignment="1" applyProtection="1">
      <alignment horizontal="centerContinuous"/>
      <protection locked="0"/>
    </xf>
    <xf numFmtId="0" fontId="7" fillId="6" borderId="0" xfId="4" applyFont="1" applyFill="1" applyAlignment="1" applyProtection="1">
      <alignment horizontal="centerContinuous"/>
      <protection locked="0"/>
    </xf>
    <xf numFmtId="0" fontId="7" fillId="0" borderId="0" xfId="4" applyFont="1"/>
    <xf numFmtId="0" fontId="13" fillId="6" borderId="0" xfId="4" applyFont="1" applyFill="1" applyAlignment="1" applyProtection="1">
      <alignment horizontal="centerContinuous"/>
      <protection locked="0"/>
    </xf>
    <xf numFmtId="0" fontId="22" fillId="6" borderId="0" xfId="4" applyFont="1" applyFill="1" applyAlignment="1" applyProtection="1">
      <alignment horizontal="centerContinuous"/>
      <protection locked="0"/>
    </xf>
    <xf numFmtId="0" fontId="23" fillId="6" borderId="0" xfId="4" applyFont="1" applyFill="1" applyAlignment="1" applyProtection="1">
      <alignment horizontal="centerContinuous"/>
      <protection locked="0"/>
    </xf>
    <xf numFmtId="0" fontId="24" fillId="6" borderId="0" xfId="4" applyFont="1" applyFill="1" applyAlignment="1" applyProtection="1">
      <alignment horizontal="centerContinuous"/>
      <protection locked="0"/>
    </xf>
    <xf numFmtId="0" fontId="24" fillId="0" borderId="0" xfId="4" applyFont="1"/>
    <xf numFmtId="0" fontId="7" fillId="0" borderId="14" xfId="4" applyFont="1" applyBorder="1" applyAlignment="1" applyProtection="1">
      <alignment horizontal="center"/>
      <protection locked="0"/>
    </xf>
    <xf numFmtId="0" fontId="7" fillId="0" borderId="39" xfId="4" applyFont="1" applyBorder="1" applyAlignment="1" applyProtection="1">
      <alignment horizontal="centerContinuous"/>
      <protection locked="0"/>
    </xf>
    <xf numFmtId="0" fontId="7" fillId="0" borderId="8" xfId="4" applyFont="1" applyBorder="1" applyAlignment="1" applyProtection="1">
      <alignment horizontal="center"/>
      <protection locked="0"/>
    </xf>
    <xf numFmtId="0" fontId="7" fillId="0" borderId="26" xfId="4" applyFont="1" applyBorder="1" applyAlignment="1" applyProtection="1">
      <alignment horizontal="center"/>
      <protection locked="0"/>
    </xf>
    <xf numFmtId="0" fontId="7" fillId="0" borderId="24" xfId="4" applyFont="1" applyBorder="1" applyAlignment="1" applyProtection="1">
      <alignment horizontal="center"/>
      <protection locked="0"/>
    </xf>
    <xf numFmtId="0" fontId="7" fillId="6" borderId="24" xfId="4" applyFont="1" applyFill="1" applyBorder="1" applyAlignment="1" applyProtection="1">
      <alignment horizontal="center"/>
      <protection locked="0"/>
    </xf>
    <xf numFmtId="0" fontId="7" fillId="0" borderId="0" xfId="4" applyFont="1" applyAlignment="1">
      <alignment horizontal="center"/>
    </xf>
    <xf numFmtId="0" fontId="7" fillId="4" borderId="18" xfId="4" applyFont="1" applyFill="1" applyBorder="1" applyAlignment="1" applyProtection="1">
      <alignment horizontal="center" wrapText="1"/>
      <protection locked="0"/>
    </xf>
    <xf numFmtId="0" fontId="7" fillId="4" borderId="3" xfId="4" applyFont="1" applyFill="1" applyBorder="1" applyAlignment="1" applyProtection="1">
      <alignment horizontal="center"/>
      <protection locked="0"/>
    </xf>
    <xf numFmtId="0" fontId="7" fillId="4" borderId="60" xfId="4" applyFont="1" applyFill="1" applyBorder="1" applyAlignment="1" applyProtection="1">
      <alignment horizontal="center"/>
      <protection locked="0"/>
    </xf>
    <xf numFmtId="0" fontId="21" fillId="0" borderId="23" xfId="4" applyFont="1" applyBorder="1" applyProtection="1">
      <protection locked="0"/>
    </xf>
    <xf numFmtId="0" fontId="7" fillId="0" borderId="3" xfId="4" applyFont="1" applyBorder="1" applyProtection="1">
      <protection locked="0"/>
    </xf>
    <xf numFmtId="0" fontId="7" fillId="6" borderId="3" xfId="4" applyFont="1" applyFill="1" applyBorder="1" applyProtection="1">
      <protection locked="0"/>
    </xf>
    <xf numFmtId="0" fontId="7" fillId="0" borderId="23" xfId="4" applyFont="1" applyBorder="1" applyProtection="1">
      <protection locked="0"/>
    </xf>
    <xf numFmtId="0" fontId="21" fillId="0" borderId="56" xfId="4" applyFont="1" applyBorder="1" applyProtection="1">
      <protection locked="0"/>
    </xf>
    <xf numFmtId="0" fontId="7" fillId="0" borderId="61" xfId="4" applyFont="1" applyBorder="1" applyProtection="1">
      <protection locked="0"/>
    </xf>
    <xf numFmtId="0" fontId="7" fillId="6" borderId="61" xfId="4" applyFont="1" applyFill="1" applyBorder="1" applyProtection="1">
      <protection locked="0"/>
    </xf>
    <xf numFmtId="0" fontId="7" fillId="0" borderId="62" xfId="4" applyFont="1" applyBorder="1" applyProtection="1">
      <protection locked="0"/>
    </xf>
    <xf numFmtId="0" fontId="7" fillId="0" borderId="63" xfId="4" applyFont="1" applyBorder="1" applyProtection="1">
      <protection locked="0"/>
    </xf>
    <xf numFmtId="0" fontId="7" fillId="6" borderId="63" xfId="4" applyFont="1" applyFill="1" applyBorder="1" applyProtection="1">
      <protection locked="0"/>
    </xf>
    <xf numFmtId="0" fontId="7" fillId="0" borderId="64" xfId="4" applyFont="1" applyBorder="1" applyProtection="1">
      <protection locked="0"/>
    </xf>
    <xf numFmtId="0" fontId="7" fillId="0" borderId="65" xfId="4" applyFont="1" applyBorder="1" applyProtection="1">
      <protection locked="0"/>
    </xf>
    <xf numFmtId="0" fontId="7" fillId="6" borderId="65" xfId="4" applyFont="1" applyFill="1" applyBorder="1" applyProtection="1">
      <protection locked="0"/>
    </xf>
    <xf numFmtId="0" fontId="7" fillId="0" borderId="0" xfId="4" applyFont="1" applyProtection="1">
      <protection locked="0"/>
    </xf>
    <xf numFmtId="0" fontId="7" fillId="6" borderId="0" xfId="4" applyFont="1" applyFill="1" applyProtection="1">
      <protection locked="0"/>
    </xf>
    <xf numFmtId="0" fontId="7" fillId="6" borderId="0" xfId="4" applyFont="1" applyFill="1"/>
    <xf numFmtId="0" fontId="0" fillId="0" borderId="66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68" xfId="0" applyBorder="1" applyProtection="1">
      <protection locked="0"/>
    </xf>
    <xf numFmtId="0" fontId="19" fillId="0" borderId="0" xfId="0" applyFont="1" applyProtection="1">
      <protection locked="0"/>
    </xf>
    <xf numFmtId="0" fontId="1" fillId="8" borderId="0" xfId="0" applyFont="1" applyFill="1" applyAlignment="1" applyProtection="1">
      <alignment horizontal="centerContinuous"/>
      <protection locked="0"/>
    </xf>
    <xf numFmtId="0" fontId="0" fillId="8" borderId="0" xfId="0" applyFill="1" applyAlignment="1" applyProtection="1">
      <alignment horizontal="centerContinuous"/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1" fillId="8" borderId="0" xfId="0" applyFont="1" applyFill="1" applyProtection="1">
      <protection locked="0"/>
    </xf>
    <xf numFmtId="0" fontId="11" fillId="8" borderId="0" xfId="0" applyFont="1" applyFill="1" applyBorder="1" applyProtection="1">
      <protection locked="0"/>
    </xf>
    <xf numFmtId="0" fontId="0" fillId="8" borderId="0" xfId="0" applyFill="1" applyProtection="1">
      <protection locked="0"/>
    </xf>
    <xf numFmtId="0" fontId="4" fillId="8" borderId="0" xfId="0" applyFont="1" applyFill="1" applyAlignment="1" applyProtection="1">
      <protection locked="0"/>
    </xf>
    <xf numFmtId="0" fontId="4" fillId="0" borderId="0" xfId="5" applyFont="1" applyBorder="1" applyAlignment="1" applyProtection="1">
      <alignment horizontal="left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7" fontId="4" fillId="8" borderId="2" xfId="0" applyNumberFormat="1" applyFont="1" applyFill="1" applyBorder="1" applyAlignment="1" applyProtection="1">
      <alignment horizontal="center"/>
      <protection locked="0"/>
    </xf>
    <xf numFmtId="17" fontId="4" fillId="8" borderId="12" xfId="0" applyNumberFormat="1" applyFont="1" applyFill="1" applyBorder="1" applyAlignment="1" applyProtection="1">
      <alignment horizontal="center"/>
      <protection locked="0"/>
    </xf>
    <xf numFmtId="0" fontId="3" fillId="8" borderId="9" xfId="0" applyFont="1" applyFill="1" applyBorder="1" applyAlignment="1" applyProtection="1">
      <alignment horizontal="center"/>
      <protection locked="0"/>
    </xf>
    <xf numFmtId="0" fontId="5" fillId="8" borderId="41" xfId="0" applyFont="1" applyFill="1" applyBorder="1" applyAlignment="1" applyProtection="1">
      <alignment horizontal="center" vertical="center" wrapText="1"/>
      <protection locked="0"/>
    </xf>
    <xf numFmtId="1" fontId="4" fillId="8" borderId="39" xfId="0" applyNumberFormat="1" applyFont="1" applyFill="1" applyBorder="1" applyAlignment="1" applyProtection="1">
      <alignment horizontal="center" vertical="center"/>
      <protection locked="0"/>
    </xf>
    <xf numFmtId="0" fontId="4" fillId="8" borderId="39" xfId="0" applyFont="1" applyFill="1" applyBorder="1" applyAlignment="1" applyProtection="1">
      <alignment horizontal="center" vertical="center"/>
      <protection locked="0"/>
    </xf>
    <xf numFmtId="17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" applyFont="1" applyFill="1" applyBorder="1" applyAlignment="1" applyProtection="1">
      <alignment horizontal="left"/>
      <protection locked="0"/>
    </xf>
    <xf numFmtId="0" fontId="4" fillId="0" borderId="0" xfId="5" applyFont="1" applyBorder="1" applyProtection="1">
      <protection locked="0"/>
    </xf>
    <xf numFmtId="0" fontId="4" fillId="0" borderId="2" xfId="5" applyFont="1" applyBorder="1" applyAlignment="1" applyProtection="1">
      <alignment horizontal="left"/>
      <protection locked="0"/>
    </xf>
    <xf numFmtId="0" fontId="4" fillId="0" borderId="11" xfId="5" applyFont="1" applyBorder="1" applyProtection="1">
      <protection locked="0"/>
    </xf>
    <xf numFmtId="0" fontId="4" fillId="0" borderId="12" xfId="5" applyFont="1" applyBorder="1" applyProtection="1">
      <protection locked="0"/>
    </xf>
    <xf numFmtId="0" fontId="4" fillId="0" borderId="9" xfId="5" applyFont="1" applyBorder="1" applyAlignment="1" applyProtection="1">
      <alignment horizontal="left"/>
      <protection locked="0"/>
    </xf>
    <xf numFmtId="0" fontId="4" fillId="0" borderId="11" xfId="5" applyFont="1" applyBorder="1" applyAlignment="1" applyProtection="1">
      <alignment horizontal="left"/>
      <protection locked="0"/>
    </xf>
    <xf numFmtId="0" fontId="4" fillId="0" borderId="28" xfId="5" applyFont="1" applyBorder="1" applyProtection="1">
      <protection locked="0"/>
    </xf>
    <xf numFmtId="0" fontId="4" fillId="0" borderId="28" xfId="5" applyFont="1" applyBorder="1" applyAlignment="1" applyProtection="1">
      <alignment horizontal="left"/>
      <protection locked="0"/>
    </xf>
    <xf numFmtId="0" fontId="4" fillId="0" borderId="12" xfId="5" applyFont="1" applyBorder="1" applyAlignment="1" applyProtection="1">
      <alignment horizontal="left"/>
      <protection locked="0"/>
    </xf>
    <xf numFmtId="0" fontId="13" fillId="0" borderId="69" xfId="0" applyFont="1" applyFill="1" applyBorder="1" applyProtection="1">
      <protection locked="0"/>
    </xf>
    <xf numFmtId="0" fontId="7" fillId="0" borderId="70" xfId="0" applyFont="1" applyBorder="1" applyProtection="1">
      <protection locked="0"/>
    </xf>
    <xf numFmtId="0" fontId="7" fillId="0" borderId="71" xfId="0" applyFont="1" applyBorder="1" applyProtection="1">
      <protection locked="0"/>
    </xf>
    <xf numFmtId="0" fontId="7" fillId="0" borderId="72" xfId="0" applyFont="1" applyBorder="1" applyProtection="1">
      <protection locked="0"/>
    </xf>
    <xf numFmtId="0" fontId="13" fillId="0" borderId="73" xfId="0" applyFont="1" applyFill="1" applyBorder="1" applyProtection="1">
      <protection locked="0"/>
    </xf>
    <xf numFmtId="0" fontId="7" fillId="0" borderId="45" xfId="0" applyFont="1" applyBorder="1" applyProtection="1">
      <protection locked="0"/>
    </xf>
    <xf numFmtId="0" fontId="7" fillId="0" borderId="74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13" fillId="0" borderId="75" xfId="0" applyFont="1" applyFill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76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27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5" applyFont="1" applyBorder="1" applyProtection="1">
      <protection locked="0"/>
    </xf>
    <xf numFmtId="0" fontId="3" fillId="0" borderId="0" xfId="5" applyFont="1" applyBorder="1" applyAlignment="1" applyProtection="1">
      <alignment wrapText="1"/>
      <protection locked="0"/>
    </xf>
    <xf numFmtId="0" fontId="3" fillId="0" borderId="0" xfId="5" applyFont="1" applyFill="1" applyBorder="1" applyProtection="1">
      <protection locked="0"/>
    </xf>
    <xf numFmtId="0" fontId="3" fillId="8" borderId="0" xfId="5" applyFont="1" applyFill="1" applyBorder="1" applyProtection="1">
      <protection locked="0"/>
    </xf>
    <xf numFmtId="0" fontId="4" fillId="0" borderId="14" xfId="5" applyFont="1" applyFill="1" applyBorder="1" applyAlignment="1" applyProtection="1">
      <alignment horizontal="left"/>
      <protection locked="0"/>
    </xf>
    <xf numFmtId="0" fontId="4" fillId="0" borderId="14" xfId="5" applyFont="1" applyFill="1" applyBorder="1" applyAlignment="1" applyProtection="1">
      <alignment horizontal="center"/>
      <protection locked="0"/>
    </xf>
    <xf numFmtId="0" fontId="4" fillId="0" borderId="8" xfId="5" applyFont="1" applyFill="1" applyBorder="1" applyProtection="1">
      <protection locked="0"/>
    </xf>
    <xf numFmtId="0" fontId="4" fillId="0" borderId="36" xfId="5" applyFont="1" applyFill="1" applyBorder="1" applyAlignment="1" applyProtection="1">
      <alignment horizontal="center"/>
      <protection locked="0"/>
    </xf>
    <xf numFmtId="0" fontId="4" fillId="0" borderId="9" xfId="5" applyFont="1" applyFill="1" applyBorder="1" applyAlignment="1" applyProtection="1">
      <alignment horizontal="center"/>
      <protection locked="0"/>
    </xf>
    <xf numFmtId="0" fontId="4" fillId="0" borderId="8" xfId="5" applyFont="1" applyFill="1" applyBorder="1" applyAlignment="1" applyProtection="1">
      <alignment horizontal="center"/>
      <protection locked="0"/>
    </xf>
    <xf numFmtId="0" fontId="3" fillId="0" borderId="22" xfId="5" applyFont="1" applyBorder="1" applyAlignment="1" applyProtection="1">
      <alignment horizontal="center"/>
      <protection locked="0"/>
    </xf>
    <xf numFmtId="9" fontId="3" fillId="0" borderId="32" xfId="6" applyFont="1" applyBorder="1" applyAlignment="1" applyProtection="1">
      <alignment horizontal="center"/>
      <protection locked="0"/>
    </xf>
    <xf numFmtId="0" fontId="3" fillId="0" borderId="3" xfId="5" applyFont="1" applyBorder="1" applyAlignment="1" applyProtection="1">
      <alignment horizontal="center"/>
      <protection locked="0"/>
    </xf>
    <xf numFmtId="9" fontId="3" fillId="0" borderId="5" xfId="6" applyFont="1" applyBorder="1" applyAlignment="1" applyProtection="1">
      <alignment horizontal="center"/>
      <protection locked="0"/>
    </xf>
    <xf numFmtId="0" fontId="3" fillId="0" borderId="7" xfId="5" applyFont="1" applyBorder="1" applyAlignment="1" applyProtection="1">
      <alignment horizontal="center"/>
      <protection locked="0"/>
    </xf>
    <xf numFmtId="9" fontId="3" fillId="0" borderId="6" xfId="6" applyFont="1" applyBorder="1" applyAlignment="1" applyProtection="1">
      <alignment horizontal="center"/>
      <protection locked="0"/>
    </xf>
    <xf numFmtId="0" fontId="3" fillId="0" borderId="0" xfId="5" applyFont="1" applyBorder="1" applyAlignment="1" applyProtection="1">
      <alignment horizontal="center"/>
      <protection locked="0"/>
    </xf>
    <xf numFmtId="9" fontId="3" fillId="0" borderId="0" xfId="6" applyFont="1" applyAlignment="1" applyProtection="1">
      <alignment horizontal="center"/>
      <protection locked="0"/>
    </xf>
    <xf numFmtId="0" fontId="3" fillId="0" borderId="20" xfId="5" applyFont="1" applyBorder="1" applyAlignment="1" applyProtection="1">
      <alignment horizontal="center"/>
      <protection locked="0"/>
    </xf>
    <xf numFmtId="9" fontId="3" fillId="0" borderId="13" xfId="6" applyFont="1" applyBorder="1" applyAlignment="1" applyProtection="1">
      <alignment horizontal="center"/>
      <protection locked="0"/>
    </xf>
    <xf numFmtId="0" fontId="3" fillId="0" borderId="21" xfId="5" applyFont="1" applyBorder="1" applyAlignment="1" applyProtection="1">
      <alignment horizontal="center"/>
      <protection locked="0"/>
    </xf>
    <xf numFmtId="0" fontId="3" fillId="0" borderId="23" xfId="5" applyFont="1" applyBorder="1" applyAlignment="1" applyProtection="1">
      <alignment horizontal="center"/>
      <protection locked="0"/>
    </xf>
    <xf numFmtId="0" fontId="3" fillId="0" borderId="24" xfId="5" applyFont="1" applyBorder="1" applyAlignment="1" applyProtection="1">
      <alignment horizontal="center"/>
      <protection locked="0"/>
    </xf>
    <xf numFmtId="9" fontId="3" fillId="0" borderId="0" xfId="6" applyFont="1" applyBorder="1" applyAlignment="1" applyProtection="1">
      <alignment horizontal="center"/>
      <protection locked="0"/>
    </xf>
    <xf numFmtId="0" fontId="3" fillId="0" borderId="26" xfId="5" applyFont="1" applyBorder="1" applyAlignment="1" applyProtection="1">
      <alignment horizontal="center"/>
      <protection locked="0"/>
    </xf>
    <xf numFmtId="9" fontId="3" fillId="0" borderId="52" xfId="6" applyFont="1" applyBorder="1" applyAlignment="1" applyProtection="1">
      <alignment horizontal="center"/>
      <protection locked="0"/>
    </xf>
    <xf numFmtId="0" fontId="3" fillId="0" borderId="27" xfId="5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/>
      <protection locked="0"/>
    </xf>
    <xf numFmtId="2" fontId="4" fillId="5" borderId="9" xfId="0" applyNumberFormat="1" applyFont="1" applyFill="1" applyBorder="1" applyAlignment="1" applyProtection="1">
      <alignment horizontal="center"/>
    </xf>
    <xf numFmtId="0" fontId="3" fillId="0" borderId="0" xfId="5" applyFont="1" applyBorder="1" applyProtection="1"/>
    <xf numFmtId="0" fontId="5" fillId="8" borderId="0" xfId="5" applyFont="1" applyFill="1" applyBorder="1" applyAlignment="1" applyProtection="1">
      <alignment horizontal="left"/>
      <protection locked="0"/>
    </xf>
    <xf numFmtId="0" fontId="29" fillId="0" borderId="0" xfId="5" applyFont="1" applyBorder="1" applyProtection="1">
      <protection locked="0"/>
    </xf>
    <xf numFmtId="0" fontId="4" fillId="8" borderId="0" xfId="5" applyFont="1" applyFill="1" applyBorder="1" applyAlignment="1" applyProtection="1">
      <alignment horizontal="left"/>
      <protection locked="0"/>
    </xf>
    <xf numFmtId="0" fontId="1" fillId="8" borderId="0" xfId="5" applyFont="1" applyFill="1" applyBorder="1" applyAlignment="1" applyProtection="1">
      <alignment horizontal="left"/>
      <protection locked="0"/>
    </xf>
    <xf numFmtId="0" fontId="0" fillId="8" borderId="0" xfId="0" applyFill="1"/>
    <xf numFmtId="0" fontId="9" fillId="8" borderId="0" xfId="5" applyFont="1" applyFill="1" applyBorder="1" applyAlignment="1" applyProtection="1">
      <alignment horizontal="left"/>
      <protection locked="0"/>
    </xf>
    <xf numFmtId="0" fontId="0" fillId="8" borderId="8" xfId="0" applyFill="1" applyBorder="1" applyAlignment="1">
      <alignment horizontal="center" vertical="center" wrapText="1"/>
    </xf>
    <xf numFmtId="0" fontId="1" fillId="8" borderId="0" xfId="0" applyFont="1" applyFill="1" applyProtection="1">
      <protection locked="0"/>
    </xf>
    <xf numFmtId="0" fontId="0" fillId="8" borderId="0" xfId="0" applyFill="1" applyBorder="1" applyAlignment="1" applyProtection="1">
      <alignment horizontal="centerContinuous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4" fillId="8" borderId="14" xfId="0" applyFont="1" applyFill="1" applyBorder="1" applyAlignment="1" applyProtection="1">
      <alignment horizontal="center"/>
      <protection locked="0"/>
    </xf>
    <xf numFmtId="0" fontId="4" fillId="8" borderId="66" xfId="0" applyFont="1" applyFill="1" applyBorder="1" applyAlignment="1" applyProtection="1">
      <alignment horizontal="left"/>
      <protection locked="0"/>
    </xf>
    <xf numFmtId="0" fontId="4" fillId="8" borderId="77" xfId="0" applyFont="1" applyFill="1" applyBorder="1" applyAlignment="1" applyProtection="1">
      <alignment horizontal="centerContinuous"/>
      <protection locked="0"/>
    </xf>
    <xf numFmtId="0" fontId="4" fillId="8" borderId="29" xfId="0" applyFont="1" applyFill="1" applyBorder="1" applyAlignment="1" applyProtection="1">
      <alignment horizontal="center"/>
      <protection locked="0"/>
    </xf>
    <xf numFmtId="0" fontId="4" fillId="8" borderId="10" xfId="0" applyFont="1" applyFill="1" applyBorder="1" applyAlignment="1" applyProtection="1">
      <alignment horizontal="center"/>
      <protection locked="0"/>
    </xf>
    <xf numFmtId="0" fontId="4" fillId="8" borderId="38" xfId="0" applyFont="1" applyFill="1" applyBorder="1" applyAlignment="1" applyProtection="1">
      <alignment horizontal="center"/>
      <protection locked="0"/>
    </xf>
    <xf numFmtId="0" fontId="4" fillId="8" borderId="78" xfId="0" applyFont="1" applyFill="1" applyBorder="1" applyAlignment="1" applyProtection="1">
      <alignment horizontal="center"/>
      <protection locked="0"/>
    </xf>
    <xf numFmtId="0" fontId="4" fillId="8" borderId="0" xfId="0" applyFont="1" applyFill="1" applyProtection="1">
      <protection locked="0"/>
    </xf>
    <xf numFmtId="0" fontId="14" fillId="8" borderId="9" xfId="0" applyFont="1" applyFill="1" applyBorder="1" applyAlignment="1" applyProtection="1">
      <alignment horizontal="centerContinuous"/>
      <protection locked="0"/>
    </xf>
    <xf numFmtId="0" fontId="14" fillId="8" borderId="40" xfId="0" applyFont="1" applyFill="1" applyBorder="1" applyAlignment="1" applyProtection="1">
      <alignment horizontal="centerContinuous"/>
      <protection locked="0"/>
    </xf>
    <xf numFmtId="0" fontId="14" fillId="8" borderId="41" xfId="0" applyFont="1" applyFill="1" applyBorder="1" applyAlignment="1" applyProtection="1">
      <alignment horizontal="centerContinuous"/>
      <protection locked="0"/>
    </xf>
    <xf numFmtId="0" fontId="4" fillId="8" borderId="19" xfId="0" applyFont="1" applyFill="1" applyBorder="1" applyProtection="1">
      <protection locked="0"/>
    </xf>
    <xf numFmtId="0" fontId="4" fillId="8" borderId="20" xfId="0" applyFont="1" applyFill="1" applyBorder="1" applyProtection="1">
      <protection locked="0"/>
    </xf>
    <xf numFmtId="0" fontId="4" fillId="8" borderId="13" xfId="0" applyFont="1" applyFill="1" applyBorder="1" applyProtection="1">
      <protection locked="0"/>
    </xf>
    <xf numFmtId="14" fontId="4" fillId="8" borderId="2" xfId="0" applyNumberFormat="1" applyFont="1" applyFill="1" applyBorder="1" applyAlignment="1" applyProtection="1">
      <alignment horizontal="center"/>
      <protection locked="0"/>
    </xf>
    <xf numFmtId="0" fontId="11" fillId="8" borderId="21" xfId="0" applyFont="1" applyFill="1" applyBorder="1" applyAlignment="1" applyProtection="1">
      <alignment horizontal="center"/>
      <protection locked="0"/>
    </xf>
    <xf numFmtId="0" fontId="2" fillId="8" borderId="21" xfId="0" applyFont="1" applyFill="1" applyBorder="1" applyAlignment="1" applyProtection="1">
      <alignment horizontal="center"/>
      <protection locked="0"/>
    </xf>
    <xf numFmtId="0" fontId="2" fillId="8" borderId="22" xfId="0" applyFont="1" applyFill="1" applyBorder="1" applyAlignment="1" applyProtection="1">
      <alignment horizontal="center"/>
      <protection locked="0"/>
    </xf>
    <xf numFmtId="0" fontId="2" fillId="8" borderId="32" xfId="0" applyFont="1" applyFill="1" applyBorder="1" applyAlignment="1" applyProtection="1">
      <alignment horizontal="center"/>
      <protection locked="0"/>
    </xf>
    <xf numFmtId="14" fontId="4" fillId="8" borderId="11" xfId="0" applyNumberFormat="1" applyFont="1" applyFill="1" applyBorder="1" applyAlignment="1" applyProtection="1">
      <alignment horizontal="center"/>
      <protection locked="0"/>
    </xf>
    <xf numFmtId="0" fontId="0" fillId="8" borderId="25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14" fontId="4" fillId="8" borderId="28" xfId="0" applyNumberFormat="1" applyFont="1" applyFill="1" applyBorder="1" applyAlignment="1" applyProtection="1">
      <alignment horizontal="center"/>
      <protection locked="0"/>
    </xf>
    <xf numFmtId="0" fontId="0" fillId="8" borderId="79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52" xfId="0" applyFill="1" applyBorder="1" applyAlignment="1" applyProtection="1">
      <alignment horizontal="center"/>
      <protection locked="0"/>
    </xf>
    <xf numFmtId="0" fontId="0" fillId="8" borderId="21" xfId="0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32" xfId="0" applyFill="1" applyBorder="1" applyAlignment="1" applyProtection="1">
      <alignment horizontal="center"/>
      <protection locked="0"/>
    </xf>
    <xf numFmtId="14" fontId="4" fillId="8" borderId="12" xfId="0" applyNumberFormat="1" applyFont="1" applyFill="1" applyBorder="1" applyAlignment="1" applyProtection="1">
      <alignment horizontal="center"/>
      <protection locked="0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4" fillId="8" borderId="39" xfId="0" applyFont="1" applyFill="1" applyBorder="1" applyAlignment="1" applyProtection="1">
      <alignment horizontal="centerContinuous"/>
      <protection locked="0"/>
    </xf>
    <xf numFmtId="0" fontId="4" fillId="8" borderId="8" xfId="0" applyFont="1" applyFill="1" applyBorder="1" applyAlignment="1" applyProtection="1">
      <alignment horizontal="center"/>
      <protection locked="0"/>
    </xf>
    <xf numFmtId="0" fontId="25" fillId="8" borderId="0" xfId="0" applyFont="1" applyFill="1" applyAlignment="1" applyProtection="1">
      <alignment horizontal="centerContinuous"/>
      <protection locked="0"/>
    </xf>
    <xf numFmtId="0" fontId="14" fillId="0" borderId="14" xfId="0" applyFont="1" applyBorder="1" applyProtection="1">
      <protection locked="0"/>
    </xf>
    <xf numFmtId="0" fontId="14" fillId="0" borderId="29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" fillId="8" borderId="0" xfId="0" applyFont="1" applyFill="1" applyAlignment="1" applyProtection="1">
      <alignment horizontal="centerContinuous"/>
      <protection locked="0"/>
    </xf>
    <xf numFmtId="0" fontId="0" fillId="8" borderId="0" xfId="0" applyFill="1" applyAlignment="1" applyProtection="1">
      <alignment horizontal="centerContinuous"/>
      <protection locked="0"/>
    </xf>
    <xf numFmtId="0" fontId="0" fillId="8" borderId="0" xfId="0" applyFill="1" applyProtection="1">
      <protection locked="0"/>
    </xf>
    <xf numFmtId="0" fontId="28" fillId="0" borderId="9" xfId="0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Border="1" applyProtection="1">
      <protection locked="0"/>
    </xf>
    <xf numFmtId="0" fontId="18" fillId="8" borderId="56" xfId="0" applyFont="1" applyFill="1" applyBorder="1" applyAlignment="1" applyProtection="1">
      <protection locked="0"/>
    </xf>
    <xf numFmtId="0" fontId="14" fillId="0" borderId="18" xfId="0" applyFont="1" applyBorder="1" applyProtection="1">
      <protection locked="0"/>
    </xf>
    <xf numFmtId="0" fontId="18" fillId="0" borderId="11" xfId="0" applyFont="1" applyBorder="1" applyAlignment="1" applyProtection="1">
      <protection locked="0"/>
    </xf>
    <xf numFmtId="0" fontId="18" fillId="0" borderId="28" xfId="0" applyFont="1" applyBorder="1" applyAlignment="1" applyProtection="1">
      <protection locked="0"/>
    </xf>
    <xf numFmtId="0" fontId="18" fillId="0" borderId="12" xfId="0" applyFont="1" applyBorder="1" applyAlignment="1" applyProtection="1">
      <protection locked="0"/>
    </xf>
    <xf numFmtId="0" fontId="18" fillId="0" borderId="8" xfId="0" applyFont="1" applyBorder="1" applyProtection="1">
      <protection locked="0"/>
    </xf>
    <xf numFmtId="9" fontId="0" fillId="0" borderId="9" xfId="0" applyNumberFormat="1" applyBorder="1" applyAlignment="1" applyProtection="1">
      <alignment horizontal="right"/>
      <protection locked="0"/>
    </xf>
    <xf numFmtId="17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Alignment="1" applyProtection="1">
      <alignment horizontal="centerContinuous"/>
      <protection locked="0"/>
    </xf>
    <xf numFmtId="0" fontId="18" fillId="0" borderId="56" xfId="0" applyFont="1" applyBorder="1" applyAlignment="1" applyProtection="1">
      <protection locked="0"/>
    </xf>
    <xf numFmtId="0" fontId="17" fillId="0" borderId="39" xfId="0" applyFont="1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29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6" borderId="0" xfId="0" applyFont="1" applyFill="1" applyAlignment="1" applyProtection="1">
      <alignment horizontal="center"/>
      <protection locked="0"/>
    </xf>
    <xf numFmtId="0" fontId="26" fillId="6" borderId="0" xfId="0" applyFont="1" applyFill="1" applyAlignment="1" applyProtection="1">
      <alignment horizontal="center"/>
      <protection locked="0"/>
    </xf>
    <xf numFmtId="0" fontId="4" fillId="8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7" fillId="0" borderId="80" xfId="0" applyFont="1" applyBorder="1" applyAlignment="1" applyProtection="1">
      <alignment horizontal="center"/>
      <protection locked="0"/>
    </xf>
    <xf numFmtId="0" fontId="17" fillId="0" borderId="8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4" fillId="8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3" fillId="0" borderId="0" xfId="5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25" fillId="0" borderId="39" xfId="5" applyFont="1" applyBorder="1" applyAlignment="1" applyProtection="1">
      <alignment horizontal="center" vertical="center" wrapText="1"/>
      <protection locked="0"/>
    </xf>
    <xf numFmtId="0" fontId="25" fillId="0" borderId="40" xfId="5" applyFont="1" applyBorder="1" applyAlignment="1" applyProtection="1">
      <alignment horizontal="center" vertical="center" wrapText="1"/>
      <protection locked="0"/>
    </xf>
    <xf numFmtId="0" fontId="25" fillId="0" borderId="41" xfId="5" applyFont="1" applyBorder="1" applyAlignment="1" applyProtection="1">
      <alignment horizontal="center" vertical="center" wrapText="1"/>
      <protection locked="0"/>
    </xf>
    <xf numFmtId="0" fontId="4" fillId="0" borderId="39" xfId="5" applyFont="1" applyFill="1" applyBorder="1" applyAlignment="1" applyProtection="1">
      <alignment horizontal="center"/>
      <protection locked="0"/>
    </xf>
    <xf numFmtId="0" fontId="4" fillId="0" borderId="41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center"/>
      <protection locked="0"/>
    </xf>
    <xf numFmtId="0" fontId="19" fillId="0" borderId="0" xfId="0" applyFont="1" applyAlignment="1">
      <alignment horizontal="left" wrapText="1"/>
    </xf>
    <xf numFmtId="0" fontId="4" fillId="8" borderId="53" xfId="0" applyFont="1" applyFill="1" applyBorder="1" applyAlignment="1" applyProtection="1">
      <alignment horizontal="center"/>
      <protection locked="0"/>
    </xf>
    <xf numFmtId="0" fontId="4" fillId="8" borderId="7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87086</xdr:rowOff>
    </xdr:from>
    <xdr:to>
      <xdr:col>3</xdr:col>
      <xdr:colOff>772886</xdr:colOff>
      <xdr:row>2</xdr:row>
      <xdr:rowOff>97971</xdr:rowOff>
    </xdr:to>
    <xdr:sp macro="" textlink="">
      <xdr:nvSpPr>
        <xdr:cNvPr id="4139" name="Line 1"/>
        <xdr:cNvSpPr>
          <a:spLocks noChangeShapeType="1"/>
        </xdr:cNvSpPr>
      </xdr:nvSpPr>
      <xdr:spPr bwMode="auto">
        <a:xfrm>
          <a:off x="2520043" y="468086"/>
          <a:ext cx="734786" cy="1088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783771</xdr:colOff>
      <xdr:row>2</xdr:row>
      <xdr:rowOff>0</xdr:rowOff>
    </xdr:from>
    <xdr:to>
      <xdr:col>5</xdr:col>
      <xdr:colOff>707571</xdr:colOff>
      <xdr:row>4</xdr:row>
      <xdr:rowOff>43543</xdr:rowOff>
    </xdr:to>
    <xdr:sp macro="" textlink="">
      <xdr:nvSpPr>
        <xdr:cNvPr id="2090" name="AutoShape 1"/>
        <xdr:cNvSpPr>
          <a:spLocks noChangeArrowheads="1"/>
        </xdr:cNvSpPr>
      </xdr:nvSpPr>
      <xdr:spPr bwMode="auto">
        <a:xfrm rot="1316310">
          <a:off x="5595257" y="315686"/>
          <a:ext cx="729343" cy="359228"/>
        </a:xfrm>
        <a:prstGeom prst="curvedDownArrow">
          <a:avLst>
            <a:gd name="adj1" fmla="val 40606"/>
            <a:gd name="adj2" fmla="val 81212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310243</xdr:colOff>
      <xdr:row>5</xdr:row>
      <xdr:rowOff>119743</xdr:rowOff>
    </xdr:from>
    <xdr:to>
      <xdr:col>6</xdr:col>
      <xdr:colOff>293914</xdr:colOff>
      <xdr:row>6</xdr:row>
      <xdr:rowOff>370114</xdr:rowOff>
    </xdr:to>
    <xdr:sp macro="" textlink="">
      <xdr:nvSpPr>
        <xdr:cNvPr id="1069" name="AutoShape 4"/>
        <xdr:cNvSpPr>
          <a:spLocks noChangeArrowheads="1"/>
        </xdr:cNvSpPr>
      </xdr:nvSpPr>
      <xdr:spPr bwMode="auto">
        <a:xfrm rot="1545154">
          <a:off x="6281057" y="919843"/>
          <a:ext cx="789214" cy="413657"/>
        </a:xfrm>
        <a:prstGeom prst="curvedDownArrow">
          <a:avLst>
            <a:gd name="adj1" fmla="val 38158"/>
            <a:gd name="adj2" fmla="val 7631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A2" sqref="A2"/>
    </sheetView>
  </sheetViews>
  <sheetFormatPr baseColWidth="10" defaultColWidth="11.3828125" defaultRowHeight="12.45" x14ac:dyDescent="0.3"/>
  <cols>
    <col min="1" max="1" width="12.3046875" style="52" bestFit="1" customWidth="1"/>
    <col min="2" max="4" width="11.3828125" style="52"/>
    <col min="5" max="5" width="12.15234375" style="52" customWidth="1"/>
    <col min="6" max="6" width="11.53515625" style="52" customWidth="1"/>
    <col min="7" max="7" width="11.3828125" style="52"/>
    <col min="8" max="8" width="12.15234375" style="52" customWidth="1"/>
    <col min="9" max="16384" width="11.3828125" style="52"/>
  </cols>
  <sheetData>
    <row r="1" spans="1:8" ht="15" customHeight="1" x14ac:dyDescent="0.3"/>
    <row r="2" spans="1:8" ht="15" customHeight="1" thickBot="1" x14ac:dyDescent="0.35"/>
    <row r="3" spans="1:8" ht="15" customHeight="1" thickBot="1" x14ac:dyDescent="0.35">
      <c r="A3" s="106" t="s">
        <v>130</v>
      </c>
      <c r="B3" s="107"/>
      <c r="C3" s="107"/>
      <c r="D3" s="107"/>
      <c r="E3" s="108" t="s">
        <v>218</v>
      </c>
    </row>
    <row r="4" spans="1:8" ht="15" customHeight="1" thickBot="1" x14ac:dyDescent="0.35">
      <c r="A4" s="109" t="s">
        <v>131</v>
      </c>
      <c r="B4" s="110"/>
      <c r="C4" s="110"/>
      <c r="D4" s="110"/>
      <c r="E4" s="111"/>
    </row>
    <row r="5" spans="1:8" ht="15" customHeight="1" thickBot="1" x14ac:dyDescent="0.35"/>
    <row r="6" spans="1:8" ht="15" customHeight="1" thickBot="1" x14ac:dyDescent="0.35">
      <c r="A6" s="112" t="s">
        <v>132</v>
      </c>
      <c r="B6" s="113"/>
      <c r="C6" s="113"/>
      <c r="D6" s="113"/>
      <c r="E6" s="114"/>
    </row>
    <row r="7" spans="1:8" ht="15" customHeight="1" thickBot="1" x14ac:dyDescent="0.35"/>
    <row r="8" spans="1:8" ht="15" customHeight="1" thickBot="1" x14ac:dyDescent="0.35">
      <c r="A8" s="112" t="s">
        <v>133</v>
      </c>
      <c r="B8" s="113"/>
      <c r="C8" s="113"/>
      <c r="D8" s="113"/>
      <c r="E8" s="113"/>
      <c r="F8" s="113"/>
      <c r="G8" s="113"/>
      <c r="H8" s="114"/>
    </row>
    <row r="9" spans="1:8" ht="15" customHeight="1" thickBot="1" x14ac:dyDescent="0.35"/>
    <row r="10" spans="1:8" ht="41.25" customHeight="1" thickBot="1" x14ac:dyDescent="0.35">
      <c r="A10" s="468" t="s">
        <v>134</v>
      </c>
      <c r="B10" s="469"/>
      <c r="C10" s="469"/>
      <c r="D10" s="469"/>
      <c r="E10" s="469"/>
      <c r="F10" s="469"/>
      <c r="G10" s="469"/>
      <c r="H10" s="470"/>
    </row>
    <row r="11" spans="1:8" ht="13.5" customHeight="1" x14ac:dyDescent="0.3"/>
    <row r="12" spans="1:8" ht="13.5" customHeight="1" x14ac:dyDescent="0.3"/>
    <row r="13" spans="1:8" ht="13.5" customHeight="1" x14ac:dyDescent="0.3"/>
    <row r="14" spans="1:8" ht="13.5" customHeight="1" x14ac:dyDescent="0.3"/>
    <row r="15" spans="1:8" ht="11.25" customHeight="1" x14ac:dyDescent="0.3"/>
    <row r="16" spans="1:8" ht="11.25" customHeight="1" x14ac:dyDescent="0.3"/>
    <row r="17" spans="1:1" ht="11.25" customHeight="1" x14ac:dyDescent="0.3">
      <c r="A17" s="115"/>
    </row>
    <row r="18" spans="1:1" ht="11.25" customHeight="1" x14ac:dyDescent="0.3"/>
    <row r="19" spans="1:1" ht="11.25" customHeight="1" x14ac:dyDescent="0.3"/>
    <row r="20" spans="1:1" ht="11.25" customHeight="1" x14ac:dyDescent="0.3"/>
    <row r="21" spans="1:1" ht="11.25" customHeight="1" x14ac:dyDescent="0.3"/>
    <row r="22" spans="1:1" ht="11.25" customHeight="1" x14ac:dyDescent="0.3"/>
    <row r="23" spans="1:1" ht="11.25" customHeight="1" x14ac:dyDescent="0.3"/>
    <row r="24" spans="1:1" ht="11.25" customHeight="1" x14ac:dyDescent="0.3"/>
    <row r="25" spans="1:1" ht="11.25" customHeight="1" x14ac:dyDescent="0.3"/>
    <row r="26" spans="1:1" ht="11.25" customHeight="1" x14ac:dyDescent="0.3"/>
    <row r="27" spans="1:1" ht="11.25" customHeight="1" x14ac:dyDescent="0.3"/>
    <row r="28" spans="1:1" ht="11.25" customHeight="1" x14ac:dyDescent="0.3"/>
    <row r="29" spans="1:1" ht="11.25" customHeight="1" x14ac:dyDescent="0.3"/>
    <row r="30" spans="1:1" ht="11.25" customHeight="1" x14ac:dyDescent="0.3"/>
    <row r="31" spans="1:1" ht="11.25" customHeight="1" x14ac:dyDescent="0.3"/>
    <row r="32" spans="1: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0:H10"/>
  </mergeCells>
  <phoneticPr fontId="15" type="noConversion"/>
  <printOptions horizontalCentered="1" verticalCentered="1"/>
  <pageMargins left="0.31496062992125984" right="0.27559055118110237" top="0.78740157480314965" bottom="0.19685039370078741" header="0.19685039370078741" footer="0"/>
  <pageSetup orientation="landscape" r:id="rId1"/>
  <headerFooter alignWithMargins="0">
    <oddHeader>&amp;R2021 – Año de Homenaje al Premio Nobel de Medicinia Dr. César Milstein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2"/>
  <sheetViews>
    <sheetView showGridLines="0" workbookViewId="0">
      <selection activeCell="A2" sqref="A2"/>
    </sheetView>
  </sheetViews>
  <sheetFormatPr baseColWidth="10" defaultColWidth="11.3828125" defaultRowHeight="12.45" x14ac:dyDescent="0.3"/>
  <cols>
    <col min="1" max="2" width="38.53515625" style="52" customWidth="1"/>
    <col min="3" max="3" width="19" style="52" customWidth="1"/>
    <col min="4" max="16384" width="11.3828125" style="52"/>
  </cols>
  <sheetData>
    <row r="1" spans="1:2" s="137" customFormat="1" x14ac:dyDescent="0.3">
      <c r="A1" s="117" t="s">
        <v>126</v>
      </c>
      <c r="B1" s="117"/>
    </row>
    <row r="2" spans="1:2" s="137" customFormat="1" ht="17.25" customHeight="1" x14ac:dyDescent="0.3">
      <c r="A2" s="124" t="s">
        <v>244</v>
      </c>
      <c r="B2" s="117"/>
    </row>
    <row r="3" spans="1:2" ht="12.9" thickBot="1" x14ac:dyDescent="0.35"/>
    <row r="4" spans="1:2" ht="12.9" thickBot="1" x14ac:dyDescent="0.35">
      <c r="A4" s="121" t="s">
        <v>7</v>
      </c>
      <c r="B4" s="336" t="s">
        <v>243</v>
      </c>
    </row>
    <row r="5" spans="1:2" x14ac:dyDescent="0.3">
      <c r="A5" s="275">
        <f>'3.vol.'!C58</f>
        <v>2018</v>
      </c>
      <c r="B5" s="138"/>
    </row>
    <row r="6" spans="1:2" x14ac:dyDescent="0.3">
      <c r="A6" s="131">
        <f>'3.vol.'!C59</f>
        <v>2019</v>
      </c>
      <c r="B6" s="139"/>
    </row>
    <row r="7" spans="1:2" ht="12.9" thickBot="1" x14ac:dyDescent="0.35">
      <c r="A7" s="140">
        <f>'3.vol.'!C60</f>
        <v>2020</v>
      </c>
      <c r="B7" s="141"/>
    </row>
    <row r="8" spans="1:2" x14ac:dyDescent="0.3">
      <c r="A8" s="334">
        <v>43831</v>
      </c>
      <c r="B8" s="138"/>
    </row>
    <row r="9" spans="1:2" ht="12.9" thickBot="1" x14ac:dyDescent="0.35">
      <c r="A9" s="335">
        <v>44197</v>
      </c>
      <c r="B9" s="142"/>
    </row>
    <row r="10" spans="1:2" x14ac:dyDescent="0.3">
      <c r="A10" s="136"/>
    </row>
    <row r="12" spans="1:2" ht="16.5" customHeight="1" x14ac:dyDescent="0.3"/>
  </sheetData>
  <sheetProtection formatCells="0" formatColumns="0" formatRows="0"/>
  <phoneticPr fontId="0" type="noConversion"/>
  <printOptions horizontalCentered="1" verticalCentered="1" gridLinesSet="0"/>
  <pageMargins left="0.31496062992125984" right="0.27559055118110237" top="0.78740157480314965" bottom="0.19685039370078741" header="0.19685039370078741" footer="0"/>
  <pageSetup orientation="landscape" r:id="rId1"/>
  <headerFooter alignWithMargins="0">
    <oddHeader>&amp;R2021 – Año de Homenaje al Premio Nobel de Medicinia Dr. César Milstein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topLeftCell="A19" zoomScale="75" workbookViewId="0">
      <selection activeCell="A2" sqref="A2"/>
    </sheetView>
  </sheetViews>
  <sheetFormatPr baseColWidth="10" defaultColWidth="11.3828125" defaultRowHeight="12.45" x14ac:dyDescent="0.3"/>
  <cols>
    <col min="1" max="1" width="11.3828125" style="52"/>
    <col min="2" max="2" width="14.69140625" style="52" customWidth="1"/>
    <col min="3" max="5" width="11.3828125" style="52"/>
    <col min="6" max="6" width="13.69140625" style="52" customWidth="1"/>
    <col min="7" max="7" width="11.69140625" style="52" customWidth="1"/>
    <col min="8" max="16384" width="11.3828125" style="52"/>
  </cols>
  <sheetData>
    <row r="2" spans="1:6" x14ac:dyDescent="0.3">
      <c r="A2" s="213" t="s">
        <v>18</v>
      </c>
    </row>
    <row r="4" spans="1:6" x14ac:dyDescent="0.3">
      <c r="A4" s="214" t="s">
        <v>19</v>
      </c>
    </row>
    <row r="5" spans="1:6" x14ac:dyDescent="0.3">
      <c r="A5" s="52" t="s">
        <v>20</v>
      </c>
    </row>
    <row r="6" spans="1:6" x14ac:dyDescent="0.3">
      <c r="A6" s="52" t="s">
        <v>21</v>
      </c>
    </row>
    <row r="8" spans="1:6" x14ac:dyDescent="0.3">
      <c r="A8" s="52" t="s">
        <v>174</v>
      </c>
    </row>
    <row r="9" spans="1:6" x14ac:dyDescent="0.3">
      <c r="A9" s="52" t="s">
        <v>22</v>
      </c>
    </row>
    <row r="11" spans="1:6" x14ac:dyDescent="0.3">
      <c r="A11" s="52" t="s">
        <v>23</v>
      </c>
    </row>
    <row r="12" spans="1:6" x14ac:dyDescent="0.3">
      <c r="A12" s="52" t="s">
        <v>24</v>
      </c>
    </row>
    <row r="14" spans="1:6" ht="12.9" thickBot="1" x14ac:dyDescent="0.35">
      <c r="C14" s="215" t="s">
        <v>25</v>
      </c>
      <c r="D14" s="118"/>
    </row>
    <row r="15" spans="1:6" x14ac:dyDescent="0.3">
      <c r="A15" s="216" t="s">
        <v>26</v>
      </c>
      <c r="B15" s="217" t="s">
        <v>27</v>
      </c>
      <c r="C15" s="217" t="s">
        <v>28</v>
      </c>
      <c r="D15" s="217" t="s">
        <v>29</v>
      </c>
      <c r="E15" s="218" t="s">
        <v>30</v>
      </c>
      <c r="F15" s="219" t="s">
        <v>8</v>
      </c>
    </row>
    <row r="16" spans="1:6" ht="12.9" thickBot="1" x14ac:dyDescent="0.35">
      <c r="A16" s="168">
        <v>2016</v>
      </c>
      <c r="B16" s="169">
        <v>384</v>
      </c>
      <c r="C16" s="169">
        <v>430</v>
      </c>
      <c r="D16" s="169">
        <v>96</v>
      </c>
      <c r="E16" s="220">
        <v>50</v>
      </c>
      <c r="F16" s="154">
        <f>SUM(B16:E16)</f>
        <v>960</v>
      </c>
    </row>
    <row r="18" spans="1:5" x14ac:dyDescent="0.3">
      <c r="A18" s="52" t="s">
        <v>31</v>
      </c>
    </row>
    <row r="20" spans="1:5" ht="12.9" thickBot="1" x14ac:dyDescent="0.35">
      <c r="A20" s="52" t="s">
        <v>170</v>
      </c>
    </row>
    <row r="21" spans="1:5" x14ac:dyDescent="0.3">
      <c r="A21" s="221" t="s">
        <v>32</v>
      </c>
      <c r="B21" s="222" t="s">
        <v>27</v>
      </c>
      <c r="C21" s="222" t="s">
        <v>28</v>
      </c>
      <c r="D21" s="222" t="s">
        <v>29</v>
      </c>
      <c r="E21" s="223" t="s">
        <v>30</v>
      </c>
    </row>
    <row r="22" spans="1:5" ht="12.9" thickBot="1" x14ac:dyDescent="0.35">
      <c r="A22" s="224" t="s">
        <v>171</v>
      </c>
      <c r="B22" s="225">
        <f>+B16/$F$16</f>
        <v>0.4</v>
      </c>
      <c r="C22" s="225">
        <f>+C16/$F$16</f>
        <v>0.44791666666666669</v>
      </c>
      <c r="D22" s="225">
        <f>+D16/$F$16</f>
        <v>0.1</v>
      </c>
      <c r="E22" s="226">
        <f>+E16/$F$16</f>
        <v>5.2083333333333336E-2</v>
      </c>
    </row>
    <row r="24" spans="1:5" x14ac:dyDescent="0.3">
      <c r="A24" s="52" t="s">
        <v>33</v>
      </c>
    </row>
    <row r="26" spans="1:5" x14ac:dyDescent="0.3">
      <c r="A26" s="52" t="s">
        <v>34</v>
      </c>
    </row>
    <row r="27" spans="1:5" x14ac:dyDescent="0.3">
      <c r="A27" s="52" t="s">
        <v>35</v>
      </c>
    </row>
    <row r="28" spans="1:5" x14ac:dyDescent="0.3">
      <c r="A28" s="52" t="s">
        <v>36</v>
      </c>
    </row>
    <row r="29" spans="1:5" x14ac:dyDescent="0.3">
      <c r="A29" s="52" t="s">
        <v>37</v>
      </c>
    </row>
    <row r="31" spans="1:5" x14ac:dyDescent="0.3">
      <c r="A31" s="52" t="s">
        <v>38</v>
      </c>
    </row>
    <row r="32" spans="1:5" x14ac:dyDescent="0.3">
      <c r="A32" s="52" t="s">
        <v>39</v>
      </c>
    </row>
    <row r="34" spans="1:1" x14ac:dyDescent="0.3">
      <c r="A34" s="52" t="s">
        <v>172</v>
      </c>
    </row>
    <row r="35" spans="1:1" x14ac:dyDescent="0.3">
      <c r="A35" s="52" t="s">
        <v>173</v>
      </c>
    </row>
    <row r="36" spans="1:1" x14ac:dyDescent="0.3">
      <c r="A36" s="52" t="s">
        <v>40</v>
      </c>
    </row>
    <row r="38" spans="1:1" x14ac:dyDescent="0.3">
      <c r="A38" s="52" t="s">
        <v>41</v>
      </c>
    </row>
    <row r="39" spans="1:1" x14ac:dyDescent="0.3">
      <c r="A39" s="52" t="s">
        <v>42</v>
      </c>
    </row>
    <row r="40" spans="1:1" x14ac:dyDescent="0.3">
      <c r="A40" s="52" t="s">
        <v>43</v>
      </c>
    </row>
    <row r="41" spans="1:1" x14ac:dyDescent="0.3">
      <c r="A41" s="52" t="s">
        <v>44</v>
      </c>
    </row>
    <row r="50" spans="1:4" x14ac:dyDescent="0.3">
      <c r="A50" s="161"/>
      <c r="B50" s="227"/>
      <c r="C50" s="227"/>
      <c r="D50" s="227"/>
    </row>
    <row r="51" spans="1:4" x14ac:dyDescent="0.3">
      <c r="A51" s="161"/>
      <c r="B51" s="227"/>
      <c r="C51" s="227"/>
      <c r="D51" s="227"/>
    </row>
  </sheetData>
  <phoneticPr fontId="0" type="noConversion"/>
  <printOptions horizontalCentered="1" verticalCentered="1" gridLinesSet="0"/>
  <pageMargins left="0.31496062992125984" right="0.27559055118110237" top="0.78740157480314965" bottom="0.19685039370078741" header="0.19685039370078741" footer="0"/>
  <pageSetup orientation="landscape" r:id="rId1"/>
  <headerFooter alignWithMargins="0">
    <oddHeader>&amp;R2021 – Año de Homenaje al Premio Nobel de Medicinia Dr. César Milstein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1"/>
  <sheetViews>
    <sheetView showGridLines="0" zoomScale="75" workbookViewId="0">
      <selection activeCell="A2" sqref="A2"/>
    </sheetView>
  </sheetViews>
  <sheetFormatPr baseColWidth="10" defaultColWidth="11.3828125" defaultRowHeight="12.45" x14ac:dyDescent="0.3"/>
  <cols>
    <col min="1" max="1" width="6.84375" style="52" customWidth="1"/>
    <col min="2" max="2" width="15.69140625" style="52" customWidth="1"/>
    <col min="3" max="9" width="22.3828125" style="52" customWidth="1"/>
    <col min="10" max="10" width="20.69140625" style="52" customWidth="1"/>
    <col min="11" max="16384" width="11.3828125" style="52"/>
  </cols>
  <sheetData>
    <row r="1" spans="2:10" x14ac:dyDescent="0.3">
      <c r="B1" s="484" t="s">
        <v>124</v>
      </c>
      <c r="C1" s="484"/>
      <c r="D1" s="484"/>
      <c r="E1" s="484"/>
      <c r="F1" s="484"/>
      <c r="G1" s="484"/>
      <c r="H1" s="484"/>
      <c r="I1" s="484"/>
      <c r="J1" s="484"/>
    </row>
    <row r="2" spans="2:10" x14ac:dyDescent="0.3">
      <c r="B2" s="484" t="s">
        <v>123</v>
      </c>
      <c r="C2" s="484"/>
      <c r="D2" s="484"/>
      <c r="E2" s="484"/>
      <c r="F2" s="484"/>
      <c r="G2" s="484"/>
      <c r="H2" s="484"/>
      <c r="I2" s="484"/>
      <c r="J2" s="484"/>
    </row>
    <row r="3" spans="2:10" ht="12.9" thickBot="1" x14ac:dyDescent="0.35">
      <c r="B3" s="117"/>
      <c r="C3" s="208"/>
      <c r="D3" s="208"/>
      <c r="E3" s="208"/>
      <c r="F3" s="208"/>
      <c r="G3" s="208"/>
    </row>
    <row r="4" spans="2:10" ht="12.9" thickBot="1" x14ac:dyDescent="0.35">
      <c r="B4" s="489" t="s">
        <v>7</v>
      </c>
      <c r="C4" s="492" t="s">
        <v>122</v>
      </c>
      <c r="D4" s="487"/>
      <c r="E4" s="487"/>
      <c r="F4" s="488"/>
      <c r="G4" s="492" t="s">
        <v>208</v>
      </c>
      <c r="H4" s="487"/>
      <c r="I4" s="487"/>
      <c r="J4" s="488"/>
    </row>
    <row r="5" spans="2:10" ht="15.75" customHeight="1" thickBot="1" x14ac:dyDescent="0.35">
      <c r="B5" s="490"/>
      <c r="C5" s="487" t="s">
        <v>125</v>
      </c>
      <c r="D5" s="487"/>
      <c r="E5" s="488"/>
      <c r="F5" s="485" t="s">
        <v>207</v>
      </c>
      <c r="G5" s="487" t="s">
        <v>125</v>
      </c>
      <c r="H5" s="487"/>
      <c r="I5" s="488"/>
      <c r="J5" s="485" t="s">
        <v>207</v>
      </c>
    </row>
    <row r="6" spans="2:10" ht="20.25" customHeight="1" thickBot="1" x14ac:dyDescent="0.35">
      <c r="B6" s="491"/>
      <c r="C6" s="337" t="s">
        <v>245</v>
      </c>
      <c r="D6" s="58" t="s">
        <v>47</v>
      </c>
      <c r="E6" s="58" t="s">
        <v>144</v>
      </c>
      <c r="F6" s="486"/>
      <c r="G6" s="337" t="s">
        <v>245</v>
      </c>
      <c r="H6" s="58" t="s">
        <v>47</v>
      </c>
      <c r="I6" s="58" t="s">
        <v>144</v>
      </c>
      <c r="J6" s="486"/>
    </row>
    <row r="7" spans="2:10" x14ac:dyDescent="0.3">
      <c r="B7" s="275">
        <f>'3.vol.'!C58</f>
        <v>2018</v>
      </c>
      <c r="C7" s="209"/>
      <c r="D7" s="259"/>
      <c r="E7" s="210"/>
      <c r="F7" s="315"/>
      <c r="G7" s="209"/>
      <c r="H7" s="259"/>
      <c r="I7" s="210"/>
      <c r="J7" s="148"/>
    </row>
    <row r="8" spans="2:10" x14ac:dyDescent="0.3">
      <c r="B8" s="131">
        <f>'3.vol.'!C59</f>
        <v>2019</v>
      </c>
      <c r="C8" s="211"/>
      <c r="D8" s="258"/>
      <c r="E8" s="119"/>
      <c r="F8" s="316"/>
      <c r="G8" s="211"/>
      <c r="H8" s="258"/>
      <c r="I8" s="119"/>
      <c r="J8" s="122"/>
    </row>
    <row r="9" spans="2:10" ht="12.9" thickBot="1" x14ac:dyDescent="0.35">
      <c r="B9" s="140">
        <f>'3.vol.'!C60</f>
        <v>2020</v>
      </c>
      <c r="C9" s="212"/>
      <c r="D9" s="260"/>
      <c r="E9" s="120"/>
      <c r="F9" s="317"/>
      <c r="G9" s="212"/>
      <c r="H9" s="260"/>
      <c r="I9" s="120"/>
      <c r="J9" s="153"/>
    </row>
    <row r="10" spans="2:10" x14ac:dyDescent="0.3">
      <c r="B10" s="334">
        <v>43831</v>
      </c>
      <c r="C10" s="209"/>
      <c r="D10" s="259"/>
      <c r="E10" s="210"/>
      <c r="F10" s="315"/>
      <c r="G10" s="209"/>
      <c r="H10" s="259"/>
      <c r="I10" s="210"/>
      <c r="J10" s="148"/>
    </row>
    <row r="11" spans="2:10" ht="12.9" thickBot="1" x14ac:dyDescent="0.35">
      <c r="B11" s="335">
        <v>44197</v>
      </c>
      <c r="C11" s="212"/>
      <c r="D11" s="260"/>
      <c r="E11" s="120"/>
      <c r="F11" s="317"/>
      <c r="G11" s="212"/>
      <c r="H11" s="260"/>
      <c r="I11" s="120"/>
      <c r="J11" s="153"/>
    </row>
  </sheetData>
  <mergeCells count="9">
    <mergeCell ref="B1:J1"/>
    <mergeCell ref="B2:J2"/>
    <mergeCell ref="J5:J6"/>
    <mergeCell ref="C5:E5"/>
    <mergeCell ref="B4:B6"/>
    <mergeCell ref="G5:I5"/>
    <mergeCell ref="C4:F4"/>
    <mergeCell ref="F5:F6"/>
    <mergeCell ref="G4:J4"/>
  </mergeCells>
  <phoneticPr fontId="0" type="noConversion"/>
  <printOptions horizontalCentered="1" verticalCentered="1"/>
  <pageMargins left="0.31496062992125984" right="0.27559055118110237" top="0.78740157480314965" bottom="0.19685039370078741" header="0.19685039370078741" footer="0"/>
  <pageSetup scale="78" orientation="landscape" r:id="rId1"/>
  <headerFooter alignWithMargins="0">
    <oddHeader>&amp;R2021 – Año de Homenaje al Premio Nobel de Medicinia Dr. César Milstein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48"/>
  <sheetViews>
    <sheetView workbookViewId="0">
      <selection activeCell="A2" sqref="A2:C2"/>
    </sheetView>
  </sheetViews>
  <sheetFormatPr baseColWidth="10" defaultColWidth="11.3828125" defaultRowHeight="12.45" x14ac:dyDescent="0.3"/>
  <cols>
    <col min="1" max="1" width="38.3046875" style="52" customWidth="1"/>
    <col min="2" max="3" width="13.84375" style="52" customWidth="1"/>
    <col min="4" max="5" width="13.84375" style="55" customWidth="1"/>
    <col min="6" max="16384" width="11.3828125" style="52"/>
  </cols>
  <sheetData>
    <row r="1" spans="1:5" x14ac:dyDescent="0.3">
      <c r="A1" s="493" t="s">
        <v>141</v>
      </c>
      <c r="B1" s="493"/>
      <c r="C1" s="493"/>
      <c r="D1" s="51"/>
    </row>
    <row r="2" spans="1:5" s="55" customFormat="1" x14ac:dyDescent="0.3">
      <c r="A2" s="494" t="s">
        <v>246</v>
      </c>
      <c r="B2" s="494"/>
      <c r="C2" s="494"/>
      <c r="D2" s="51"/>
    </row>
    <row r="3" spans="1:5" s="55" customFormat="1" x14ac:dyDescent="0.3">
      <c r="A3" s="276" t="s">
        <v>168</v>
      </c>
      <c r="B3" s="277"/>
      <c r="C3" s="277"/>
      <c r="D3" s="51"/>
    </row>
    <row r="4" spans="1:5" s="54" customFormat="1" x14ac:dyDescent="0.3">
      <c r="A4" s="257" t="s">
        <v>143</v>
      </c>
      <c r="B4" s="257"/>
      <c r="C4" s="257"/>
      <c r="D4" s="51"/>
    </row>
    <row r="5" spans="1:5" ht="22.5" customHeight="1" thickBot="1" x14ac:dyDescent="0.35"/>
    <row r="6" spans="1:5" ht="24.75" customHeight="1" thickBot="1" x14ac:dyDescent="0.35">
      <c r="A6" s="495" t="s">
        <v>48</v>
      </c>
      <c r="B6" s="338">
        <f>+'1.modelos'!C5</f>
        <v>2018</v>
      </c>
      <c r="C6" s="339">
        <f>+'1.modelos'!D5</f>
        <v>2019</v>
      </c>
      <c r="D6" s="339">
        <f>+'1.modelos'!E5</f>
        <v>2020</v>
      </c>
      <c r="E6" s="340">
        <v>44197</v>
      </c>
    </row>
    <row r="7" spans="1:5" ht="25.5" customHeight="1" x14ac:dyDescent="0.3">
      <c r="A7" s="496"/>
      <c r="B7" s="495" t="s">
        <v>140</v>
      </c>
      <c r="C7" s="495" t="s">
        <v>140</v>
      </c>
      <c r="D7" s="495" t="s">
        <v>140</v>
      </c>
      <c r="E7" s="495" t="s">
        <v>140</v>
      </c>
    </row>
    <row r="8" spans="1:5" ht="28.5" customHeight="1" thickBot="1" x14ac:dyDescent="0.35">
      <c r="A8" s="496"/>
      <c r="B8" s="496"/>
      <c r="C8" s="496"/>
      <c r="D8" s="496"/>
      <c r="E8" s="496"/>
    </row>
    <row r="9" spans="1:5" x14ac:dyDescent="0.3">
      <c r="A9" s="254" t="s">
        <v>139</v>
      </c>
      <c r="B9" s="147"/>
      <c r="C9" s="147"/>
      <c r="D9" s="147"/>
      <c r="E9" s="147"/>
    </row>
    <row r="10" spans="1:5" x14ac:dyDescent="0.3">
      <c r="A10" s="255" t="s">
        <v>138</v>
      </c>
      <c r="B10" s="151"/>
      <c r="C10" s="151"/>
      <c r="D10" s="151"/>
      <c r="E10" s="151"/>
    </row>
    <row r="11" spans="1:5" x14ac:dyDescent="0.3">
      <c r="A11" s="255" t="s">
        <v>148</v>
      </c>
      <c r="B11" s="151"/>
      <c r="C11" s="151"/>
      <c r="D11" s="151"/>
      <c r="E11" s="151"/>
    </row>
    <row r="12" spans="1:5" x14ac:dyDescent="0.3">
      <c r="A12" s="255" t="s">
        <v>149</v>
      </c>
      <c r="B12" s="151"/>
      <c r="C12" s="151"/>
      <c r="D12" s="151"/>
      <c r="E12" s="151"/>
    </row>
    <row r="13" spans="1:5" x14ac:dyDescent="0.3">
      <c r="A13" s="255" t="s">
        <v>150</v>
      </c>
      <c r="B13" s="151"/>
      <c r="C13" s="151"/>
      <c r="D13" s="151"/>
      <c r="E13" s="151"/>
    </row>
    <row r="14" spans="1:5" x14ac:dyDescent="0.3">
      <c r="A14" s="255" t="s">
        <v>151</v>
      </c>
      <c r="B14" s="151"/>
      <c r="C14" s="151"/>
      <c r="D14" s="151"/>
      <c r="E14" s="151"/>
    </row>
    <row r="15" spans="1:5" ht="12.9" thickBot="1" x14ac:dyDescent="0.35">
      <c r="A15" s="256" t="s">
        <v>152</v>
      </c>
      <c r="B15" s="159"/>
      <c r="C15" s="159"/>
      <c r="D15" s="159"/>
      <c r="E15" s="159"/>
    </row>
    <row r="16" spans="1:5" ht="12.9" thickBot="1" x14ac:dyDescent="0.35">
      <c r="A16" s="127" t="s">
        <v>104</v>
      </c>
      <c r="B16" s="274"/>
      <c r="C16" s="274"/>
      <c r="D16" s="274"/>
      <c r="E16" s="274"/>
    </row>
    <row r="17" spans="1:5" ht="12.9" thickBot="1" x14ac:dyDescent="0.35">
      <c r="A17" s="73"/>
      <c r="B17" s="162"/>
      <c r="C17" s="162"/>
      <c r="D17" s="162"/>
      <c r="E17" s="162"/>
    </row>
    <row r="18" spans="1:5" ht="12.9" thickBot="1" x14ac:dyDescent="0.35">
      <c r="A18" s="268" t="s">
        <v>158</v>
      </c>
      <c r="B18" s="274"/>
      <c r="C18" s="274"/>
      <c r="D18" s="274"/>
      <c r="E18" s="274"/>
    </row>
    <row r="19" spans="1:5" x14ac:dyDescent="0.3">
      <c r="A19" s="73"/>
      <c r="B19" s="161"/>
      <c r="D19" s="170"/>
      <c r="E19" s="161"/>
    </row>
    <row r="20" spans="1:5" ht="12.75" customHeight="1" x14ac:dyDescent="0.3">
      <c r="A20" s="497" t="s">
        <v>142</v>
      </c>
      <c r="B20" s="497"/>
      <c r="C20" s="497"/>
      <c r="D20" s="497"/>
      <c r="E20" s="497"/>
    </row>
    <row r="21" spans="1:5" ht="12.75" customHeight="1" x14ac:dyDescent="0.3">
      <c r="A21" s="59" t="s">
        <v>153</v>
      </c>
    </row>
    <row r="22" spans="1:5" ht="12.75" customHeight="1" x14ac:dyDescent="0.3">
      <c r="A22" s="59"/>
    </row>
    <row r="23" spans="1:5" ht="12.75" customHeight="1" thickBot="1" x14ac:dyDescent="0.35">
      <c r="A23" s="59"/>
    </row>
    <row r="24" spans="1:5" ht="12.75" customHeight="1" thickBot="1" x14ac:dyDescent="0.35">
      <c r="A24" s="121" t="s">
        <v>48</v>
      </c>
      <c r="B24" s="492" t="s">
        <v>154</v>
      </c>
      <c r="C24" s="487"/>
      <c r="D24" s="487"/>
      <c r="E24" s="488"/>
    </row>
    <row r="25" spans="1:5" ht="12.75" customHeight="1" x14ac:dyDescent="0.3">
      <c r="A25" s="504"/>
      <c r="B25" s="498"/>
      <c r="C25" s="499"/>
      <c r="D25" s="499"/>
      <c r="E25" s="500"/>
    </row>
    <row r="26" spans="1:5" ht="12.75" customHeight="1" x14ac:dyDescent="0.3">
      <c r="A26" s="505"/>
      <c r="B26" s="501"/>
      <c r="C26" s="502"/>
      <c r="D26" s="502"/>
      <c r="E26" s="503"/>
    </row>
    <row r="27" spans="1:5" ht="12.75" customHeight="1" x14ac:dyDescent="0.3">
      <c r="A27" s="505"/>
      <c r="B27" s="501"/>
      <c r="C27" s="502"/>
      <c r="D27" s="502"/>
      <c r="E27" s="503"/>
    </row>
    <row r="28" spans="1:5" ht="12.75" customHeight="1" thickBot="1" x14ac:dyDescent="0.35">
      <c r="A28" s="506"/>
      <c r="B28" s="507"/>
      <c r="C28" s="508"/>
      <c r="D28" s="508"/>
      <c r="E28" s="509"/>
    </row>
    <row r="29" spans="1:5" ht="12.75" customHeight="1" x14ac:dyDescent="0.3">
      <c r="A29" s="504"/>
      <c r="B29" s="498"/>
      <c r="C29" s="499"/>
      <c r="D29" s="499"/>
      <c r="E29" s="500"/>
    </row>
    <row r="30" spans="1:5" ht="12.75" customHeight="1" x14ac:dyDescent="0.3">
      <c r="A30" s="505"/>
      <c r="B30" s="501"/>
      <c r="C30" s="502"/>
      <c r="D30" s="502"/>
      <c r="E30" s="503"/>
    </row>
    <row r="31" spans="1:5" ht="12.75" customHeight="1" x14ac:dyDescent="0.3">
      <c r="A31" s="505"/>
      <c r="B31" s="501"/>
      <c r="C31" s="502"/>
      <c r="D31" s="502"/>
      <c r="E31" s="503"/>
    </row>
    <row r="32" spans="1:5" ht="12.75" customHeight="1" thickBot="1" x14ac:dyDescent="0.35">
      <c r="A32" s="506"/>
      <c r="B32" s="507"/>
      <c r="C32" s="508"/>
      <c r="D32" s="508"/>
      <c r="E32" s="509"/>
    </row>
    <row r="33" spans="1:5" ht="12.75" customHeight="1" x14ac:dyDescent="0.3">
      <c r="A33" s="504"/>
      <c r="B33" s="498"/>
      <c r="C33" s="499"/>
      <c r="D33" s="499"/>
      <c r="E33" s="500"/>
    </row>
    <row r="34" spans="1:5" ht="12.75" customHeight="1" x14ac:dyDescent="0.3">
      <c r="A34" s="505"/>
      <c r="B34" s="501"/>
      <c r="C34" s="502"/>
      <c r="D34" s="502"/>
      <c r="E34" s="503"/>
    </row>
    <row r="35" spans="1:5" ht="12.75" customHeight="1" x14ac:dyDescent="0.3">
      <c r="A35" s="505"/>
      <c r="B35" s="501"/>
      <c r="C35" s="502"/>
      <c r="D35" s="502"/>
      <c r="E35" s="503"/>
    </row>
    <row r="36" spans="1:5" ht="12.75" customHeight="1" thickBot="1" x14ac:dyDescent="0.35">
      <c r="A36" s="506"/>
      <c r="B36" s="507"/>
      <c r="C36" s="508"/>
      <c r="D36" s="508"/>
      <c r="E36" s="509"/>
    </row>
    <row r="37" spans="1:5" ht="12.75" customHeight="1" x14ac:dyDescent="0.3">
      <c r="A37" s="504"/>
      <c r="B37" s="498"/>
      <c r="C37" s="499"/>
      <c r="D37" s="499"/>
      <c r="E37" s="500"/>
    </row>
    <row r="38" spans="1:5" ht="12.75" customHeight="1" x14ac:dyDescent="0.3">
      <c r="A38" s="505"/>
      <c r="B38" s="501"/>
      <c r="C38" s="502"/>
      <c r="D38" s="502"/>
      <c r="E38" s="503"/>
    </row>
    <row r="39" spans="1:5" ht="12.75" customHeight="1" x14ac:dyDescent="0.3">
      <c r="A39" s="505"/>
      <c r="B39" s="501"/>
      <c r="C39" s="502"/>
      <c r="D39" s="502"/>
      <c r="E39" s="503"/>
    </row>
    <row r="40" spans="1:5" ht="12.75" customHeight="1" thickBot="1" x14ac:dyDescent="0.35">
      <c r="A40" s="506"/>
      <c r="B40" s="507"/>
      <c r="C40" s="508"/>
      <c r="D40" s="508"/>
      <c r="E40" s="509"/>
    </row>
    <row r="41" spans="1:5" ht="12.75" customHeight="1" x14ac:dyDescent="0.3">
      <c r="A41" s="504"/>
      <c r="B41" s="498"/>
      <c r="C41" s="499"/>
      <c r="D41" s="499"/>
      <c r="E41" s="500"/>
    </row>
    <row r="42" spans="1:5" ht="12.75" customHeight="1" x14ac:dyDescent="0.3">
      <c r="A42" s="505"/>
      <c r="B42" s="501"/>
      <c r="C42" s="502"/>
      <c r="D42" s="502"/>
      <c r="E42" s="503"/>
    </row>
    <row r="43" spans="1:5" ht="12.75" customHeight="1" x14ac:dyDescent="0.3">
      <c r="A43" s="505"/>
      <c r="B43" s="501"/>
      <c r="C43" s="502"/>
      <c r="D43" s="502"/>
      <c r="E43" s="503"/>
    </row>
    <row r="44" spans="1:5" ht="12.75" customHeight="1" thickBot="1" x14ac:dyDescent="0.35">
      <c r="A44" s="506"/>
      <c r="B44" s="507"/>
      <c r="C44" s="508"/>
      <c r="D44" s="508"/>
      <c r="E44" s="509"/>
    </row>
    <row r="45" spans="1:5" ht="12.75" customHeight="1" x14ac:dyDescent="0.3">
      <c r="A45" s="59"/>
    </row>
    <row r="46" spans="1:5" ht="12.75" customHeight="1" x14ac:dyDescent="0.3">
      <c r="A46" s="59"/>
    </row>
    <row r="48" spans="1:5" x14ac:dyDescent="0.3">
      <c r="A48" s="98"/>
    </row>
  </sheetData>
  <mergeCells count="34">
    <mergeCell ref="A37:A40"/>
    <mergeCell ref="B37:E37"/>
    <mergeCell ref="B38:E38"/>
    <mergeCell ref="B39:E39"/>
    <mergeCell ref="A41:A44"/>
    <mergeCell ref="B41:E41"/>
    <mergeCell ref="B42:E42"/>
    <mergeCell ref="B43:E43"/>
    <mergeCell ref="B44:E44"/>
    <mergeCell ref="B40:E40"/>
    <mergeCell ref="A33:A36"/>
    <mergeCell ref="B33:E33"/>
    <mergeCell ref="B34:E34"/>
    <mergeCell ref="B35:E35"/>
    <mergeCell ref="B36:E36"/>
    <mergeCell ref="B26:E26"/>
    <mergeCell ref="B27:E27"/>
    <mergeCell ref="A29:A32"/>
    <mergeCell ref="B29:E29"/>
    <mergeCell ref="B30:E30"/>
    <mergeCell ref="B31:E31"/>
    <mergeCell ref="B32:E32"/>
    <mergeCell ref="B28:E28"/>
    <mergeCell ref="A25:A28"/>
    <mergeCell ref="A20:E20"/>
    <mergeCell ref="D7:D8"/>
    <mergeCell ref="E7:E8"/>
    <mergeCell ref="B24:E24"/>
    <mergeCell ref="B25:E25"/>
    <mergeCell ref="A1:C1"/>
    <mergeCell ref="A2:C2"/>
    <mergeCell ref="A6:A8"/>
    <mergeCell ref="B7:B8"/>
    <mergeCell ref="C7:C8"/>
  </mergeCells>
  <phoneticPr fontId="15" type="noConversion"/>
  <printOptions horizontalCentered="1" verticalCentered="1"/>
  <pageMargins left="0.31496062992125984" right="0.27559055118110237" top="0.78740157480314965" bottom="0.19685039370078741" header="0.19685039370078741" footer="0"/>
  <pageSetup scale="89" orientation="landscape" r:id="rId1"/>
  <headerFooter alignWithMargins="0">
    <oddHeader>&amp;R2021 – Año de Homenaje al Premio Nobel de Medicinia Dr. César Milstein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K71"/>
  <sheetViews>
    <sheetView showGridLines="0" tabSelected="1" topLeftCell="A76" zoomScale="70" zoomScaleNormal="70" workbookViewId="0">
      <selection activeCell="A2" sqref="A2"/>
    </sheetView>
  </sheetViews>
  <sheetFormatPr baseColWidth="10" defaultColWidth="11.3828125" defaultRowHeight="12.45" x14ac:dyDescent="0.3"/>
  <cols>
    <col min="1" max="1" width="38.3046875" style="365" customWidth="1"/>
    <col min="2" max="2" width="23.15234375" style="365" customWidth="1"/>
    <col min="3" max="3" width="11.3828125" style="365"/>
    <col min="4" max="4" width="23.15234375" style="365" customWidth="1"/>
    <col min="5" max="5" width="11.3828125" style="365"/>
    <col min="6" max="6" width="23.15234375" style="365" customWidth="1"/>
    <col min="7" max="7" width="11.3828125" style="365"/>
    <col min="8" max="8" width="23.15234375" style="365" customWidth="1"/>
    <col min="9" max="9" width="11.3828125" style="365"/>
    <col min="10" max="10" width="1.53515625" style="365" customWidth="1"/>
    <col min="11" max="16384" width="11.3828125" style="365"/>
  </cols>
  <sheetData>
    <row r="1" spans="1:11" x14ac:dyDescent="0.3">
      <c r="A1" s="400"/>
    </row>
    <row r="2" spans="1:11" x14ac:dyDescent="0.3">
      <c r="A2" s="326" t="s">
        <v>247</v>
      </c>
    </row>
    <row r="3" spans="1:11" x14ac:dyDescent="0.3">
      <c r="A3" s="341" t="s">
        <v>258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1" x14ac:dyDescent="0.3">
      <c r="A4" s="341" t="str">
        <f>+'1.modelos (2)'!A3:B3</f>
        <v>Rodamientes Radiales a bola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s="368" customFormat="1" x14ac:dyDescent="0.3">
      <c r="A5" s="399" t="s">
        <v>261</v>
      </c>
    </row>
    <row r="6" spans="1:11" s="199" customFormat="1" ht="12.9" x14ac:dyDescent="0.35">
      <c r="A6" s="341" t="s">
        <v>248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s="199" customFormat="1" ht="12.9" x14ac:dyDescent="0.35">
      <c r="A7" s="341" t="s">
        <v>284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s="199" customFormat="1" ht="13.3" thickBot="1" x14ac:dyDescent="0.4">
      <c r="A8" s="200"/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2.9" thickBot="1" x14ac:dyDescent="0.35">
      <c r="A9" s="367"/>
      <c r="B9" s="515" t="s">
        <v>176</v>
      </c>
      <c r="C9" s="516"/>
      <c r="D9" s="515" t="s">
        <v>216</v>
      </c>
      <c r="E9" s="516"/>
      <c r="F9" s="515" t="s">
        <v>259</v>
      </c>
      <c r="G9" s="516"/>
      <c r="H9" s="515" t="s">
        <v>260</v>
      </c>
      <c r="I9" s="516"/>
      <c r="J9" s="367"/>
      <c r="K9" s="367"/>
    </row>
    <row r="10" spans="1:11" ht="12.9" thickBot="1" x14ac:dyDescent="0.35">
      <c r="A10" s="369" t="s">
        <v>48</v>
      </c>
      <c r="B10" s="370" t="s">
        <v>49</v>
      </c>
      <c r="C10" s="370" t="s">
        <v>50</v>
      </c>
      <c r="D10" s="370" t="s">
        <v>49</v>
      </c>
      <c r="E10" s="370" t="s">
        <v>50</v>
      </c>
      <c r="F10" s="370" t="s">
        <v>49</v>
      </c>
      <c r="G10" s="370" t="s">
        <v>50</v>
      </c>
      <c r="H10" s="370" t="s">
        <v>49</v>
      </c>
      <c r="I10" s="370" t="s">
        <v>50</v>
      </c>
      <c r="J10" s="367"/>
      <c r="K10" s="367"/>
    </row>
    <row r="11" spans="1:11" ht="12.9" thickBot="1" x14ac:dyDescent="0.35">
      <c r="A11" s="371"/>
      <c r="B11" s="372" t="s">
        <v>249</v>
      </c>
      <c r="C11" s="373" t="s">
        <v>51</v>
      </c>
      <c r="D11" s="374" t="str">
        <f>+B11</f>
        <v>por unidad</v>
      </c>
      <c r="E11" s="374" t="s">
        <v>51</v>
      </c>
      <c r="F11" s="374" t="str">
        <f>+B11</f>
        <v>por unidad</v>
      </c>
      <c r="G11" s="374" t="s">
        <v>51</v>
      </c>
      <c r="H11" s="374" t="str">
        <f>+B11</f>
        <v>por unidad</v>
      </c>
      <c r="I11" s="374" t="s">
        <v>51</v>
      </c>
      <c r="J11" s="367"/>
      <c r="K11" s="367"/>
    </row>
    <row r="12" spans="1:11" ht="12.9" thickBot="1" x14ac:dyDescent="0.35">
      <c r="A12" s="342"/>
    </row>
    <row r="13" spans="1:11" x14ac:dyDescent="0.3">
      <c r="A13" s="343" t="s">
        <v>52</v>
      </c>
      <c r="B13" s="375"/>
      <c r="C13" s="376"/>
      <c r="D13" s="375"/>
      <c r="E13" s="376"/>
      <c r="F13" s="375"/>
      <c r="G13" s="376"/>
      <c r="H13" s="375"/>
      <c r="I13" s="376"/>
    </row>
    <row r="14" spans="1:11" x14ac:dyDescent="0.3">
      <c r="A14" s="344"/>
      <c r="B14" s="377"/>
      <c r="C14" s="378"/>
      <c r="D14" s="377"/>
      <c r="E14" s="378"/>
      <c r="F14" s="377"/>
      <c r="G14" s="378"/>
      <c r="H14" s="377"/>
      <c r="I14" s="378"/>
    </row>
    <row r="15" spans="1:11" x14ac:dyDescent="0.3">
      <c r="A15" s="344"/>
      <c r="B15" s="377"/>
      <c r="C15" s="378"/>
      <c r="D15" s="377"/>
      <c r="E15" s="378"/>
      <c r="F15" s="377"/>
      <c r="G15" s="378"/>
      <c r="H15" s="377"/>
      <c r="I15" s="378"/>
    </row>
    <row r="16" spans="1:11" x14ac:dyDescent="0.3">
      <c r="A16" s="344"/>
      <c r="B16" s="377"/>
      <c r="C16" s="378"/>
      <c r="D16" s="377"/>
      <c r="E16" s="378"/>
      <c r="F16" s="377"/>
      <c r="G16" s="378"/>
      <c r="H16" s="377"/>
      <c r="I16" s="378"/>
    </row>
    <row r="17" spans="1:9" x14ac:dyDescent="0.3">
      <c r="A17" s="344"/>
      <c r="B17" s="377"/>
      <c r="C17" s="378"/>
      <c r="D17" s="377"/>
      <c r="E17" s="378"/>
      <c r="F17" s="377"/>
      <c r="G17" s="378"/>
      <c r="H17" s="377"/>
      <c r="I17" s="378"/>
    </row>
    <row r="18" spans="1:9" ht="12.9" thickBot="1" x14ac:dyDescent="0.35">
      <c r="A18" s="345"/>
      <c r="B18" s="379"/>
      <c r="C18" s="380"/>
      <c r="D18" s="379"/>
      <c r="E18" s="380"/>
      <c r="F18" s="379"/>
      <c r="G18" s="380"/>
      <c r="H18" s="379"/>
      <c r="I18" s="380"/>
    </row>
    <row r="19" spans="1:9" ht="12.9" thickBot="1" x14ac:dyDescent="0.35">
      <c r="A19" s="342"/>
      <c r="B19" s="381"/>
      <c r="C19" s="382"/>
      <c r="D19" s="381"/>
      <c r="E19" s="382"/>
      <c r="F19" s="381"/>
      <c r="G19" s="382"/>
      <c r="H19" s="381"/>
      <c r="I19" s="382"/>
    </row>
    <row r="20" spans="1:9" x14ac:dyDescent="0.3">
      <c r="A20" s="343" t="s">
        <v>53</v>
      </c>
      <c r="B20" s="375"/>
      <c r="C20" s="376"/>
      <c r="D20" s="375"/>
      <c r="E20" s="376"/>
      <c r="F20" s="375"/>
      <c r="G20" s="376"/>
      <c r="H20" s="375"/>
      <c r="I20" s="376"/>
    </row>
    <row r="21" spans="1:9" x14ac:dyDescent="0.3">
      <c r="A21" s="344"/>
      <c r="B21" s="377"/>
      <c r="C21" s="378"/>
      <c r="D21" s="377"/>
      <c r="E21" s="378"/>
      <c r="F21" s="377"/>
      <c r="G21" s="378"/>
      <c r="H21" s="377"/>
      <c r="I21" s="378"/>
    </row>
    <row r="22" spans="1:9" x14ac:dyDescent="0.3">
      <c r="A22" s="344"/>
      <c r="B22" s="377"/>
      <c r="C22" s="378"/>
      <c r="D22" s="377"/>
      <c r="E22" s="378"/>
      <c r="F22" s="377"/>
      <c r="G22" s="378"/>
      <c r="H22" s="377"/>
      <c r="I22" s="378"/>
    </row>
    <row r="23" spans="1:9" x14ac:dyDescent="0.3">
      <c r="A23" s="344"/>
      <c r="B23" s="377"/>
      <c r="C23" s="378"/>
      <c r="D23" s="377"/>
      <c r="E23" s="378"/>
      <c r="F23" s="377"/>
      <c r="G23" s="378"/>
      <c r="H23" s="377"/>
      <c r="I23" s="378"/>
    </row>
    <row r="24" spans="1:9" x14ac:dyDescent="0.3">
      <c r="A24" s="344"/>
      <c r="B24" s="377"/>
      <c r="C24" s="378"/>
      <c r="D24" s="377"/>
      <c r="E24" s="378"/>
      <c r="F24" s="377"/>
      <c r="G24" s="378"/>
      <c r="H24" s="377"/>
      <c r="I24" s="378"/>
    </row>
    <row r="25" spans="1:9" ht="12.9" thickBot="1" x14ac:dyDescent="0.35">
      <c r="A25" s="345"/>
      <c r="B25" s="379"/>
      <c r="C25" s="380"/>
      <c r="D25" s="379"/>
      <c r="E25" s="380"/>
      <c r="F25" s="379"/>
      <c r="G25" s="380"/>
      <c r="H25" s="379"/>
      <c r="I25" s="380"/>
    </row>
    <row r="26" spans="1:9" ht="12.9" thickBot="1" x14ac:dyDescent="0.35">
      <c r="A26" s="342"/>
      <c r="B26" s="381"/>
      <c r="C26" s="382"/>
      <c r="D26" s="381"/>
      <c r="E26" s="382"/>
      <c r="F26" s="381"/>
      <c r="G26" s="382"/>
      <c r="H26" s="381"/>
      <c r="I26" s="382"/>
    </row>
    <row r="27" spans="1:9" ht="12.9" thickBot="1" x14ac:dyDescent="0.35">
      <c r="A27" s="346" t="s">
        <v>54</v>
      </c>
      <c r="B27" s="383"/>
      <c r="C27" s="384"/>
      <c r="D27" s="383"/>
      <c r="E27" s="384"/>
      <c r="F27" s="383"/>
      <c r="G27" s="384"/>
      <c r="H27" s="383"/>
      <c r="I27" s="384"/>
    </row>
    <row r="28" spans="1:9" ht="12.9" thickBot="1" x14ac:dyDescent="0.35">
      <c r="A28" s="342"/>
      <c r="B28" s="381"/>
      <c r="C28" s="382"/>
      <c r="D28" s="381"/>
      <c r="E28" s="382"/>
      <c r="F28" s="381"/>
      <c r="G28" s="382"/>
      <c r="H28" s="381"/>
      <c r="I28" s="382"/>
    </row>
    <row r="29" spans="1:9" x14ac:dyDescent="0.3">
      <c r="A29" s="343" t="s">
        <v>55</v>
      </c>
      <c r="B29" s="385"/>
      <c r="C29" s="376"/>
      <c r="D29" s="385"/>
      <c r="E29" s="376"/>
      <c r="F29" s="385"/>
      <c r="G29" s="376"/>
      <c r="H29" s="385"/>
      <c r="I29" s="376"/>
    </row>
    <row r="30" spans="1:9" x14ac:dyDescent="0.3">
      <c r="A30" s="347" t="s">
        <v>56</v>
      </c>
      <c r="B30" s="386"/>
      <c r="C30" s="378"/>
      <c r="D30" s="386"/>
      <c r="E30" s="378"/>
      <c r="F30" s="386"/>
      <c r="G30" s="378"/>
      <c r="H30" s="386"/>
      <c r="I30" s="378"/>
    </row>
    <row r="31" spans="1:9" x14ac:dyDescent="0.3">
      <c r="A31" s="347" t="s">
        <v>57</v>
      </c>
      <c r="B31" s="386"/>
      <c r="C31" s="378"/>
      <c r="D31" s="386"/>
      <c r="E31" s="378"/>
      <c r="F31" s="386"/>
      <c r="G31" s="378"/>
      <c r="H31" s="386"/>
      <c r="I31" s="378"/>
    </row>
    <row r="32" spans="1:9" x14ac:dyDescent="0.3">
      <c r="A32" s="347" t="s">
        <v>58</v>
      </c>
      <c r="B32" s="386"/>
      <c r="C32" s="378"/>
      <c r="D32" s="386"/>
      <c r="E32" s="378"/>
      <c r="F32" s="386"/>
      <c r="G32" s="378"/>
      <c r="H32" s="386"/>
      <c r="I32" s="378"/>
    </row>
    <row r="33" spans="1:9" ht="12.9" thickBot="1" x14ac:dyDescent="0.35">
      <c r="A33" s="345" t="s">
        <v>59</v>
      </c>
      <c r="B33" s="387"/>
      <c r="C33" s="380"/>
      <c r="D33" s="387"/>
      <c r="E33" s="380"/>
      <c r="F33" s="387"/>
      <c r="G33" s="380"/>
      <c r="H33" s="387"/>
      <c r="I33" s="380"/>
    </row>
    <row r="34" spans="1:9" ht="12.9" thickBot="1" x14ac:dyDescent="0.35">
      <c r="A34" s="326"/>
      <c r="B34" s="381"/>
      <c r="C34" s="388"/>
      <c r="D34" s="381"/>
      <c r="E34" s="388"/>
      <c r="F34" s="381"/>
      <c r="G34" s="388"/>
      <c r="H34" s="381"/>
      <c r="I34" s="388"/>
    </row>
    <row r="35" spans="1:9" x14ac:dyDescent="0.3">
      <c r="A35" s="343" t="s">
        <v>60</v>
      </c>
      <c r="B35" s="385"/>
      <c r="C35" s="376"/>
      <c r="D35" s="385"/>
      <c r="E35" s="376"/>
      <c r="F35" s="385"/>
      <c r="G35" s="376"/>
      <c r="H35" s="385"/>
      <c r="I35" s="376"/>
    </row>
    <row r="36" spans="1:9" x14ac:dyDescent="0.3">
      <c r="A36" s="344" t="s">
        <v>61</v>
      </c>
      <c r="B36" s="386"/>
      <c r="C36" s="378"/>
      <c r="D36" s="386"/>
      <c r="E36" s="378"/>
      <c r="F36" s="386"/>
      <c r="G36" s="378"/>
      <c r="H36" s="386"/>
      <c r="I36" s="378"/>
    </row>
    <row r="37" spans="1:9" x14ac:dyDescent="0.3">
      <c r="A37" s="348" t="s">
        <v>96</v>
      </c>
      <c r="B37" s="389"/>
      <c r="C37" s="390"/>
      <c r="D37" s="389"/>
      <c r="E37" s="390"/>
      <c r="F37" s="389"/>
      <c r="G37" s="390"/>
      <c r="H37" s="389"/>
      <c r="I37" s="390"/>
    </row>
    <row r="38" spans="1:9" ht="12.9" thickBot="1" x14ac:dyDescent="0.35">
      <c r="A38" s="345" t="s">
        <v>83</v>
      </c>
      <c r="B38" s="387"/>
      <c r="C38" s="380"/>
      <c r="D38" s="387"/>
      <c r="E38" s="380"/>
      <c r="F38" s="387"/>
      <c r="G38" s="380"/>
      <c r="H38" s="387"/>
      <c r="I38" s="380"/>
    </row>
    <row r="39" spans="1:9" ht="12.9" thickBot="1" x14ac:dyDescent="0.35">
      <c r="A39" s="342"/>
      <c r="B39" s="381"/>
      <c r="C39" s="382"/>
      <c r="D39" s="381"/>
      <c r="E39" s="382"/>
      <c r="F39" s="381"/>
      <c r="G39" s="382"/>
      <c r="H39" s="381"/>
      <c r="I39" s="382"/>
    </row>
    <row r="40" spans="1:9" x14ac:dyDescent="0.3">
      <c r="A40" s="343" t="s">
        <v>62</v>
      </c>
      <c r="B40" s="375"/>
      <c r="C40" s="376"/>
      <c r="D40" s="375"/>
      <c r="E40" s="376"/>
      <c r="F40" s="375"/>
      <c r="G40" s="376"/>
      <c r="H40" s="375"/>
      <c r="I40" s="376"/>
    </row>
    <row r="41" spans="1:9" x14ac:dyDescent="0.3">
      <c r="A41" s="347" t="s">
        <v>63</v>
      </c>
      <c r="B41" s="377"/>
      <c r="C41" s="378"/>
      <c r="D41" s="377"/>
      <c r="E41" s="378"/>
      <c r="F41" s="377"/>
      <c r="G41" s="378"/>
      <c r="H41" s="377"/>
      <c r="I41" s="378"/>
    </row>
    <row r="42" spans="1:9" x14ac:dyDescent="0.3">
      <c r="A42" s="347" t="s">
        <v>64</v>
      </c>
      <c r="B42" s="377"/>
      <c r="C42" s="378"/>
      <c r="D42" s="377"/>
      <c r="E42" s="378"/>
      <c r="F42" s="377"/>
      <c r="G42" s="378"/>
      <c r="H42" s="377"/>
      <c r="I42" s="378"/>
    </row>
    <row r="43" spans="1:9" x14ac:dyDescent="0.3">
      <c r="A43" s="347" t="s">
        <v>65</v>
      </c>
      <c r="B43" s="377"/>
      <c r="C43" s="378"/>
      <c r="D43" s="377"/>
      <c r="E43" s="378"/>
      <c r="F43" s="377"/>
      <c r="G43" s="378"/>
      <c r="H43" s="377"/>
      <c r="I43" s="378"/>
    </row>
    <row r="44" spans="1:9" x14ac:dyDescent="0.3">
      <c r="A44" s="344" t="s">
        <v>66</v>
      </c>
      <c r="B44" s="391"/>
      <c r="C44" s="390"/>
      <c r="D44" s="391"/>
      <c r="E44" s="390"/>
      <c r="F44" s="391"/>
      <c r="G44" s="390"/>
      <c r="H44" s="391"/>
      <c r="I44" s="390"/>
    </row>
    <row r="45" spans="1:9" x14ac:dyDescent="0.3">
      <c r="A45" s="349"/>
      <c r="B45" s="391"/>
      <c r="C45" s="390"/>
      <c r="D45" s="391"/>
      <c r="E45" s="390" t="s">
        <v>250</v>
      </c>
      <c r="F45" s="391"/>
      <c r="G45" s="390"/>
      <c r="H45" s="391"/>
      <c r="I45" s="390"/>
    </row>
    <row r="46" spans="1:9" ht="12.9" thickBot="1" x14ac:dyDescent="0.35">
      <c r="A46" s="350"/>
      <c r="B46" s="379"/>
      <c r="C46" s="380"/>
      <c r="D46" s="379"/>
      <c r="E46" s="380"/>
      <c r="F46" s="379"/>
      <c r="G46" s="380"/>
      <c r="H46" s="379"/>
      <c r="I46" s="380"/>
    </row>
    <row r="47" spans="1:9" ht="12.9" thickBot="1" x14ac:dyDescent="0.35">
      <c r="A47" s="342"/>
      <c r="B47" s="381"/>
      <c r="C47" s="388"/>
      <c r="D47" s="381"/>
      <c r="E47" s="388"/>
      <c r="F47" s="381"/>
      <c r="G47" s="388"/>
      <c r="H47" s="381"/>
      <c r="I47" s="388"/>
    </row>
    <row r="48" spans="1:9" x14ac:dyDescent="0.3">
      <c r="A48" s="343" t="s">
        <v>67</v>
      </c>
      <c r="B48" s="375"/>
      <c r="C48" s="376"/>
      <c r="D48" s="375"/>
      <c r="E48" s="376"/>
      <c r="F48" s="375"/>
      <c r="G48" s="376"/>
      <c r="H48" s="375"/>
      <c r="I48" s="376"/>
    </row>
    <row r="49" spans="1:11" x14ac:dyDescent="0.3">
      <c r="A49" s="347" t="s">
        <v>97</v>
      </c>
      <c r="B49" s="377"/>
      <c r="C49" s="378"/>
      <c r="D49" s="377"/>
      <c r="E49" s="378"/>
      <c r="F49" s="377"/>
      <c r="G49" s="378"/>
      <c r="H49" s="377"/>
      <c r="I49" s="378"/>
    </row>
    <row r="50" spans="1:11" x14ac:dyDescent="0.3">
      <c r="A50" s="347" t="s">
        <v>68</v>
      </c>
      <c r="B50" s="377"/>
      <c r="C50" s="378"/>
      <c r="D50" s="377"/>
      <c r="E50" s="378"/>
      <c r="F50" s="377"/>
      <c r="G50" s="378"/>
      <c r="H50" s="377"/>
      <c r="I50" s="378"/>
    </row>
    <row r="51" spans="1:11" x14ac:dyDescent="0.3">
      <c r="A51" s="347" t="s">
        <v>98</v>
      </c>
      <c r="B51" s="377"/>
      <c r="C51" s="378"/>
      <c r="D51" s="377"/>
      <c r="E51" s="378"/>
      <c r="F51" s="377"/>
      <c r="G51" s="378"/>
      <c r="H51" s="377"/>
      <c r="I51" s="378"/>
    </row>
    <row r="52" spans="1:11" ht="12.9" thickBot="1" x14ac:dyDescent="0.35">
      <c r="A52" s="345" t="s">
        <v>69</v>
      </c>
      <c r="B52" s="379"/>
      <c r="C52" s="380"/>
      <c r="D52" s="379"/>
      <c r="E52" s="380"/>
      <c r="F52" s="379"/>
      <c r="G52" s="380"/>
      <c r="H52" s="379"/>
      <c r="I52" s="380"/>
    </row>
    <row r="53" spans="1:11" ht="12.9" thickBot="1" x14ac:dyDescent="0.35">
      <c r="A53" s="342"/>
      <c r="B53" s="381"/>
      <c r="C53" s="382"/>
      <c r="D53" s="381"/>
      <c r="E53" s="382"/>
      <c r="F53" s="381"/>
      <c r="G53" s="382"/>
      <c r="H53" s="381"/>
      <c r="I53" s="382"/>
    </row>
    <row r="54" spans="1:11" ht="12.9" thickBot="1" x14ac:dyDescent="0.35">
      <c r="A54" s="346" t="s">
        <v>70</v>
      </c>
      <c r="B54" s="383"/>
      <c r="C54" s="384">
        <v>1</v>
      </c>
      <c r="D54" s="383"/>
      <c r="E54" s="384">
        <v>1</v>
      </c>
      <c r="F54" s="383"/>
      <c r="G54" s="384">
        <v>1</v>
      </c>
      <c r="H54" s="383"/>
      <c r="I54" s="384">
        <v>1</v>
      </c>
    </row>
    <row r="55" spans="1:11" ht="12.9" thickBot="1" x14ac:dyDescent="0.35">
      <c r="A55" s="342"/>
    </row>
    <row r="56" spans="1:11" ht="12.9" thickBot="1" x14ac:dyDescent="0.35">
      <c r="A56" s="268" t="s">
        <v>158</v>
      </c>
      <c r="B56" s="392"/>
      <c r="C56" s="392"/>
      <c r="D56" s="392"/>
      <c r="E56" s="392"/>
      <c r="F56" s="392"/>
      <c r="G56" s="392"/>
      <c r="H56" s="392"/>
      <c r="I56" s="392"/>
      <c r="K56" s="214"/>
    </row>
    <row r="57" spans="1:11" ht="12.9" thickBot="1" x14ac:dyDescent="0.35">
      <c r="A57" s="342"/>
    </row>
    <row r="58" spans="1:11" ht="12.9" thickBot="1" x14ac:dyDescent="0.35">
      <c r="A58" s="346" t="s">
        <v>84</v>
      </c>
      <c r="B58" s="381"/>
      <c r="C58" s="388"/>
      <c r="D58" s="381"/>
      <c r="E58" s="388"/>
      <c r="F58" s="381"/>
      <c r="G58" s="388"/>
      <c r="H58" s="381"/>
      <c r="I58" s="388"/>
    </row>
    <row r="59" spans="1:11" ht="12.9" x14ac:dyDescent="0.35">
      <c r="A59" s="351" t="s">
        <v>251</v>
      </c>
      <c r="B59" s="352"/>
      <c r="C59" s="353"/>
      <c r="D59" s="353"/>
      <c r="E59" s="353"/>
      <c r="F59" s="353"/>
      <c r="G59" s="353"/>
      <c r="H59" s="353"/>
      <c r="I59" s="354"/>
    </row>
    <row r="60" spans="1:11" ht="12.9" x14ac:dyDescent="0.35">
      <c r="A60" s="355" t="s">
        <v>252</v>
      </c>
      <c r="B60" s="356"/>
      <c r="C60" s="357"/>
      <c r="D60" s="357"/>
      <c r="E60" s="357"/>
      <c r="F60" s="357"/>
      <c r="G60" s="357"/>
      <c r="H60" s="357"/>
      <c r="I60" s="358"/>
    </row>
    <row r="61" spans="1:11" ht="13.3" thickBot="1" x14ac:dyDescent="0.4">
      <c r="A61" s="359" t="s">
        <v>253</v>
      </c>
      <c r="B61" s="360"/>
      <c r="C61" s="361"/>
      <c r="D61" s="361"/>
      <c r="E61" s="361"/>
      <c r="F61" s="361"/>
      <c r="G61" s="361"/>
      <c r="H61" s="361"/>
      <c r="I61" s="362"/>
    </row>
    <row r="62" spans="1:11" ht="12.9" x14ac:dyDescent="0.35">
      <c r="A62" s="363"/>
      <c r="B62" s="214"/>
      <c r="C62" s="364"/>
      <c r="D62" s="364"/>
      <c r="E62" s="364"/>
      <c r="F62" s="364"/>
      <c r="G62" s="364"/>
      <c r="H62" s="364"/>
      <c r="I62" s="364"/>
    </row>
    <row r="64" spans="1:11" x14ac:dyDescent="0.3">
      <c r="A64" s="365" t="s">
        <v>94</v>
      </c>
    </row>
    <row r="65" spans="1:9" ht="29.25" customHeight="1" x14ac:dyDescent="0.3">
      <c r="A65" s="510" t="s">
        <v>254</v>
      </c>
      <c r="B65" s="511"/>
      <c r="C65" s="511"/>
      <c r="D65" s="511"/>
      <c r="E65" s="511"/>
      <c r="F65" s="511"/>
      <c r="G65" s="511"/>
      <c r="H65" s="511"/>
      <c r="I65" s="511"/>
    </row>
    <row r="66" spans="1:9" ht="11.25" customHeight="1" thickBot="1" x14ac:dyDescent="0.35">
      <c r="A66" s="366"/>
      <c r="B66" s="393"/>
      <c r="C66" s="393"/>
      <c r="D66" s="393"/>
      <c r="E66" s="393"/>
      <c r="F66" s="393"/>
      <c r="G66" s="393"/>
      <c r="H66" s="393"/>
      <c r="I66" s="393"/>
    </row>
    <row r="67" spans="1:9" ht="29.25" customHeight="1" thickBot="1" x14ac:dyDescent="0.35">
      <c r="A67" s="512" t="s">
        <v>255</v>
      </c>
      <c r="B67" s="513"/>
      <c r="C67" s="513"/>
      <c r="D67" s="513"/>
      <c r="E67" s="513"/>
      <c r="F67" s="513"/>
      <c r="G67" s="513"/>
      <c r="H67" s="513"/>
      <c r="I67" s="514"/>
    </row>
    <row r="69" spans="1:9" ht="12.9" thickBot="1" x14ac:dyDescent="0.35">
      <c r="A69" s="394" t="s">
        <v>256</v>
      </c>
    </row>
    <row r="70" spans="1:9" ht="12.9" thickBot="1" x14ac:dyDescent="0.35">
      <c r="A70" s="69" t="s">
        <v>5</v>
      </c>
      <c r="B70" s="69" t="str">
        <f>+B9</f>
        <v>promedio 2018</v>
      </c>
      <c r="D70" s="69" t="str">
        <f>+D9</f>
        <v>promedio 2019</v>
      </c>
      <c r="F70" s="69" t="str">
        <f>+F9</f>
        <v>promedio 2020</v>
      </c>
      <c r="H70" s="395" t="str">
        <f>+H9</f>
        <v>promedio ene-21</v>
      </c>
    </row>
    <row r="71" spans="1:9" ht="12.9" thickBot="1" x14ac:dyDescent="0.35">
      <c r="A71" s="396" t="s">
        <v>257</v>
      </c>
      <c r="B71" s="397">
        <f>+B54-SUM(B48:B52,B40:B46,B35:B38,B29:B33,B27,B20:B25,B13:B18)</f>
        <v>0</v>
      </c>
      <c r="C71" s="398"/>
      <c r="D71" s="397">
        <f>+D54-SUM(D48:D52,D40:D46,D35:D38,D29:D33,D27,D20:D25,D13:D18)</f>
        <v>0</v>
      </c>
      <c r="E71" s="398"/>
      <c r="F71" s="397">
        <f>+F54-SUM(F48:F52,F40:F46,F35:F38,F29:F33,F27,F20:F25,F13:F18)</f>
        <v>0</v>
      </c>
      <c r="G71" s="398"/>
      <c r="H71" s="397">
        <f>+H54-SUM(H48:H52,H40:H46,H35:H38,H29:H33,H27,H20:H25,H13:H18)</f>
        <v>0</v>
      </c>
    </row>
  </sheetData>
  <sheetProtection formatCells="0" formatColumns="0" formatRows="0"/>
  <mergeCells count="6">
    <mergeCell ref="A65:I65"/>
    <mergeCell ref="A67:I67"/>
    <mergeCell ref="B9:C9"/>
    <mergeCell ref="D9:E9"/>
    <mergeCell ref="F9:G9"/>
    <mergeCell ref="H9:I9"/>
  </mergeCells>
  <phoneticPr fontId="0" type="noConversion"/>
  <printOptions horizontalCentered="1" verticalCentered="1"/>
  <pageMargins left="0.31496062992125984" right="0.27559055118110237" top="0.78740157480314965" bottom="0.19685039370078741" header="0.19685039370078741" footer="0"/>
  <pageSetup scale="70" orientation="landscape" r:id="rId1"/>
  <headerFooter alignWithMargins="0">
    <oddHeader>&amp;R2021 – Año de Homenaje al Premio Nobel de Medicinia Dr. César Milstein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K71"/>
  <sheetViews>
    <sheetView showGridLines="0" zoomScale="70" zoomScaleNormal="70" workbookViewId="0">
      <selection activeCell="A2" sqref="A2"/>
    </sheetView>
  </sheetViews>
  <sheetFormatPr baseColWidth="10" defaultColWidth="11.3828125" defaultRowHeight="12.45" x14ac:dyDescent="0.3"/>
  <cols>
    <col min="1" max="1" width="38.3046875" style="365" customWidth="1"/>
    <col min="2" max="2" width="23.15234375" style="365" customWidth="1"/>
    <col min="3" max="3" width="11.3828125" style="365"/>
    <col min="4" max="4" width="23.15234375" style="365" customWidth="1"/>
    <col min="5" max="5" width="11.3828125" style="365"/>
    <col min="6" max="6" width="23.15234375" style="365" customWidth="1"/>
    <col min="7" max="7" width="11.3828125" style="365"/>
    <col min="8" max="8" width="23.15234375" style="365" customWidth="1"/>
    <col min="9" max="9" width="11.3828125" style="365"/>
    <col min="10" max="10" width="1.53515625" style="365" customWidth="1"/>
    <col min="11" max="16384" width="11.3828125" style="365"/>
  </cols>
  <sheetData>
    <row r="1" spans="1:11" x14ac:dyDescent="0.3">
      <c r="A1" s="400"/>
    </row>
    <row r="2" spans="1:11" x14ac:dyDescent="0.3">
      <c r="A2" s="326" t="s">
        <v>262</v>
      </c>
    </row>
    <row r="3" spans="1:11" x14ac:dyDescent="0.3">
      <c r="A3" s="341" t="s">
        <v>258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1" x14ac:dyDescent="0.3">
      <c r="A4" s="341" t="str">
        <f>+'1.modelos (2)'!A3:B3</f>
        <v>Rodamientes Radiales a bola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s="368" customFormat="1" x14ac:dyDescent="0.3">
      <c r="A5" s="399" t="s">
        <v>263</v>
      </c>
    </row>
    <row r="6" spans="1:11" s="199" customFormat="1" ht="12.9" x14ac:dyDescent="0.35">
      <c r="A6" s="341" t="s">
        <v>248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s="199" customFormat="1" ht="12.9" x14ac:dyDescent="0.35">
      <c r="A7" s="341" t="s">
        <v>284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s="199" customFormat="1" ht="13.3" thickBot="1" x14ac:dyDescent="0.4">
      <c r="A8" s="200"/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2.9" thickBot="1" x14ac:dyDescent="0.35">
      <c r="A9" s="367"/>
      <c r="B9" s="515" t="s">
        <v>176</v>
      </c>
      <c r="C9" s="516"/>
      <c r="D9" s="515" t="s">
        <v>216</v>
      </c>
      <c r="E9" s="516"/>
      <c r="F9" s="515" t="s">
        <v>259</v>
      </c>
      <c r="G9" s="516"/>
      <c r="H9" s="515" t="s">
        <v>260</v>
      </c>
      <c r="I9" s="516"/>
      <c r="J9" s="367"/>
      <c r="K9" s="367"/>
    </row>
    <row r="10" spans="1:11" ht="12.9" thickBot="1" x14ac:dyDescent="0.35">
      <c r="A10" s="369" t="s">
        <v>48</v>
      </c>
      <c r="B10" s="370" t="s">
        <v>49</v>
      </c>
      <c r="C10" s="370" t="s">
        <v>50</v>
      </c>
      <c r="D10" s="370" t="s">
        <v>49</v>
      </c>
      <c r="E10" s="370" t="s">
        <v>50</v>
      </c>
      <c r="F10" s="370" t="s">
        <v>49</v>
      </c>
      <c r="G10" s="370" t="s">
        <v>50</v>
      </c>
      <c r="H10" s="370" t="s">
        <v>49</v>
      </c>
      <c r="I10" s="370" t="s">
        <v>50</v>
      </c>
      <c r="J10" s="367"/>
      <c r="K10" s="367"/>
    </row>
    <row r="11" spans="1:11" ht="12.9" thickBot="1" x14ac:dyDescent="0.35">
      <c r="A11" s="371"/>
      <c r="B11" s="372" t="s">
        <v>249</v>
      </c>
      <c r="C11" s="373" t="s">
        <v>51</v>
      </c>
      <c r="D11" s="374" t="str">
        <f>+B11</f>
        <v>por unidad</v>
      </c>
      <c r="E11" s="374" t="s">
        <v>51</v>
      </c>
      <c r="F11" s="374" t="str">
        <f>+B11</f>
        <v>por unidad</v>
      </c>
      <c r="G11" s="374" t="s">
        <v>51</v>
      </c>
      <c r="H11" s="374" t="str">
        <f>+B11</f>
        <v>por unidad</v>
      </c>
      <c r="I11" s="374" t="s">
        <v>51</v>
      </c>
      <c r="J11" s="367"/>
      <c r="K11" s="367"/>
    </row>
    <row r="12" spans="1:11" ht="12.9" thickBot="1" x14ac:dyDescent="0.35">
      <c r="A12" s="342"/>
    </row>
    <row r="13" spans="1:11" x14ac:dyDescent="0.3">
      <c r="A13" s="343" t="s">
        <v>52</v>
      </c>
      <c r="B13" s="375"/>
      <c r="C13" s="376"/>
      <c r="D13" s="375"/>
      <c r="E13" s="376"/>
      <c r="F13" s="375"/>
      <c r="G13" s="376"/>
      <c r="H13" s="375"/>
      <c r="I13" s="376"/>
    </row>
    <row r="14" spans="1:11" x14ac:dyDescent="0.3">
      <c r="A14" s="344"/>
      <c r="B14" s="377"/>
      <c r="C14" s="378"/>
      <c r="D14" s="377"/>
      <c r="E14" s="378"/>
      <c r="F14" s="377"/>
      <c r="G14" s="378"/>
      <c r="H14" s="377"/>
      <c r="I14" s="378"/>
    </row>
    <row r="15" spans="1:11" x14ac:dyDescent="0.3">
      <c r="A15" s="344"/>
      <c r="B15" s="377"/>
      <c r="C15" s="378"/>
      <c r="D15" s="377"/>
      <c r="E15" s="378"/>
      <c r="F15" s="377"/>
      <c r="G15" s="378"/>
      <c r="H15" s="377"/>
      <c r="I15" s="378"/>
    </row>
    <row r="16" spans="1:11" x14ac:dyDescent="0.3">
      <c r="A16" s="344"/>
      <c r="B16" s="377"/>
      <c r="C16" s="378"/>
      <c r="D16" s="377"/>
      <c r="E16" s="378"/>
      <c r="F16" s="377"/>
      <c r="G16" s="378"/>
      <c r="H16" s="377"/>
      <c r="I16" s="378"/>
    </row>
    <row r="17" spans="1:9" x14ac:dyDescent="0.3">
      <c r="A17" s="344"/>
      <c r="B17" s="377"/>
      <c r="C17" s="378"/>
      <c r="D17" s="377"/>
      <c r="E17" s="378"/>
      <c r="F17" s="377"/>
      <c r="G17" s="378"/>
      <c r="H17" s="377"/>
      <c r="I17" s="378"/>
    </row>
    <row r="18" spans="1:9" ht="12.9" thickBot="1" x14ac:dyDescent="0.35">
      <c r="A18" s="345"/>
      <c r="B18" s="379"/>
      <c r="C18" s="380"/>
      <c r="D18" s="379"/>
      <c r="E18" s="380"/>
      <c r="F18" s="379"/>
      <c r="G18" s="380"/>
      <c r="H18" s="379"/>
      <c r="I18" s="380"/>
    </row>
    <row r="19" spans="1:9" ht="12.9" thickBot="1" x14ac:dyDescent="0.35">
      <c r="A19" s="342"/>
      <c r="B19" s="381"/>
      <c r="C19" s="382"/>
      <c r="D19" s="381"/>
      <c r="E19" s="382"/>
      <c r="F19" s="381"/>
      <c r="G19" s="382"/>
      <c r="H19" s="381"/>
      <c r="I19" s="382"/>
    </row>
    <row r="20" spans="1:9" x14ac:dyDescent="0.3">
      <c r="A20" s="343" t="s">
        <v>53</v>
      </c>
      <c r="B20" s="375"/>
      <c r="C20" s="376"/>
      <c r="D20" s="375"/>
      <c r="E20" s="376"/>
      <c r="F20" s="375"/>
      <c r="G20" s="376"/>
      <c r="H20" s="375"/>
      <c r="I20" s="376"/>
    </row>
    <row r="21" spans="1:9" x14ac:dyDescent="0.3">
      <c r="A21" s="344"/>
      <c r="B21" s="377"/>
      <c r="C21" s="378"/>
      <c r="D21" s="377"/>
      <c r="E21" s="378"/>
      <c r="F21" s="377"/>
      <c r="G21" s="378"/>
      <c r="H21" s="377"/>
      <c r="I21" s="378"/>
    </row>
    <row r="22" spans="1:9" x14ac:dyDescent="0.3">
      <c r="A22" s="344"/>
      <c r="B22" s="377"/>
      <c r="C22" s="378"/>
      <c r="D22" s="377"/>
      <c r="E22" s="378"/>
      <c r="F22" s="377"/>
      <c r="G22" s="378"/>
      <c r="H22" s="377"/>
      <c r="I22" s="378"/>
    </row>
    <row r="23" spans="1:9" x14ac:dyDescent="0.3">
      <c r="A23" s="344"/>
      <c r="B23" s="377"/>
      <c r="C23" s="378"/>
      <c r="D23" s="377"/>
      <c r="E23" s="378"/>
      <c r="F23" s="377"/>
      <c r="G23" s="378"/>
      <c r="H23" s="377"/>
      <c r="I23" s="378"/>
    </row>
    <row r="24" spans="1:9" x14ac:dyDescent="0.3">
      <c r="A24" s="344"/>
      <c r="B24" s="377"/>
      <c r="C24" s="378"/>
      <c r="D24" s="377"/>
      <c r="E24" s="378"/>
      <c r="F24" s="377"/>
      <c r="G24" s="378"/>
      <c r="H24" s="377"/>
      <c r="I24" s="378"/>
    </row>
    <row r="25" spans="1:9" ht="12.9" thickBot="1" x14ac:dyDescent="0.35">
      <c r="A25" s="345"/>
      <c r="B25" s="379"/>
      <c r="C25" s="380"/>
      <c r="D25" s="379"/>
      <c r="E25" s="380"/>
      <c r="F25" s="379"/>
      <c r="G25" s="380"/>
      <c r="H25" s="379"/>
      <c r="I25" s="380"/>
    </row>
    <row r="26" spans="1:9" ht="12.9" thickBot="1" x14ac:dyDescent="0.35">
      <c r="A26" s="342"/>
      <c r="B26" s="381"/>
      <c r="C26" s="382"/>
      <c r="D26" s="381"/>
      <c r="E26" s="382"/>
      <c r="F26" s="381"/>
      <c r="G26" s="382"/>
      <c r="H26" s="381"/>
      <c r="I26" s="382"/>
    </row>
    <row r="27" spans="1:9" ht="12.9" thickBot="1" x14ac:dyDescent="0.35">
      <c r="A27" s="346" t="s">
        <v>54</v>
      </c>
      <c r="B27" s="383"/>
      <c r="C27" s="384"/>
      <c r="D27" s="383"/>
      <c r="E27" s="384"/>
      <c r="F27" s="383"/>
      <c r="G27" s="384"/>
      <c r="H27" s="383"/>
      <c r="I27" s="384"/>
    </row>
    <row r="28" spans="1:9" ht="12.9" thickBot="1" x14ac:dyDescent="0.35">
      <c r="A28" s="342"/>
      <c r="B28" s="381"/>
      <c r="C28" s="382"/>
      <c r="D28" s="381"/>
      <c r="E28" s="382"/>
      <c r="F28" s="381"/>
      <c r="G28" s="382"/>
      <c r="H28" s="381"/>
      <c r="I28" s="382"/>
    </row>
    <row r="29" spans="1:9" x14ac:dyDescent="0.3">
      <c r="A29" s="343" t="s">
        <v>55</v>
      </c>
      <c r="B29" s="385"/>
      <c r="C29" s="376"/>
      <c r="D29" s="385"/>
      <c r="E29" s="376"/>
      <c r="F29" s="385"/>
      <c r="G29" s="376"/>
      <c r="H29" s="385"/>
      <c r="I29" s="376"/>
    </row>
    <row r="30" spans="1:9" x14ac:dyDescent="0.3">
      <c r="A30" s="347" t="s">
        <v>56</v>
      </c>
      <c r="B30" s="386"/>
      <c r="C30" s="378"/>
      <c r="D30" s="386"/>
      <c r="E30" s="378"/>
      <c r="F30" s="386"/>
      <c r="G30" s="378"/>
      <c r="H30" s="386"/>
      <c r="I30" s="378"/>
    </row>
    <row r="31" spans="1:9" x14ac:dyDescent="0.3">
      <c r="A31" s="347" t="s">
        <v>57</v>
      </c>
      <c r="B31" s="386"/>
      <c r="C31" s="378"/>
      <c r="D31" s="386"/>
      <c r="E31" s="378"/>
      <c r="F31" s="386"/>
      <c r="G31" s="378"/>
      <c r="H31" s="386"/>
      <c r="I31" s="378"/>
    </row>
    <row r="32" spans="1:9" x14ac:dyDescent="0.3">
      <c r="A32" s="347" t="s">
        <v>58</v>
      </c>
      <c r="B32" s="386"/>
      <c r="C32" s="378"/>
      <c r="D32" s="386"/>
      <c r="E32" s="378"/>
      <c r="F32" s="386"/>
      <c r="G32" s="378"/>
      <c r="H32" s="386"/>
      <c r="I32" s="378"/>
    </row>
    <row r="33" spans="1:9" ht="12.9" thickBot="1" x14ac:dyDescent="0.35">
      <c r="A33" s="345" t="s">
        <v>59</v>
      </c>
      <c r="B33" s="387"/>
      <c r="C33" s="380"/>
      <c r="D33" s="387"/>
      <c r="E33" s="380"/>
      <c r="F33" s="387"/>
      <c r="G33" s="380"/>
      <c r="H33" s="387"/>
      <c r="I33" s="380"/>
    </row>
    <row r="34" spans="1:9" ht="12.9" thickBot="1" x14ac:dyDescent="0.35">
      <c r="A34" s="326"/>
      <c r="B34" s="381"/>
      <c r="C34" s="388"/>
      <c r="D34" s="381"/>
      <c r="E34" s="388"/>
      <c r="F34" s="381"/>
      <c r="G34" s="388"/>
      <c r="H34" s="381"/>
      <c r="I34" s="388"/>
    </row>
    <row r="35" spans="1:9" x14ac:dyDescent="0.3">
      <c r="A35" s="343" t="s">
        <v>60</v>
      </c>
      <c r="B35" s="385"/>
      <c r="C35" s="376"/>
      <c r="D35" s="385"/>
      <c r="E35" s="376"/>
      <c r="F35" s="385"/>
      <c r="G35" s="376"/>
      <c r="H35" s="385"/>
      <c r="I35" s="376"/>
    </row>
    <row r="36" spans="1:9" x14ac:dyDescent="0.3">
      <c r="A36" s="344" t="s">
        <v>61</v>
      </c>
      <c r="B36" s="386"/>
      <c r="C36" s="378"/>
      <c r="D36" s="386"/>
      <c r="E36" s="378"/>
      <c r="F36" s="386"/>
      <c r="G36" s="378"/>
      <c r="H36" s="386"/>
      <c r="I36" s="378"/>
    </row>
    <row r="37" spans="1:9" x14ac:dyDescent="0.3">
      <c r="A37" s="348" t="s">
        <v>96</v>
      </c>
      <c r="B37" s="389"/>
      <c r="C37" s="390"/>
      <c r="D37" s="389"/>
      <c r="E37" s="390"/>
      <c r="F37" s="389"/>
      <c r="G37" s="390"/>
      <c r="H37" s="389"/>
      <c r="I37" s="390"/>
    </row>
    <row r="38" spans="1:9" ht="12.9" thickBot="1" x14ac:dyDescent="0.35">
      <c r="A38" s="345" t="s">
        <v>83</v>
      </c>
      <c r="B38" s="387"/>
      <c r="C38" s="380"/>
      <c r="D38" s="387"/>
      <c r="E38" s="380"/>
      <c r="F38" s="387"/>
      <c r="G38" s="380"/>
      <c r="H38" s="387"/>
      <c r="I38" s="380"/>
    </row>
    <row r="39" spans="1:9" ht="12.9" thickBot="1" x14ac:dyDescent="0.35">
      <c r="A39" s="342"/>
      <c r="B39" s="381"/>
      <c r="C39" s="382"/>
      <c r="D39" s="381"/>
      <c r="E39" s="382"/>
      <c r="F39" s="381"/>
      <c r="G39" s="382"/>
      <c r="H39" s="381"/>
      <c r="I39" s="382"/>
    </row>
    <row r="40" spans="1:9" x14ac:dyDescent="0.3">
      <c r="A40" s="343" t="s">
        <v>62</v>
      </c>
      <c r="B40" s="375"/>
      <c r="C40" s="376"/>
      <c r="D40" s="375"/>
      <c r="E40" s="376"/>
      <c r="F40" s="375"/>
      <c r="G40" s="376"/>
      <c r="H40" s="375"/>
      <c r="I40" s="376"/>
    </row>
    <row r="41" spans="1:9" x14ac:dyDescent="0.3">
      <c r="A41" s="347" t="s">
        <v>63</v>
      </c>
      <c r="B41" s="377"/>
      <c r="C41" s="378"/>
      <c r="D41" s="377"/>
      <c r="E41" s="378"/>
      <c r="F41" s="377"/>
      <c r="G41" s="378"/>
      <c r="H41" s="377"/>
      <c r="I41" s="378"/>
    </row>
    <row r="42" spans="1:9" x14ac:dyDescent="0.3">
      <c r="A42" s="347" t="s">
        <v>64</v>
      </c>
      <c r="B42" s="377"/>
      <c r="C42" s="378"/>
      <c r="D42" s="377"/>
      <c r="E42" s="378"/>
      <c r="F42" s="377"/>
      <c r="G42" s="378"/>
      <c r="H42" s="377"/>
      <c r="I42" s="378"/>
    </row>
    <row r="43" spans="1:9" x14ac:dyDescent="0.3">
      <c r="A43" s="347" t="s">
        <v>65</v>
      </c>
      <c r="B43" s="377"/>
      <c r="C43" s="378"/>
      <c r="D43" s="377"/>
      <c r="E43" s="378"/>
      <c r="F43" s="377"/>
      <c r="G43" s="378"/>
      <c r="H43" s="377"/>
      <c r="I43" s="378"/>
    </row>
    <row r="44" spans="1:9" x14ac:dyDescent="0.3">
      <c r="A44" s="344" t="s">
        <v>66</v>
      </c>
      <c r="B44" s="391"/>
      <c r="C44" s="390"/>
      <c r="D44" s="391"/>
      <c r="E44" s="390"/>
      <c r="F44" s="391"/>
      <c r="G44" s="390"/>
      <c r="H44" s="391"/>
      <c r="I44" s="390"/>
    </row>
    <row r="45" spans="1:9" x14ac:dyDescent="0.3">
      <c r="A45" s="349"/>
      <c r="B45" s="391"/>
      <c r="C45" s="390"/>
      <c r="D45" s="391"/>
      <c r="E45" s="390" t="s">
        <v>250</v>
      </c>
      <c r="F45" s="391"/>
      <c r="G45" s="390"/>
      <c r="H45" s="391"/>
      <c r="I45" s="390"/>
    </row>
    <row r="46" spans="1:9" ht="12.9" thickBot="1" x14ac:dyDescent="0.35">
      <c r="A46" s="350"/>
      <c r="B46" s="379"/>
      <c r="C46" s="380"/>
      <c r="D46" s="379"/>
      <c r="E46" s="380"/>
      <c r="F46" s="379"/>
      <c r="G46" s="380"/>
      <c r="H46" s="379"/>
      <c r="I46" s="380"/>
    </row>
    <row r="47" spans="1:9" ht="12.9" thickBot="1" x14ac:dyDescent="0.35">
      <c r="A47" s="342"/>
      <c r="B47" s="381"/>
      <c r="C47" s="388"/>
      <c r="D47" s="381"/>
      <c r="E47" s="388"/>
      <c r="F47" s="381"/>
      <c r="G47" s="388"/>
      <c r="H47" s="381"/>
      <c r="I47" s="388"/>
    </row>
    <row r="48" spans="1:9" x14ac:dyDescent="0.3">
      <c r="A48" s="343" t="s">
        <v>67</v>
      </c>
      <c r="B48" s="375"/>
      <c r="C48" s="376"/>
      <c r="D48" s="375"/>
      <c r="E48" s="376"/>
      <c r="F48" s="375"/>
      <c r="G48" s="376"/>
      <c r="H48" s="375"/>
      <c r="I48" s="376"/>
    </row>
    <row r="49" spans="1:11" x14ac:dyDescent="0.3">
      <c r="A49" s="347" t="s">
        <v>97</v>
      </c>
      <c r="B49" s="377"/>
      <c r="C49" s="378"/>
      <c r="D49" s="377"/>
      <c r="E49" s="378"/>
      <c r="F49" s="377"/>
      <c r="G49" s="378"/>
      <c r="H49" s="377"/>
      <c r="I49" s="378"/>
    </row>
    <row r="50" spans="1:11" x14ac:dyDescent="0.3">
      <c r="A50" s="347" t="s">
        <v>68</v>
      </c>
      <c r="B50" s="377"/>
      <c r="C50" s="378"/>
      <c r="D50" s="377"/>
      <c r="E50" s="378"/>
      <c r="F50" s="377"/>
      <c r="G50" s="378"/>
      <c r="H50" s="377"/>
      <c r="I50" s="378"/>
    </row>
    <row r="51" spans="1:11" x14ac:dyDescent="0.3">
      <c r="A51" s="347" t="s">
        <v>98</v>
      </c>
      <c r="B51" s="377"/>
      <c r="C51" s="378"/>
      <c r="D51" s="377"/>
      <c r="E51" s="378"/>
      <c r="F51" s="377"/>
      <c r="G51" s="378"/>
      <c r="H51" s="377"/>
      <c r="I51" s="378"/>
    </row>
    <row r="52" spans="1:11" ht="12.9" thickBot="1" x14ac:dyDescent="0.35">
      <c r="A52" s="345" t="s">
        <v>69</v>
      </c>
      <c r="B52" s="379"/>
      <c r="C52" s="380"/>
      <c r="D52" s="379"/>
      <c r="E52" s="380"/>
      <c r="F52" s="379"/>
      <c r="G52" s="380"/>
      <c r="H52" s="379"/>
      <c r="I52" s="380"/>
    </row>
    <row r="53" spans="1:11" ht="12.9" thickBot="1" x14ac:dyDescent="0.35">
      <c r="A53" s="342"/>
      <c r="B53" s="381"/>
      <c r="C53" s="382"/>
      <c r="D53" s="381"/>
      <c r="E53" s="382"/>
      <c r="F53" s="381"/>
      <c r="G53" s="382"/>
      <c r="H53" s="381"/>
      <c r="I53" s="382"/>
    </row>
    <row r="54" spans="1:11" ht="12.9" thickBot="1" x14ac:dyDescent="0.35">
      <c r="A54" s="346" t="s">
        <v>70</v>
      </c>
      <c r="B54" s="383"/>
      <c r="C54" s="384">
        <v>1</v>
      </c>
      <c r="D54" s="383"/>
      <c r="E54" s="384">
        <v>1</v>
      </c>
      <c r="F54" s="383"/>
      <c r="G54" s="384">
        <v>1</v>
      </c>
      <c r="H54" s="383"/>
      <c r="I54" s="384">
        <v>1</v>
      </c>
    </row>
    <row r="55" spans="1:11" ht="12.9" thickBot="1" x14ac:dyDescent="0.35">
      <c r="A55" s="342"/>
    </row>
    <row r="56" spans="1:11" ht="12.9" thickBot="1" x14ac:dyDescent="0.35">
      <c r="A56" s="268" t="s">
        <v>158</v>
      </c>
      <c r="B56" s="392"/>
      <c r="C56" s="392"/>
      <c r="D56" s="392"/>
      <c r="E56" s="392"/>
      <c r="F56" s="392"/>
      <c r="G56" s="392"/>
      <c r="H56" s="392"/>
      <c r="I56" s="392"/>
      <c r="K56" s="214"/>
    </row>
    <row r="57" spans="1:11" ht="12.9" thickBot="1" x14ac:dyDescent="0.35">
      <c r="A57" s="342"/>
    </row>
    <row r="58" spans="1:11" ht="12.9" thickBot="1" x14ac:dyDescent="0.35">
      <c r="A58" s="346" t="s">
        <v>84</v>
      </c>
      <c r="B58" s="381"/>
      <c r="C58" s="388"/>
      <c r="D58" s="381"/>
      <c r="E58" s="388"/>
      <c r="F58" s="381"/>
      <c r="G58" s="388"/>
      <c r="H58" s="381"/>
      <c r="I58" s="388"/>
    </row>
    <row r="59" spans="1:11" ht="12.9" x14ac:dyDescent="0.35">
      <c r="A59" s="351" t="s">
        <v>251</v>
      </c>
      <c r="B59" s="352"/>
      <c r="C59" s="353"/>
      <c r="D59" s="353"/>
      <c r="E59" s="353"/>
      <c r="F59" s="353"/>
      <c r="G59" s="353"/>
      <c r="H59" s="353"/>
      <c r="I59" s="354"/>
    </row>
    <row r="60" spans="1:11" ht="12.9" x14ac:dyDescent="0.35">
      <c r="A60" s="355" t="s">
        <v>252</v>
      </c>
      <c r="B60" s="356"/>
      <c r="C60" s="357"/>
      <c r="D60" s="357"/>
      <c r="E60" s="357"/>
      <c r="F60" s="357"/>
      <c r="G60" s="357"/>
      <c r="H60" s="357"/>
      <c r="I60" s="358"/>
    </row>
    <row r="61" spans="1:11" ht="13.3" thickBot="1" x14ac:dyDescent="0.4">
      <c r="A61" s="359" t="s">
        <v>253</v>
      </c>
      <c r="B61" s="360"/>
      <c r="C61" s="361"/>
      <c r="D61" s="361"/>
      <c r="E61" s="361"/>
      <c r="F61" s="361"/>
      <c r="G61" s="361"/>
      <c r="H61" s="361"/>
      <c r="I61" s="362"/>
    </row>
    <row r="62" spans="1:11" ht="12.9" x14ac:dyDescent="0.35">
      <c r="A62" s="363"/>
      <c r="B62" s="214"/>
      <c r="C62" s="364"/>
      <c r="D62" s="364"/>
      <c r="E62" s="364"/>
      <c r="F62" s="364"/>
      <c r="G62" s="364"/>
      <c r="H62" s="364"/>
      <c r="I62" s="364"/>
    </row>
    <row r="64" spans="1:11" x14ac:dyDescent="0.3">
      <c r="A64" s="365" t="s">
        <v>94</v>
      </c>
    </row>
    <row r="65" spans="1:9" ht="29.25" customHeight="1" x14ac:dyDescent="0.3">
      <c r="A65" s="510" t="s">
        <v>254</v>
      </c>
      <c r="B65" s="511"/>
      <c r="C65" s="511"/>
      <c r="D65" s="511"/>
      <c r="E65" s="511"/>
      <c r="F65" s="511"/>
      <c r="G65" s="511"/>
      <c r="H65" s="511"/>
      <c r="I65" s="511"/>
    </row>
    <row r="66" spans="1:9" ht="11.25" customHeight="1" thickBot="1" x14ac:dyDescent="0.35">
      <c r="A66" s="366"/>
      <c r="B66" s="393"/>
      <c r="C66" s="393"/>
      <c r="D66" s="393"/>
      <c r="E66" s="393"/>
      <c r="F66" s="393"/>
      <c r="G66" s="393"/>
      <c r="H66" s="393"/>
      <c r="I66" s="393"/>
    </row>
    <row r="67" spans="1:9" ht="29.25" customHeight="1" thickBot="1" x14ac:dyDescent="0.35">
      <c r="A67" s="512" t="s">
        <v>255</v>
      </c>
      <c r="B67" s="513"/>
      <c r="C67" s="513"/>
      <c r="D67" s="513"/>
      <c r="E67" s="513"/>
      <c r="F67" s="513"/>
      <c r="G67" s="513"/>
      <c r="H67" s="513"/>
      <c r="I67" s="514"/>
    </row>
    <row r="69" spans="1:9" ht="12.9" thickBot="1" x14ac:dyDescent="0.35">
      <c r="A69" s="394" t="s">
        <v>256</v>
      </c>
    </row>
    <row r="70" spans="1:9" ht="12.9" thickBot="1" x14ac:dyDescent="0.35">
      <c r="A70" s="69" t="s">
        <v>5</v>
      </c>
      <c r="B70" s="69" t="str">
        <f>+B9</f>
        <v>promedio 2018</v>
      </c>
      <c r="D70" s="69" t="str">
        <f>+D9</f>
        <v>promedio 2019</v>
      </c>
      <c r="F70" s="69" t="str">
        <f>+F9</f>
        <v>promedio 2020</v>
      </c>
      <c r="H70" s="395" t="str">
        <f>+H9</f>
        <v>promedio ene-21</v>
      </c>
    </row>
    <row r="71" spans="1:9" ht="12.9" thickBot="1" x14ac:dyDescent="0.35">
      <c r="A71" s="396" t="s">
        <v>257</v>
      </c>
      <c r="B71" s="397">
        <f>+B54-SUM(B48:B52,B40:B46,B35:B38,B29:B33,B27,B20:B25,B13:B18)</f>
        <v>0</v>
      </c>
      <c r="C71" s="398"/>
      <c r="D71" s="397">
        <f>+D54-SUM(D48:D52,D40:D46,D35:D38,D29:D33,D27,D20:D25,D13:D18)</f>
        <v>0</v>
      </c>
      <c r="E71" s="398"/>
      <c r="F71" s="397">
        <f>+F54-SUM(F48:F52,F40:F46,F35:F38,F29:F33,F27,F20:F25,F13:F18)</f>
        <v>0</v>
      </c>
      <c r="G71" s="398"/>
      <c r="H71" s="397">
        <f>+H54-SUM(H48:H52,H40:H46,H35:H38,H29:H33,H27,H20:H25,H13:H18)</f>
        <v>0</v>
      </c>
    </row>
  </sheetData>
  <sheetProtection formatCells="0" formatColumns="0" formatRows="0"/>
  <mergeCells count="6">
    <mergeCell ref="A67:I67"/>
    <mergeCell ref="B9:C9"/>
    <mergeCell ref="D9:E9"/>
    <mergeCell ref="F9:G9"/>
    <mergeCell ref="H9:I9"/>
    <mergeCell ref="A65:I65"/>
  </mergeCells>
  <printOptions horizontalCentered="1" verticalCentered="1"/>
  <pageMargins left="0.31496062992125984" right="0.27559055118110237" top="0.78740157480314965" bottom="0.19685039370078741" header="0.19685039370078741" footer="0"/>
  <pageSetup scale="70" orientation="landscape" r:id="rId1"/>
  <headerFooter alignWithMargins="0">
    <oddHeader>&amp;R2021 – Año de Homenaje al Premio Nobel de Medicinia Dr. César Milstein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71"/>
  <sheetViews>
    <sheetView showGridLines="0" zoomScale="70" zoomScaleNormal="70" workbookViewId="0">
      <selection activeCell="A2" sqref="A2"/>
    </sheetView>
  </sheetViews>
  <sheetFormatPr baseColWidth="10" defaultColWidth="11.3828125" defaultRowHeight="12.45" x14ac:dyDescent="0.3"/>
  <cols>
    <col min="1" max="1" width="38.3046875" style="365" customWidth="1"/>
    <col min="2" max="2" width="23.15234375" style="365" customWidth="1"/>
    <col min="3" max="3" width="11.3828125" style="365"/>
    <col min="4" max="4" width="23.15234375" style="365" customWidth="1"/>
    <col min="5" max="5" width="11.3828125" style="365"/>
    <col min="6" max="6" width="23.15234375" style="365" customWidth="1"/>
    <col min="7" max="7" width="11.3828125" style="365"/>
    <col min="8" max="8" width="23.15234375" style="365" customWidth="1"/>
    <col min="9" max="9" width="11.3828125" style="365"/>
    <col min="10" max="10" width="1.53515625" style="365" customWidth="1"/>
    <col min="11" max="16384" width="11.3828125" style="365"/>
  </cols>
  <sheetData>
    <row r="1" spans="1:11" x14ac:dyDescent="0.3">
      <c r="A1" s="400"/>
    </row>
    <row r="2" spans="1:11" x14ac:dyDescent="0.3">
      <c r="A2" s="326" t="s">
        <v>264</v>
      </c>
    </row>
    <row r="3" spans="1:11" x14ac:dyDescent="0.3">
      <c r="A3" s="341" t="s">
        <v>258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1" x14ac:dyDescent="0.3">
      <c r="A4" s="341" t="str">
        <f>+'1.modelos (2)'!A3:B3</f>
        <v>Rodamientes Radiales a bola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s="368" customFormat="1" x14ac:dyDescent="0.3">
      <c r="A5" s="399" t="s">
        <v>265</v>
      </c>
    </row>
    <row r="6" spans="1:11" s="199" customFormat="1" ht="12.9" x14ac:dyDescent="0.35">
      <c r="A6" s="341" t="s">
        <v>248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s="199" customFormat="1" ht="12.9" x14ac:dyDescent="0.35">
      <c r="A7" s="341" t="s">
        <v>284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s="199" customFormat="1" ht="13.3" thickBot="1" x14ac:dyDescent="0.4">
      <c r="A8" s="200"/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2.9" thickBot="1" x14ac:dyDescent="0.35">
      <c r="A9" s="367"/>
      <c r="B9" s="515" t="s">
        <v>176</v>
      </c>
      <c r="C9" s="516"/>
      <c r="D9" s="515" t="s">
        <v>216</v>
      </c>
      <c r="E9" s="516"/>
      <c r="F9" s="515" t="s">
        <v>259</v>
      </c>
      <c r="G9" s="516"/>
      <c r="H9" s="515" t="s">
        <v>260</v>
      </c>
      <c r="I9" s="516"/>
      <c r="J9" s="367"/>
      <c r="K9" s="367"/>
    </row>
    <row r="10" spans="1:11" ht="12.9" thickBot="1" x14ac:dyDescent="0.35">
      <c r="A10" s="369" t="s">
        <v>48</v>
      </c>
      <c r="B10" s="370" t="s">
        <v>49</v>
      </c>
      <c r="C10" s="370" t="s">
        <v>50</v>
      </c>
      <c r="D10" s="370" t="s">
        <v>49</v>
      </c>
      <c r="E10" s="370" t="s">
        <v>50</v>
      </c>
      <c r="F10" s="370" t="s">
        <v>49</v>
      </c>
      <c r="G10" s="370" t="s">
        <v>50</v>
      </c>
      <c r="H10" s="370" t="s">
        <v>49</v>
      </c>
      <c r="I10" s="370" t="s">
        <v>50</v>
      </c>
      <c r="J10" s="367"/>
      <c r="K10" s="367"/>
    </row>
    <row r="11" spans="1:11" ht="12.9" thickBot="1" x14ac:dyDescent="0.35">
      <c r="A11" s="371"/>
      <c r="B11" s="372" t="s">
        <v>249</v>
      </c>
      <c r="C11" s="373" t="s">
        <v>51</v>
      </c>
      <c r="D11" s="374" t="str">
        <f>+B11</f>
        <v>por unidad</v>
      </c>
      <c r="E11" s="374" t="s">
        <v>51</v>
      </c>
      <c r="F11" s="374" t="str">
        <f>+B11</f>
        <v>por unidad</v>
      </c>
      <c r="G11" s="374" t="s">
        <v>51</v>
      </c>
      <c r="H11" s="374" t="str">
        <f>+B11</f>
        <v>por unidad</v>
      </c>
      <c r="I11" s="374" t="s">
        <v>51</v>
      </c>
      <c r="J11" s="367"/>
      <c r="K11" s="367"/>
    </row>
    <row r="12" spans="1:11" ht="12.9" thickBot="1" x14ac:dyDescent="0.35">
      <c r="A12" s="342"/>
    </row>
    <row r="13" spans="1:11" x14ac:dyDescent="0.3">
      <c r="A13" s="343" t="s">
        <v>52</v>
      </c>
      <c r="B13" s="375"/>
      <c r="C13" s="376"/>
      <c r="D13" s="375"/>
      <c r="E13" s="376"/>
      <c r="F13" s="375"/>
      <c r="G13" s="376"/>
      <c r="H13" s="375"/>
      <c r="I13" s="376"/>
    </row>
    <row r="14" spans="1:11" x14ac:dyDescent="0.3">
      <c r="A14" s="344"/>
      <c r="B14" s="377"/>
      <c r="C14" s="378"/>
      <c r="D14" s="377"/>
      <c r="E14" s="378"/>
      <c r="F14" s="377"/>
      <c r="G14" s="378"/>
      <c r="H14" s="377"/>
      <c r="I14" s="378"/>
    </row>
    <row r="15" spans="1:11" x14ac:dyDescent="0.3">
      <c r="A15" s="344"/>
      <c r="B15" s="377"/>
      <c r="C15" s="378"/>
      <c r="D15" s="377"/>
      <c r="E15" s="378"/>
      <c r="F15" s="377"/>
      <c r="G15" s="378"/>
      <c r="H15" s="377"/>
      <c r="I15" s="378"/>
    </row>
    <row r="16" spans="1:11" x14ac:dyDescent="0.3">
      <c r="A16" s="344"/>
      <c r="B16" s="377"/>
      <c r="C16" s="378"/>
      <c r="D16" s="377"/>
      <c r="E16" s="378"/>
      <c r="F16" s="377"/>
      <c r="G16" s="378"/>
      <c r="H16" s="377"/>
      <c r="I16" s="378"/>
    </row>
    <row r="17" spans="1:9" x14ac:dyDescent="0.3">
      <c r="A17" s="344"/>
      <c r="B17" s="377"/>
      <c r="C17" s="378"/>
      <c r="D17" s="377"/>
      <c r="E17" s="378"/>
      <c r="F17" s="377"/>
      <c r="G17" s="378"/>
      <c r="H17" s="377"/>
      <c r="I17" s="378"/>
    </row>
    <row r="18" spans="1:9" ht="12.9" thickBot="1" x14ac:dyDescent="0.35">
      <c r="A18" s="345"/>
      <c r="B18" s="379"/>
      <c r="C18" s="380"/>
      <c r="D18" s="379"/>
      <c r="E18" s="380"/>
      <c r="F18" s="379"/>
      <c r="G18" s="380"/>
      <c r="H18" s="379"/>
      <c r="I18" s="380"/>
    </row>
    <row r="19" spans="1:9" ht="12.9" thickBot="1" x14ac:dyDescent="0.35">
      <c r="A19" s="342"/>
      <c r="B19" s="381"/>
      <c r="C19" s="382"/>
      <c r="D19" s="381"/>
      <c r="E19" s="382"/>
      <c r="F19" s="381"/>
      <c r="G19" s="382"/>
      <c r="H19" s="381"/>
      <c r="I19" s="382"/>
    </row>
    <row r="20" spans="1:9" x14ac:dyDescent="0.3">
      <c r="A20" s="343" t="s">
        <v>53</v>
      </c>
      <c r="B20" s="375"/>
      <c r="C20" s="376"/>
      <c r="D20" s="375"/>
      <c r="E20" s="376"/>
      <c r="F20" s="375"/>
      <c r="G20" s="376"/>
      <c r="H20" s="375"/>
      <c r="I20" s="376"/>
    </row>
    <row r="21" spans="1:9" x14ac:dyDescent="0.3">
      <c r="A21" s="344"/>
      <c r="B21" s="377"/>
      <c r="C21" s="378"/>
      <c r="D21" s="377"/>
      <c r="E21" s="378"/>
      <c r="F21" s="377"/>
      <c r="G21" s="378"/>
      <c r="H21" s="377"/>
      <c r="I21" s="378"/>
    </row>
    <row r="22" spans="1:9" x14ac:dyDescent="0.3">
      <c r="A22" s="344"/>
      <c r="B22" s="377"/>
      <c r="C22" s="378"/>
      <c r="D22" s="377"/>
      <c r="E22" s="378"/>
      <c r="F22" s="377"/>
      <c r="G22" s="378"/>
      <c r="H22" s="377"/>
      <c r="I22" s="378"/>
    </row>
    <row r="23" spans="1:9" x14ac:dyDescent="0.3">
      <c r="A23" s="344"/>
      <c r="B23" s="377"/>
      <c r="C23" s="378"/>
      <c r="D23" s="377"/>
      <c r="E23" s="378"/>
      <c r="F23" s="377"/>
      <c r="G23" s="378"/>
      <c r="H23" s="377"/>
      <c r="I23" s="378"/>
    </row>
    <row r="24" spans="1:9" x14ac:dyDescent="0.3">
      <c r="A24" s="344"/>
      <c r="B24" s="377"/>
      <c r="C24" s="378"/>
      <c r="D24" s="377"/>
      <c r="E24" s="378"/>
      <c r="F24" s="377"/>
      <c r="G24" s="378"/>
      <c r="H24" s="377"/>
      <c r="I24" s="378"/>
    </row>
    <row r="25" spans="1:9" ht="12.9" thickBot="1" x14ac:dyDescent="0.35">
      <c r="A25" s="345"/>
      <c r="B25" s="379"/>
      <c r="C25" s="380"/>
      <c r="D25" s="379"/>
      <c r="E25" s="380"/>
      <c r="F25" s="379"/>
      <c r="G25" s="380"/>
      <c r="H25" s="379"/>
      <c r="I25" s="380"/>
    </row>
    <row r="26" spans="1:9" ht="12.9" thickBot="1" x14ac:dyDescent="0.35">
      <c r="A26" s="342"/>
      <c r="B26" s="381"/>
      <c r="C26" s="382"/>
      <c r="D26" s="381"/>
      <c r="E26" s="382"/>
      <c r="F26" s="381"/>
      <c r="G26" s="382"/>
      <c r="H26" s="381"/>
      <c r="I26" s="382"/>
    </row>
    <row r="27" spans="1:9" ht="12.9" thickBot="1" x14ac:dyDescent="0.35">
      <c r="A27" s="346" t="s">
        <v>54</v>
      </c>
      <c r="B27" s="383"/>
      <c r="C27" s="384"/>
      <c r="D27" s="383"/>
      <c r="E27" s="384"/>
      <c r="F27" s="383"/>
      <c r="G27" s="384"/>
      <c r="H27" s="383"/>
      <c r="I27" s="384"/>
    </row>
    <row r="28" spans="1:9" ht="12.9" thickBot="1" x14ac:dyDescent="0.35">
      <c r="A28" s="342"/>
      <c r="B28" s="381"/>
      <c r="C28" s="382"/>
      <c r="D28" s="381"/>
      <c r="E28" s="382"/>
      <c r="F28" s="381"/>
      <c r="G28" s="382"/>
      <c r="H28" s="381"/>
      <c r="I28" s="382"/>
    </row>
    <row r="29" spans="1:9" x14ac:dyDescent="0.3">
      <c r="A29" s="343" t="s">
        <v>55</v>
      </c>
      <c r="B29" s="385"/>
      <c r="C29" s="376"/>
      <c r="D29" s="385"/>
      <c r="E29" s="376"/>
      <c r="F29" s="385"/>
      <c r="G29" s="376"/>
      <c r="H29" s="385"/>
      <c r="I29" s="376"/>
    </row>
    <row r="30" spans="1:9" x14ac:dyDescent="0.3">
      <c r="A30" s="347" t="s">
        <v>56</v>
      </c>
      <c r="B30" s="386"/>
      <c r="C30" s="378"/>
      <c r="D30" s="386"/>
      <c r="E30" s="378"/>
      <c r="F30" s="386"/>
      <c r="G30" s="378"/>
      <c r="H30" s="386"/>
      <c r="I30" s="378"/>
    </row>
    <row r="31" spans="1:9" x14ac:dyDescent="0.3">
      <c r="A31" s="347" t="s">
        <v>57</v>
      </c>
      <c r="B31" s="386"/>
      <c r="C31" s="378"/>
      <c r="D31" s="386"/>
      <c r="E31" s="378"/>
      <c r="F31" s="386"/>
      <c r="G31" s="378"/>
      <c r="H31" s="386"/>
      <c r="I31" s="378"/>
    </row>
    <row r="32" spans="1:9" x14ac:dyDescent="0.3">
      <c r="A32" s="347" t="s">
        <v>58</v>
      </c>
      <c r="B32" s="386"/>
      <c r="C32" s="378"/>
      <c r="D32" s="386"/>
      <c r="E32" s="378"/>
      <c r="F32" s="386"/>
      <c r="G32" s="378"/>
      <c r="H32" s="386"/>
      <c r="I32" s="378"/>
    </row>
    <row r="33" spans="1:9" ht="12.9" thickBot="1" x14ac:dyDescent="0.35">
      <c r="A33" s="345" t="s">
        <v>59</v>
      </c>
      <c r="B33" s="387"/>
      <c r="C33" s="380"/>
      <c r="D33" s="387"/>
      <c r="E33" s="380"/>
      <c r="F33" s="387"/>
      <c r="G33" s="380"/>
      <c r="H33" s="387"/>
      <c r="I33" s="380"/>
    </row>
    <row r="34" spans="1:9" ht="12.9" thickBot="1" x14ac:dyDescent="0.35">
      <c r="A34" s="326"/>
      <c r="B34" s="381"/>
      <c r="C34" s="388"/>
      <c r="D34" s="381"/>
      <c r="E34" s="388"/>
      <c r="F34" s="381"/>
      <c r="G34" s="388"/>
      <c r="H34" s="381"/>
      <c r="I34" s="388"/>
    </row>
    <row r="35" spans="1:9" x14ac:dyDescent="0.3">
      <c r="A35" s="343" t="s">
        <v>60</v>
      </c>
      <c r="B35" s="385"/>
      <c r="C35" s="376"/>
      <c r="D35" s="385"/>
      <c r="E35" s="376"/>
      <c r="F35" s="385"/>
      <c r="G35" s="376"/>
      <c r="H35" s="385"/>
      <c r="I35" s="376"/>
    </row>
    <row r="36" spans="1:9" x14ac:dyDescent="0.3">
      <c r="A36" s="344" t="s">
        <v>61</v>
      </c>
      <c r="B36" s="386"/>
      <c r="C36" s="378"/>
      <c r="D36" s="386"/>
      <c r="E36" s="378"/>
      <c r="F36" s="386"/>
      <c r="G36" s="378"/>
      <c r="H36" s="386"/>
      <c r="I36" s="378"/>
    </row>
    <row r="37" spans="1:9" x14ac:dyDescent="0.3">
      <c r="A37" s="348" t="s">
        <v>96</v>
      </c>
      <c r="B37" s="389"/>
      <c r="C37" s="390"/>
      <c r="D37" s="389"/>
      <c r="E37" s="390"/>
      <c r="F37" s="389"/>
      <c r="G37" s="390"/>
      <c r="H37" s="389"/>
      <c r="I37" s="390"/>
    </row>
    <row r="38" spans="1:9" ht="12.9" thickBot="1" x14ac:dyDescent="0.35">
      <c r="A38" s="345" t="s">
        <v>83</v>
      </c>
      <c r="B38" s="387"/>
      <c r="C38" s="380"/>
      <c r="D38" s="387"/>
      <c r="E38" s="380"/>
      <c r="F38" s="387"/>
      <c r="G38" s="380"/>
      <c r="H38" s="387"/>
      <c r="I38" s="380"/>
    </row>
    <row r="39" spans="1:9" ht="12.9" thickBot="1" x14ac:dyDescent="0.35">
      <c r="A39" s="342"/>
      <c r="B39" s="381"/>
      <c r="C39" s="382"/>
      <c r="D39" s="381"/>
      <c r="E39" s="382"/>
      <c r="F39" s="381"/>
      <c r="G39" s="382"/>
      <c r="H39" s="381"/>
      <c r="I39" s="382"/>
    </row>
    <row r="40" spans="1:9" x14ac:dyDescent="0.3">
      <c r="A40" s="343" t="s">
        <v>62</v>
      </c>
      <c r="B40" s="375"/>
      <c r="C40" s="376"/>
      <c r="D40" s="375"/>
      <c r="E40" s="376"/>
      <c r="F40" s="375"/>
      <c r="G40" s="376"/>
      <c r="H40" s="375"/>
      <c r="I40" s="376"/>
    </row>
    <row r="41" spans="1:9" x14ac:dyDescent="0.3">
      <c r="A41" s="347" t="s">
        <v>63</v>
      </c>
      <c r="B41" s="377"/>
      <c r="C41" s="378"/>
      <c r="D41" s="377"/>
      <c r="E41" s="378"/>
      <c r="F41" s="377"/>
      <c r="G41" s="378"/>
      <c r="H41" s="377"/>
      <c r="I41" s="378"/>
    </row>
    <row r="42" spans="1:9" x14ac:dyDescent="0.3">
      <c r="A42" s="347" t="s">
        <v>64</v>
      </c>
      <c r="B42" s="377"/>
      <c r="C42" s="378"/>
      <c r="D42" s="377"/>
      <c r="E42" s="378"/>
      <c r="F42" s="377"/>
      <c r="G42" s="378"/>
      <c r="H42" s="377"/>
      <c r="I42" s="378"/>
    </row>
    <row r="43" spans="1:9" x14ac:dyDescent="0.3">
      <c r="A43" s="347" t="s">
        <v>65</v>
      </c>
      <c r="B43" s="377"/>
      <c r="C43" s="378"/>
      <c r="D43" s="377"/>
      <c r="E43" s="378"/>
      <c r="F43" s="377"/>
      <c r="G43" s="378"/>
      <c r="H43" s="377"/>
      <c r="I43" s="378"/>
    </row>
    <row r="44" spans="1:9" x14ac:dyDescent="0.3">
      <c r="A44" s="344" t="s">
        <v>66</v>
      </c>
      <c r="B44" s="391"/>
      <c r="C44" s="390"/>
      <c r="D44" s="391"/>
      <c r="E44" s="390"/>
      <c r="F44" s="391"/>
      <c r="G44" s="390"/>
      <c r="H44" s="391"/>
      <c r="I44" s="390"/>
    </row>
    <row r="45" spans="1:9" x14ac:dyDescent="0.3">
      <c r="A45" s="349"/>
      <c r="B45" s="391"/>
      <c r="C45" s="390"/>
      <c r="D45" s="391"/>
      <c r="E45" s="390" t="s">
        <v>250</v>
      </c>
      <c r="F45" s="391"/>
      <c r="G45" s="390"/>
      <c r="H45" s="391"/>
      <c r="I45" s="390"/>
    </row>
    <row r="46" spans="1:9" ht="12.9" thickBot="1" x14ac:dyDescent="0.35">
      <c r="A46" s="350"/>
      <c r="B46" s="379"/>
      <c r="C46" s="380"/>
      <c r="D46" s="379"/>
      <c r="E46" s="380"/>
      <c r="F46" s="379"/>
      <c r="G46" s="380"/>
      <c r="H46" s="379"/>
      <c r="I46" s="380"/>
    </row>
    <row r="47" spans="1:9" ht="12.9" thickBot="1" x14ac:dyDescent="0.35">
      <c r="A47" s="342"/>
      <c r="B47" s="381"/>
      <c r="C47" s="388"/>
      <c r="D47" s="381"/>
      <c r="E47" s="388"/>
      <c r="F47" s="381"/>
      <c r="G47" s="388"/>
      <c r="H47" s="381"/>
      <c r="I47" s="388"/>
    </row>
    <row r="48" spans="1:9" x14ac:dyDescent="0.3">
      <c r="A48" s="343" t="s">
        <v>67</v>
      </c>
      <c r="B48" s="375"/>
      <c r="C48" s="376"/>
      <c r="D48" s="375"/>
      <c r="E48" s="376"/>
      <c r="F48" s="375"/>
      <c r="G48" s="376"/>
      <c r="H48" s="375"/>
      <c r="I48" s="376"/>
    </row>
    <row r="49" spans="1:11" x14ac:dyDescent="0.3">
      <c r="A49" s="347" t="s">
        <v>97</v>
      </c>
      <c r="B49" s="377"/>
      <c r="C49" s="378"/>
      <c r="D49" s="377"/>
      <c r="E49" s="378"/>
      <c r="F49" s="377"/>
      <c r="G49" s="378"/>
      <c r="H49" s="377"/>
      <c r="I49" s="378"/>
    </row>
    <row r="50" spans="1:11" x14ac:dyDescent="0.3">
      <c r="A50" s="347" t="s">
        <v>68</v>
      </c>
      <c r="B50" s="377"/>
      <c r="C50" s="378"/>
      <c r="D50" s="377"/>
      <c r="E50" s="378"/>
      <c r="F50" s="377"/>
      <c r="G50" s="378"/>
      <c r="H50" s="377"/>
      <c r="I50" s="378"/>
    </row>
    <row r="51" spans="1:11" x14ac:dyDescent="0.3">
      <c r="A51" s="347" t="s">
        <v>98</v>
      </c>
      <c r="B51" s="377"/>
      <c r="C51" s="378"/>
      <c r="D51" s="377"/>
      <c r="E51" s="378"/>
      <c r="F51" s="377"/>
      <c r="G51" s="378"/>
      <c r="H51" s="377"/>
      <c r="I51" s="378"/>
    </row>
    <row r="52" spans="1:11" ht="12.9" thickBot="1" x14ac:dyDescent="0.35">
      <c r="A52" s="345" t="s">
        <v>69</v>
      </c>
      <c r="B52" s="379"/>
      <c r="C52" s="380"/>
      <c r="D52" s="379"/>
      <c r="E52" s="380"/>
      <c r="F52" s="379"/>
      <c r="G52" s="380"/>
      <c r="H52" s="379"/>
      <c r="I52" s="380"/>
    </row>
    <row r="53" spans="1:11" ht="12.9" thickBot="1" x14ac:dyDescent="0.35">
      <c r="A53" s="342"/>
      <c r="B53" s="381"/>
      <c r="C53" s="382"/>
      <c r="D53" s="381"/>
      <c r="E53" s="382"/>
      <c r="F53" s="381"/>
      <c r="G53" s="382"/>
      <c r="H53" s="381"/>
      <c r="I53" s="382"/>
    </row>
    <row r="54" spans="1:11" ht="12.9" thickBot="1" x14ac:dyDescent="0.35">
      <c r="A54" s="346" t="s">
        <v>70</v>
      </c>
      <c r="B54" s="383"/>
      <c r="C54" s="384">
        <v>1</v>
      </c>
      <c r="D54" s="383"/>
      <c r="E54" s="384">
        <v>1</v>
      </c>
      <c r="F54" s="383"/>
      <c r="G54" s="384">
        <v>1</v>
      </c>
      <c r="H54" s="383"/>
      <c r="I54" s="384">
        <v>1</v>
      </c>
    </row>
    <row r="55" spans="1:11" ht="12.9" thickBot="1" x14ac:dyDescent="0.35">
      <c r="A55" s="342"/>
    </row>
    <row r="56" spans="1:11" ht="12.9" thickBot="1" x14ac:dyDescent="0.35">
      <c r="A56" s="268" t="s">
        <v>158</v>
      </c>
      <c r="B56" s="392"/>
      <c r="C56" s="392"/>
      <c r="D56" s="392"/>
      <c r="E56" s="392"/>
      <c r="F56" s="392"/>
      <c r="G56" s="392"/>
      <c r="H56" s="392"/>
      <c r="I56" s="392"/>
      <c r="K56" s="214"/>
    </row>
    <row r="57" spans="1:11" ht="12.9" thickBot="1" x14ac:dyDescent="0.35">
      <c r="A57" s="342"/>
    </row>
    <row r="58" spans="1:11" ht="12.9" thickBot="1" x14ac:dyDescent="0.35">
      <c r="A58" s="346" t="s">
        <v>84</v>
      </c>
      <c r="B58" s="381"/>
      <c r="C58" s="388"/>
      <c r="D58" s="381"/>
      <c r="E58" s="388"/>
      <c r="F58" s="381"/>
      <c r="G58" s="388"/>
      <c r="H58" s="381"/>
      <c r="I58" s="388"/>
    </row>
    <row r="59" spans="1:11" ht="12.9" x14ac:dyDescent="0.35">
      <c r="A59" s="351" t="s">
        <v>251</v>
      </c>
      <c r="B59" s="352"/>
      <c r="C59" s="353"/>
      <c r="D59" s="353"/>
      <c r="E59" s="353"/>
      <c r="F59" s="353"/>
      <c r="G59" s="353"/>
      <c r="H59" s="353"/>
      <c r="I59" s="354"/>
    </row>
    <row r="60" spans="1:11" ht="12.9" x14ac:dyDescent="0.35">
      <c r="A60" s="355" t="s">
        <v>252</v>
      </c>
      <c r="B60" s="356"/>
      <c r="C60" s="357"/>
      <c r="D60" s="357"/>
      <c r="E60" s="357"/>
      <c r="F60" s="357"/>
      <c r="G60" s="357"/>
      <c r="H60" s="357"/>
      <c r="I60" s="358"/>
    </row>
    <row r="61" spans="1:11" ht="13.3" thickBot="1" x14ac:dyDescent="0.4">
      <c r="A61" s="359" t="s">
        <v>253</v>
      </c>
      <c r="B61" s="360"/>
      <c r="C61" s="361"/>
      <c r="D61" s="361"/>
      <c r="E61" s="361"/>
      <c r="F61" s="361"/>
      <c r="G61" s="361"/>
      <c r="H61" s="361"/>
      <c r="I61" s="362"/>
    </row>
    <row r="62" spans="1:11" ht="12.9" x14ac:dyDescent="0.35">
      <c r="A62" s="363"/>
      <c r="B62" s="214"/>
      <c r="C62" s="364"/>
      <c r="D62" s="364"/>
      <c r="E62" s="364"/>
      <c r="F62" s="364"/>
      <c r="G62" s="364"/>
      <c r="H62" s="364"/>
      <c r="I62" s="364"/>
    </row>
    <row r="64" spans="1:11" x14ac:dyDescent="0.3">
      <c r="A64" s="365" t="s">
        <v>94</v>
      </c>
    </row>
    <row r="65" spans="1:9" ht="29.25" customHeight="1" x14ac:dyDescent="0.3">
      <c r="A65" s="510" t="s">
        <v>254</v>
      </c>
      <c r="B65" s="511"/>
      <c r="C65" s="511"/>
      <c r="D65" s="511"/>
      <c r="E65" s="511"/>
      <c r="F65" s="511"/>
      <c r="G65" s="511"/>
      <c r="H65" s="511"/>
      <c r="I65" s="511"/>
    </row>
    <row r="66" spans="1:9" ht="11.25" customHeight="1" thickBot="1" x14ac:dyDescent="0.35">
      <c r="A66" s="366"/>
      <c r="B66" s="393"/>
      <c r="C66" s="393"/>
      <c r="D66" s="393"/>
      <c r="E66" s="393"/>
      <c r="F66" s="393"/>
      <c r="G66" s="393"/>
      <c r="H66" s="393"/>
      <c r="I66" s="393"/>
    </row>
    <row r="67" spans="1:9" ht="29.25" customHeight="1" thickBot="1" x14ac:dyDescent="0.35">
      <c r="A67" s="512" t="s">
        <v>255</v>
      </c>
      <c r="B67" s="513"/>
      <c r="C67" s="513"/>
      <c r="D67" s="513"/>
      <c r="E67" s="513"/>
      <c r="F67" s="513"/>
      <c r="G67" s="513"/>
      <c r="H67" s="513"/>
      <c r="I67" s="514"/>
    </row>
    <row r="69" spans="1:9" ht="12.9" thickBot="1" x14ac:dyDescent="0.35">
      <c r="A69" s="394" t="s">
        <v>256</v>
      </c>
    </row>
    <row r="70" spans="1:9" ht="12.9" thickBot="1" x14ac:dyDescent="0.35">
      <c r="A70" s="69" t="s">
        <v>5</v>
      </c>
      <c r="B70" s="69" t="str">
        <f>+B9</f>
        <v>promedio 2018</v>
      </c>
      <c r="D70" s="69" t="str">
        <f>+D9</f>
        <v>promedio 2019</v>
      </c>
      <c r="F70" s="69" t="str">
        <f>+F9</f>
        <v>promedio 2020</v>
      </c>
      <c r="H70" s="395" t="str">
        <f>+H9</f>
        <v>promedio ene-21</v>
      </c>
    </row>
    <row r="71" spans="1:9" ht="12.9" thickBot="1" x14ac:dyDescent="0.35">
      <c r="A71" s="396" t="s">
        <v>257</v>
      </c>
      <c r="B71" s="397">
        <f>+B54-SUM(B48:B52,B40:B46,B35:B38,B29:B33,B27,B20:B25,B13:B18)</f>
        <v>0</v>
      </c>
      <c r="C71" s="398"/>
      <c r="D71" s="397">
        <f>+D54-SUM(D48:D52,D40:D46,D35:D38,D29:D33,D27,D20:D25,D13:D18)</f>
        <v>0</v>
      </c>
      <c r="E71" s="398"/>
      <c r="F71" s="397">
        <f>+F54-SUM(F48:F52,F40:F46,F35:F38,F29:F33,F27,F20:F25,F13:F18)</f>
        <v>0</v>
      </c>
      <c r="G71" s="398"/>
      <c r="H71" s="397">
        <f>+H54-SUM(H48:H52,H40:H46,H35:H38,H29:H33,H27,H20:H25,H13:H18)</f>
        <v>0</v>
      </c>
    </row>
  </sheetData>
  <sheetProtection formatCells="0" formatColumns="0" formatRows="0"/>
  <mergeCells count="6">
    <mergeCell ref="A67:I67"/>
    <mergeCell ref="B9:C9"/>
    <mergeCell ref="D9:E9"/>
    <mergeCell ref="F9:G9"/>
    <mergeCell ref="H9:I9"/>
    <mergeCell ref="A65:I65"/>
  </mergeCells>
  <printOptions horizontalCentered="1" verticalCentered="1"/>
  <pageMargins left="0.31496062992125984" right="0.27559055118110237" top="0.78740157480314965" bottom="0.19685039370078741" header="0.19685039370078741" footer="0"/>
  <pageSetup scale="70" orientation="landscape" r:id="rId1"/>
  <headerFooter alignWithMargins="0">
    <oddHeader>&amp;R2021 – Año de Homenaje al Premio Nobel de Medicinia Dr. César Milstein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A2" sqref="A2"/>
    </sheetView>
  </sheetViews>
  <sheetFormatPr baseColWidth="10" defaultRowHeight="12.45" x14ac:dyDescent="0.3"/>
  <cols>
    <col min="1" max="1" width="35.84375" customWidth="1"/>
    <col min="2" max="2" width="17" customWidth="1"/>
    <col min="3" max="5" width="21.53515625" customWidth="1"/>
    <col min="6" max="6" width="22.69140625" customWidth="1"/>
    <col min="7" max="7" width="19.53515625" customWidth="1"/>
    <col min="10" max="10" width="15.3828125" style="197" bestFit="1" customWidth="1"/>
  </cols>
  <sheetData>
    <row r="1" spans="1:10" x14ac:dyDescent="0.3">
      <c r="A1" s="196" t="s">
        <v>268</v>
      </c>
      <c r="B1" s="196"/>
    </row>
    <row r="2" spans="1:10" x14ac:dyDescent="0.3">
      <c r="A2" s="401" t="s">
        <v>266</v>
      </c>
      <c r="B2" s="402"/>
      <c r="C2" s="403"/>
      <c r="D2" s="403"/>
    </row>
    <row r="3" spans="1:10" x14ac:dyDescent="0.3">
      <c r="A3" s="404" t="str">
        <f>+'8.a.... Costos'!A5</f>
        <v>Serie 6201-2Z (primer montaje)</v>
      </c>
      <c r="B3" s="404"/>
      <c r="C3" s="403"/>
      <c r="D3" s="403"/>
    </row>
    <row r="4" spans="1:10" x14ac:dyDescent="0.3">
      <c r="A4" s="404"/>
      <c r="B4" s="404"/>
      <c r="C4" s="403"/>
      <c r="D4" s="403"/>
    </row>
    <row r="5" spans="1:10" ht="13.3" thickBot="1" x14ac:dyDescent="0.4">
      <c r="J5" s="199"/>
    </row>
    <row r="6" spans="1:10" ht="13.5" customHeight="1" x14ac:dyDescent="0.35">
      <c r="A6" s="261" t="s">
        <v>48</v>
      </c>
      <c r="B6" s="517" t="s">
        <v>147</v>
      </c>
      <c r="C6" s="262" t="s">
        <v>176</v>
      </c>
      <c r="D6" s="262" t="s">
        <v>216</v>
      </c>
      <c r="E6" s="262" t="s">
        <v>259</v>
      </c>
      <c r="F6" s="262" t="s">
        <v>260</v>
      </c>
      <c r="G6" s="519" t="s">
        <v>99</v>
      </c>
      <c r="J6" s="199"/>
    </row>
    <row r="7" spans="1:10" ht="36.75" customHeight="1" thickBot="1" x14ac:dyDescent="0.35">
      <c r="A7" s="263"/>
      <c r="B7" s="518"/>
      <c r="C7" s="405" t="s">
        <v>267</v>
      </c>
      <c r="D7" s="405" t="s">
        <v>267</v>
      </c>
      <c r="E7" s="405" t="s">
        <v>267</v>
      </c>
      <c r="F7" s="405" t="s">
        <v>267</v>
      </c>
      <c r="G7" s="520"/>
    </row>
    <row r="8" spans="1:10" ht="12.9" thickBot="1" x14ac:dyDescent="0.35">
      <c r="A8" s="201"/>
      <c r="B8" s="201"/>
      <c r="G8" s="197"/>
    </row>
    <row r="9" spans="1:10" x14ac:dyDescent="0.3">
      <c r="A9" s="202" t="s">
        <v>145</v>
      </c>
      <c r="B9" s="202"/>
      <c r="C9" s="203"/>
      <c r="D9" s="203"/>
      <c r="E9" s="203"/>
      <c r="F9" s="203"/>
      <c r="G9" s="203"/>
    </row>
    <row r="10" spans="1:10" x14ac:dyDescent="0.3">
      <c r="A10" s="204" t="s">
        <v>167</v>
      </c>
      <c r="B10" s="204"/>
      <c r="C10" s="205"/>
      <c r="D10" s="205"/>
      <c r="E10" s="205"/>
      <c r="F10" s="205"/>
      <c r="G10" s="205"/>
    </row>
    <row r="11" spans="1:10" x14ac:dyDescent="0.3">
      <c r="A11" s="204" t="s">
        <v>166</v>
      </c>
      <c r="B11" s="204"/>
      <c r="C11" s="205"/>
      <c r="D11" s="205"/>
      <c r="E11" s="205"/>
      <c r="F11" s="205"/>
      <c r="G11" s="205"/>
    </row>
    <row r="12" spans="1:10" x14ac:dyDescent="0.3">
      <c r="A12" s="204" t="s">
        <v>164</v>
      </c>
      <c r="B12" s="204"/>
      <c r="C12" s="205"/>
      <c r="D12" s="205"/>
      <c r="E12" s="205"/>
      <c r="F12" s="205"/>
      <c r="G12" s="205"/>
    </row>
    <row r="13" spans="1:10" x14ac:dyDescent="0.3">
      <c r="A13" s="204" t="s">
        <v>165</v>
      </c>
      <c r="B13" s="204"/>
      <c r="C13" s="205"/>
      <c r="D13" s="205"/>
      <c r="E13" s="205"/>
      <c r="F13" s="205"/>
      <c r="G13" s="205"/>
    </row>
    <row r="14" spans="1:10" ht="12.9" thickBot="1" x14ac:dyDescent="0.35">
      <c r="A14" s="206"/>
      <c r="B14" s="206"/>
      <c r="C14" s="207"/>
      <c r="D14" s="207"/>
      <c r="E14" s="207"/>
      <c r="F14" s="207"/>
      <c r="G14" s="207"/>
    </row>
    <row r="15" spans="1:10" ht="12.9" thickBot="1" x14ac:dyDescent="0.35">
      <c r="A15" s="201"/>
      <c r="B15" s="201"/>
      <c r="G15" s="197"/>
    </row>
    <row r="16" spans="1:10" x14ac:dyDescent="0.3">
      <c r="A16" s="202" t="s">
        <v>146</v>
      </c>
      <c r="B16" s="202"/>
      <c r="C16" s="203"/>
      <c r="D16" s="203"/>
      <c r="E16" s="203"/>
      <c r="F16" s="203"/>
      <c r="G16" s="203"/>
    </row>
    <row r="17" spans="1:7" x14ac:dyDescent="0.3">
      <c r="A17" s="204" t="s">
        <v>167</v>
      </c>
      <c r="B17" s="204"/>
      <c r="C17" s="205"/>
      <c r="D17" s="205"/>
      <c r="E17" s="205"/>
      <c r="F17" s="205"/>
      <c r="G17" s="205"/>
    </row>
    <row r="18" spans="1:7" x14ac:dyDescent="0.3">
      <c r="A18" s="204" t="s">
        <v>166</v>
      </c>
      <c r="B18" s="204"/>
      <c r="C18" s="205"/>
      <c r="D18" s="205"/>
      <c r="E18" s="205"/>
      <c r="F18" s="205"/>
      <c r="G18" s="205"/>
    </row>
    <row r="19" spans="1:7" x14ac:dyDescent="0.3">
      <c r="A19" s="204" t="s">
        <v>164</v>
      </c>
      <c r="B19" s="204"/>
      <c r="C19" s="205"/>
      <c r="D19" s="205"/>
      <c r="E19" s="205"/>
      <c r="F19" s="205"/>
      <c r="G19" s="205"/>
    </row>
    <row r="20" spans="1:7" x14ac:dyDescent="0.3">
      <c r="A20" s="204" t="s">
        <v>165</v>
      </c>
      <c r="B20" s="204"/>
      <c r="C20" s="205"/>
      <c r="D20" s="205"/>
      <c r="E20" s="205"/>
      <c r="F20" s="205"/>
      <c r="G20" s="205"/>
    </row>
    <row r="21" spans="1:7" ht="12.9" thickBot="1" x14ac:dyDescent="0.35">
      <c r="A21" s="206"/>
      <c r="B21" s="206"/>
      <c r="C21" s="207"/>
      <c r="D21" s="207"/>
      <c r="E21" s="207"/>
      <c r="F21" s="207"/>
      <c r="G21" s="207"/>
    </row>
  </sheetData>
  <mergeCells count="2">
    <mergeCell ref="B6:B7"/>
    <mergeCell ref="G6:G7"/>
  </mergeCells>
  <phoneticPr fontId="15" type="noConversion"/>
  <printOptions horizontalCentered="1" verticalCentered="1"/>
  <pageMargins left="0.31496062992125984" right="0.27559055118110237" top="0.78740157480314965" bottom="0.19685039370078741" header="0.19685039370078741" footer="0"/>
  <pageSetup scale="84" orientation="landscape" r:id="rId1"/>
  <headerFooter alignWithMargins="0">
    <oddHeader>&amp;R2021 – Año de Homenaje al Premio Nobel de Medicinia Dr. César Milstein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A2" sqref="A2"/>
    </sheetView>
  </sheetViews>
  <sheetFormatPr baseColWidth="10" defaultRowHeight="12.45" x14ac:dyDescent="0.3"/>
  <cols>
    <col min="1" max="1" width="35.84375" customWidth="1"/>
    <col min="2" max="2" width="17" customWidth="1"/>
    <col min="3" max="5" width="21.53515625" customWidth="1"/>
    <col min="6" max="6" width="22.69140625" customWidth="1"/>
    <col min="7" max="7" width="19.53515625" customWidth="1"/>
    <col min="10" max="10" width="15.3828125" style="197" bestFit="1" customWidth="1"/>
  </cols>
  <sheetData>
    <row r="1" spans="1:10" x14ac:dyDescent="0.3">
      <c r="A1" s="196" t="s">
        <v>269</v>
      </c>
      <c r="B1" s="196"/>
    </row>
    <row r="2" spans="1:10" x14ac:dyDescent="0.3">
      <c r="A2" s="401" t="s">
        <v>266</v>
      </c>
      <c r="B2" s="402"/>
      <c r="C2" s="403"/>
      <c r="D2" s="403"/>
    </row>
    <row r="3" spans="1:10" x14ac:dyDescent="0.3">
      <c r="A3" s="404" t="str">
        <f>+'8.a.... Costos (2)'!A5</f>
        <v>Serie 6203-2Z (primer montaje)</v>
      </c>
      <c r="B3" s="404"/>
      <c r="C3" s="403"/>
      <c r="D3" s="403"/>
    </row>
    <row r="4" spans="1:10" x14ac:dyDescent="0.3">
      <c r="A4" s="404"/>
      <c r="B4" s="404"/>
      <c r="C4" s="403"/>
      <c r="D4" s="403"/>
    </row>
    <row r="5" spans="1:10" ht="13.3" thickBot="1" x14ac:dyDescent="0.4">
      <c r="J5" s="199"/>
    </row>
    <row r="6" spans="1:10" ht="13.5" customHeight="1" x14ac:dyDescent="0.35">
      <c r="A6" s="261" t="s">
        <v>48</v>
      </c>
      <c r="B6" s="517" t="s">
        <v>147</v>
      </c>
      <c r="C6" s="262" t="s">
        <v>176</v>
      </c>
      <c r="D6" s="262" t="s">
        <v>216</v>
      </c>
      <c r="E6" s="262" t="s">
        <v>259</v>
      </c>
      <c r="F6" s="262" t="s">
        <v>260</v>
      </c>
      <c r="G6" s="519" t="s">
        <v>99</v>
      </c>
      <c r="J6" s="199"/>
    </row>
    <row r="7" spans="1:10" ht="36.75" customHeight="1" thickBot="1" x14ac:dyDescent="0.35">
      <c r="A7" s="263"/>
      <c r="B7" s="518"/>
      <c r="C7" s="405" t="s">
        <v>267</v>
      </c>
      <c r="D7" s="405" t="s">
        <v>267</v>
      </c>
      <c r="E7" s="405" t="s">
        <v>267</v>
      </c>
      <c r="F7" s="405" t="s">
        <v>267</v>
      </c>
      <c r="G7" s="520"/>
    </row>
    <row r="8" spans="1:10" ht="12.9" thickBot="1" x14ac:dyDescent="0.35">
      <c r="A8" s="201"/>
      <c r="B8" s="201"/>
      <c r="G8" s="197"/>
    </row>
    <row r="9" spans="1:10" x14ac:dyDescent="0.3">
      <c r="A9" s="202" t="s">
        <v>145</v>
      </c>
      <c r="B9" s="202"/>
      <c r="C9" s="203"/>
      <c r="D9" s="203"/>
      <c r="E9" s="203"/>
      <c r="F9" s="203"/>
      <c r="G9" s="203"/>
    </row>
    <row r="10" spans="1:10" x14ac:dyDescent="0.3">
      <c r="A10" s="204" t="s">
        <v>167</v>
      </c>
      <c r="B10" s="204"/>
      <c r="C10" s="205"/>
      <c r="D10" s="205"/>
      <c r="E10" s="205"/>
      <c r="F10" s="205"/>
      <c r="G10" s="205"/>
    </row>
    <row r="11" spans="1:10" x14ac:dyDescent="0.3">
      <c r="A11" s="204" t="s">
        <v>166</v>
      </c>
      <c r="B11" s="204"/>
      <c r="C11" s="205"/>
      <c r="D11" s="205"/>
      <c r="E11" s="205"/>
      <c r="F11" s="205"/>
      <c r="G11" s="205"/>
    </row>
    <row r="12" spans="1:10" x14ac:dyDescent="0.3">
      <c r="A12" s="204" t="s">
        <v>164</v>
      </c>
      <c r="B12" s="204"/>
      <c r="C12" s="205"/>
      <c r="D12" s="205"/>
      <c r="E12" s="205"/>
      <c r="F12" s="205"/>
      <c r="G12" s="205"/>
    </row>
    <row r="13" spans="1:10" x14ac:dyDescent="0.3">
      <c r="A13" s="204" t="s">
        <v>165</v>
      </c>
      <c r="B13" s="204"/>
      <c r="C13" s="205"/>
      <c r="D13" s="205"/>
      <c r="E13" s="205"/>
      <c r="F13" s="205"/>
      <c r="G13" s="205"/>
    </row>
    <row r="14" spans="1:10" ht="12.9" thickBot="1" x14ac:dyDescent="0.35">
      <c r="A14" s="206"/>
      <c r="B14" s="206"/>
      <c r="C14" s="207"/>
      <c r="D14" s="207"/>
      <c r="E14" s="207"/>
      <c r="F14" s="207"/>
      <c r="G14" s="207"/>
    </row>
    <row r="15" spans="1:10" ht="12.9" thickBot="1" x14ac:dyDescent="0.35">
      <c r="A15" s="201"/>
      <c r="B15" s="201"/>
      <c r="G15" s="197"/>
    </row>
    <row r="16" spans="1:10" x14ac:dyDescent="0.3">
      <c r="A16" s="202" t="s">
        <v>146</v>
      </c>
      <c r="B16" s="202"/>
      <c r="C16" s="203"/>
      <c r="D16" s="203"/>
      <c r="E16" s="203"/>
      <c r="F16" s="203"/>
      <c r="G16" s="203"/>
    </row>
    <row r="17" spans="1:7" x14ac:dyDescent="0.3">
      <c r="A17" s="204" t="s">
        <v>167</v>
      </c>
      <c r="B17" s="204"/>
      <c r="C17" s="205"/>
      <c r="D17" s="205"/>
      <c r="E17" s="205"/>
      <c r="F17" s="205"/>
      <c r="G17" s="205"/>
    </row>
    <row r="18" spans="1:7" x14ac:dyDescent="0.3">
      <c r="A18" s="204" t="s">
        <v>166</v>
      </c>
      <c r="B18" s="204"/>
      <c r="C18" s="205"/>
      <c r="D18" s="205"/>
      <c r="E18" s="205"/>
      <c r="F18" s="205"/>
      <c r="G18" s="205"/>
    </row>
    <row r="19" spans="1:7" x14ac:dyDescent="0.3">
      <c r="A19" s="204" t="s">
        <v>164</v>
      </c>
      <c r="B19" s="204"/>
      <c r="C19" s="205"/>
      <c r="D19" s="205"/>
      <c r="E19" s="205"/>
      <c r="F19" s="205"/>
      <c r="G19" s="205"/>
    </row>
    <row r="20" spans="1:7" x14ac:dyDescent="0.3">
      <c r="A20" s="204" t="s">
        <v>165</v>
      </c>
      <c r="B20" s="204"/>
      <c r="C20" s="205"/>
      <c r="D20" s="205"/>
      <c r="E20" s="205"/>
      <c r="F20" s="205"/>
      <c r="G20" s="205"/>
    </row>
    <row r="21" spans="1:7" ht="12.9" thickBot="1" x14ac:dyDescent="0.35">
      <c r="A21" s="206"/>
      <c r="B21" s="206"/>
      <c r="C21" s="207"/>
      <c r="D21" s="207"/>
      <c r="E21" s="207"/>
      <c r="F21" s="207"/>
      <c r="G21" s="207"/>
    </row>
  </sheetData>
  <mergeCells count="2">
    <mergeCell ref="B6:B7"/>
    <mergeCell ref="G6:G7"/>
  </mergeCells>
  <printOptions horizontalCentered="1" verticalCentered="1"/>
  <pageMargins left="0.31496062992125984" right="0.27559055118110237" top="0.78740157480314965" bottom="0.19685039370078741" header="0.19685039370078741" footer="0"/>
  <pageSetup scale="84" orientation="landscape" r:id="rId1"/>
  <headerFooter alignWithMargins="0">
    <oddHeader>&amp;R2021 – Año de Homenaje al Premio Nobel de Medicinia Dr. César Milstein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A2" sqref="A2"/>
    </sheetView>
  </sheetViews>
  <sheetFormatPr baseColWidth="10" defaultRowHeight="12.45" x14ac:dyDescent="0.3"/>
  <cols>
    <col min="1" max="1" width="35.84375" customWidth="1"/>
    <col min="2" max="2" width="17" customWidth="1"/>
    <col min="3" max="5" width="21.53515625" customWidth="1"/>
    <col min="6" max="6" width="22.69140625" customWidth="1"/>
    <col min="7" max="7" width="19.53515625" customWidth="1"/>
    <col min="10" max="10" width="15.3828125" style="197" bestFit="1" customWidth="1"/>
  </cols>
  <sheetData>
    <row r="1" spans="1:10" x14ac:dyDescent="0.3">
      <c r="A1" s="196" t="s">
        <v>270</v>
      </c>
      <c r="B1" s="196"/>
    </row>
    <row r="2" spans="1:10" x14ac:dyDescent="0.3">
      <c r="A2" s="401" t="s">
        <v>266</v>
      </c>
      <c r="B2" s="402"/>
      <c r="C2" s="403"/>
      <c r="D2" s="403"/>
    </row>
    <row r="3" spans="1:10" x14ac:dyDescent="0.3">
      <c r="A3" s="404" t="str">
        <f>+'8.a.... Costos (3)'!A5</f>
        <v>Serie 6205-2RSH (primer montaje)</v>
      </c>
      <c r="B3" s="404"/>
      <c r="C3" s="403"/>
      <c r="D3" s="403"/>
    </row>
    <row r="4" spans="1:10" x14ac:dyDescent="0.3">
      <c r="A4" s="404"/>
      <c r="B4" s="404"/>
      <c r="C4" s="403"/>
      <c r="D4" s="403"/>
    </row>
    <row r="5" spans="1:10" ht="13.3" thickBot="1" x14ac:dyDescent="0.4">
      <c r="J5" s="199"/>
    </row>
    <row r="6" spans="1:10" ht="13.5" customHeight="1" x14ac:dyDescent="0.35">
      <c r="A6" s="261" t="s">
        <v>48</v>
      </c>
      <c r="B6" s="517" t="s">
        <v>147</v>
      </c>
      <c r="C6" s="262" t="s">
        <v>176</v>
      </c>
      <c r="D6" s="262" t="s">
        <v>216</v>
      </c>
      <c r="E6" s="262" t="s">
        <v>259</v>
      </c>
      <c r="F6" s="262" t="s">
        <v>260</v>
      </c>
      <c r="G6" s="519" t="s">
        <v>99</v>
      </c>
      <c r="J6" s="199"/>
    </row>
    <row r="7" spans="1:10" ht="36.75" customHeight="1" thickBot="1" x14ac:dyDescent="0.35">
      <c r="A7" s="263"/>
      <c r="B7" s="518"/>
      <c r="C7" s="405" t="s">
        <v>267</v>
      </c>
      <c r="D7" s="405" t="s">
        <v>267</v>
      </c>
      <c r="E7" s="405" t="s">
        <v>267</v>
      </c>
      <c r="F7" s="405" t="s">
        <v>267</v>
      </c>
      <c r="G7" s="520"/>
    </row>
    <row r="8" spans="1:10" ht="12.9" thickBot="1" x14ac:dyDescent="0.35">
      <c r="A8" s="201"/>
      <c r="B8" s="201"/>
      <c r="G8" s="197"/>
    </row>
    <row r="9" spans="1:10" x14ac:dyDescent="0.3">
      <c r="A9" s="202" t="s">
        <v>145</v>
      </c>
      <c r="B9" s="202"/>
      <c r="C9" s="203"/>
      <c r="D9" s="203"/>
      <c r="E9" s="203"/>
      <c r="F9" s="203"/>
      <c r="G9" s="203"/>
    </row>
    <row r="10" spans="1:10" x14ac:dyDescent="0.3">
      <c r="A10" s="204" t="s">
        <v>167</v>
      </c>
      <c r="B10" s="204"/>
      <c r="C10" s="205"/>
      <c r="D10" s="205"/>
      <c r="E10" s="205"/>
      <c r="F10" s="205"/>
      <c r="G10" s="205"/>
    </row>
    <row r="11" spans="1:10" x14ac:dyDescent="0.3">
      <c r="A11" s="204" t="s">
        <v>166</v>
      </c>
      <c r="B11" s="204"/>
      <c r="C11" s="205"/>
      <c r="D11" s="205"/>
      <c r="E11" s="205"/>
      <c r="F11" s="205"/>
      <c r="G11" s="205"/>
    </row>
    <row r="12" spans="1:10" x14ac:dyDescent="0.3">
      <c r="A12" s="204" t="s">
        <v>164</v>
      </c>
      <c r="B12" s="204"/>
      <c r="C12" s="205"/>
      <c r="D12" s="205"/>
      <c r="E12" s="205"/>
      <c r="F12" s="205"/>
      <c r="G12" s="205"/>
    </row>
    <row r="13" spans="1:10" x14ac:dyDescent="0.3">
      <c r="A13" s="204" t="s">
        <v>165</v>
      </c>
      <c r="B13" s="204"/>
      <c r="C13" s="205"/>
      <c r="D13" s="205"/>
      <c r="E13" s="205"/>
      <c r="F13" s="205"/>
      <c r="G13" s="205"/>
    </row>
    <row r="14" spans="1:10" ht="12.9" thickBot="1" x14ac:dyDescent="0.35">
      <c r="A14" s="206"/>
      <c r="B14" s="206"/>
      <c r="C14" s="207"/>
      <c r="D14" s="207"/>
      <c r="E14" s="207"/>
      <c r="F14" s="207"/>
      <c r="G14" s="207"/>
    </row>
    <row r="15" spans="1:10" ht="12.9" thickBot="1" x14ac:dyDescent="0.35">
      <c r="A15" s="201"/>
      <c r="B15" s="201"/>
      <c r="G15" s="197"/>
    </row>
    <row r="16" spans="1:10" x14ac:dyDescent="0.3">
      <c r="A16" s="202" t="s">
        <v>146</v>
      </c>
      <c r="B16" s="202"/>
      <c r="C16" s="203"/>
      <c r="D16" s="203"/>
      <c r="E16" s="203"/>
      <c r="F16" s="203"/>
      <c r="G16" s="203"/>
    </row>
    <row r="17" spans="1:7" x14ac:dyDescent="0.3">
      <c r="A17" s="204" t="s">
        <v>167</v>
      </c>
      <c r="B17" s="204"/>
      <c r="C17" s="205"/>
      <c r="D17" s="205"/>
      <c r="E17" s="205"/>
      <c r="F17" s="205"/>
      <c r="G17" s="205"/>
    </row>
    <row r="18" spans="1:7" x14ac:dyDescent="0.3">
      <c r="A18" s="204" t="s">
        <v>166</v>
      </c>
      <c r="B18" s="204"/>
      <c r="C18" s="205"/>
      <c r="D18" s="205"/>
      <c r="E18" s="205"/>
      <c r="F18" s="205"/>
      <c r="G18" s="205"/>
    </row>
    <row r="19" spans="1:7" x14ac:dyDescent="0.3">
      <c r="A19" s="204" t="s">
        <v>164</v>
      </c>
      <c r="B19" s="204"/>
      <c r="C19" s="205"/>
      <c r="D19" s="205"/>
      <c r="E19" s="205"/>
      <c r="F19" s="205"/>
      <c r="G19" s="205"/>
    </row>
    <row r="20" spans="1:7" x14ac:dyDescent="0.3">
      <c r="A20" s="204" t="s">
        <v>165</v>
      </c>
      <c r="B20" s="204"/>
      <c r="C20" s="205"/>
      <c r="D20" s="205"/>
      <c r="E20" s="205"/>
      <c r="F20" s="205"/>
      <c r="G20" s="205"/>
    </row>
    <row r="21" spans="1:7" ht="12.9" thickBot="1" x14ac:dyDescent="0.35">
      <c r="A21" s="206"/>
      <c r="B21" s="206"/>
      <c r="C21" s="207"/>
      <c r="D21" s="207"/>
      <c r="E21" s="207"/>
      <c r="F21" s="207"/>
      <c r="G21" s="207"/>
    </row>
  </sheetData>
  <mergeCells count="2">
    <mergeCell ref="B6:B7"/>
    <mergeCell ref="G6:G7"/>
  </mergeCells>
  <printOptions horizontalCentered="1" verticalCentered="1"/>
  <pageMargins left="0.31496062992125984" right="0.27559055118110237" top="0.78740157480314965" bottom="0.19685039370078741" header="0.19685039370078741" footer="0"/>
  <pageSetup scale="84" orientation="landscape" r:id="rId1"/>
  <headerFooter alignWithMargins="0">
    <oddHeader>&amp;R2021 – Año de Homenaje al Premio Nobel de Medicinia Dr.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A2" sqref="A2"/>
    </sheetView>
  </sheetViews>
  <sheetFormatPr baseColWidth="10" defaultColWidth="11.3828125" defaultRowHeight="12.45" x14ac:dyDescent="0.3"/>
  <cols>
    <col min="1" max="2" width="11.3828125" style="52"/>
    <col min="3" max="3" width="58.3828125" style="52" customWidth="1"/>
    <col min="4" max="16384" width="11.3828125" style="52"/>
  </cols>
  <sheetData>
    <row r="9" spans="3:3" ht="12.9" thickBot="1" x14ac:dyDescent="0.35"/>
    <row r="10" spans="3:3" ht="35.6" thickBot="1" x14ac:dyDescent="0.9">
      <c r="C10" s="116" t="s">
        <v>0</v>
      </c>
    </row>
  </sheetData>
  <phoneticPr fontId="0" type="noConversion"/>
  <printOptions horizontalCentered="1" verticalCentered="1" gridLinesSet="0"/>
  <pageMargins left="0.31496062992125984" right="0.27559055118110237" top="0.78740157480314965" bottom="0.19685039370078741" header="0.19685039370078741" footer="0"/>
  <pageSetup orientation="portrait" r:id="rId1"/>
  <headerFooter alignWithMargins="0">
    <oddHeader>&amp;R2021 – Año de Homenaje al Premio Nobel de Medicinia Dr. César Milstein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9"/>
  <sheetViews>
    <sheetView showGridLines="0" zoomScale="85" zoomScaleNormal="85" workbookViewId="0">
      <selection activeCell="A2" sqref="A2"/>
    </sheetView>
  </sheetViews>
  <sheetFormatPr baseColWidth="10" defaultColWidth="11.3828125" defaultRowHeight="12.45" x14ac:dyDescent="0.3"/>
  <cols>
    <col min="1" max="1" width="4.15234375" style="52" customWidth="1"/>
    <col min="2" max="2" width="16" style="52" customWidth="1"/>
    <col min="3" max="5" width="17.3046875" style="195" customWidth="1"/>
    <col min="6" max="6" width="7.53515625" style="52" customWidth="1"/>
    <col min="7" max="7" width="17.53515625" style="52" customWidth="1"/>
    <col min="8" max="16384" width="11.3828125" style="52"/>
  </cols>
  <sheetData>
    <row r="1" spans="2:7" s="137" customFormat="1" x14ac:dyDescent="0.3">
      <c r="B1" s="117" t="s">
        <v>273</v>
      </c>
      <c r="C1" s="117"/>
      <c r="D1" s="117"/>
      <c r="E1" s="117"/>
    </row>
    <row r="2" spans="2:7" s="137" customFormat="1" x14ac:dyDescent="0.3">
      <c r="B2" s="117" t="s">
        <v>71</v>
      </c>
      <c r="C2" s="117"/>
      <c r="D2" s="117"/>
      <c r="E2" s="117"/>
    </row>
    <row r="3" spans="2:7" s="137" customFormat="1" x14ac:dyDescent="0.3">
      <c r="B3" s="328" t="s">
        <v>271</v>
      </c>
      <c r="C3" s="319"/>
      <c r="D3" s="319"/>
      <c r="E3" s="319"/>
      <c r="F3" s="406"/>
    </row>
    <row r="4" spans="2:7" s="137" customFormat="1" x14ac:dyDescent="0.3">
      <c r="B4" s="319" t="str">
        <f>+'9.a adicionalcostos'!A3</f>
        <v>Serie 6201-2Z (primer montaje)</v>
      </c>
      <c r="C4" s="319"/>
      <c r="D4" s="319"/>
      <c r="E4" s="319"/>
      <c r="F4" s="406"/>
    </row>
    <row r="5" spans="2:7" s="137" customFormat="1" x14ac:dyDescent="0.3">
      <c r="B5" s="521" t="s">
        <v>272</v>
      </c>
      <c r="C5" s="521"/>
      <c r="D5" s="521"/>
      <c r="E5" s="521"/>
      <c r="F5" s="406"/>
    </row>
    <row r="6" spans="2:7" s="137" customFormat="1" x14ac:dyDescent="0.3">
      <c r="B6" s="272"/>
      <c r="C6" s="272"/>
      <c r="D6" s="272"/>
      <c r="E6" s="272"/>
      <c r="F6" s="273"/>
      <c r="G6" s="273"/>
    </row>
    <row r="7" spans="2:7" ht="12.9" thickBot="1" x14ac:dyDescent="0.35">
      <c r="C7" s="172"/>
      <c r="D7" s="172"/>
      <c r="E7" s="172"/>
      <c r="F7" s="161"/>
      <c r="G7" s="161"/>
    </row>
    <row r="8" spans="2:7" ht="12.75" customHeight="1" x14ac:dyDescent="0.3">
      <c r="B8" s="188" t="s">
        <v>4</v>
      </c>
      <c r="C8" s="189" t="s">
        <v>72</v>
      </c>
      <c r="D8" s="125" t="s">
        <v>8</v>
      </c>
      <c r="E8" s="190" t="s">
        <v>73</v>
      </c>
      <c r="F8" s="59"/>
    </row>
    <row r="9" spans="2:7" ht="12" customHeight="1" thickBot="1" x14ac:dyDescent="0.35">
      <c r="B9" s="173" t="s">
        <v>5</v>
      </c>
      <c r="C9" s="191" t="s">
        <v>209</v>
      </c>
      <c r="D9" s="145" t="s">
        <v>210</v>
      </c>
      <c r="E9" s="174" t="s">
        <v>74</v>
      </c>
      <c r="F9" s="59"/>
    </row>
    <row r="10" spans="2:7" x14ac:dyDescent="0.3">
      <c r="B10" s="146">
        <f>+'3.vol.'!C7</f>
        <v>43101</v>
      </c>
      <c r="C10" s="147"/>
      <c r="D10" s="148"/>
      <c r="E10" s="149"/>
    </row>
    <row r="11" spans="2:7" x14ac:dyDescent="0.3">
      <c r="B11" s="150">
        <f>+'3.vol.'!C8</f>
        <v>43132</v>
      </c>
      <c r="C11" s="151"/>
      <c r="D11" s="122"/>
      <c r="E11" s="123"/>
    </row>
    <row r="12" spans="2:7" x14ac:dyDescent="0.3">
      <c r="B12" s="150">
        <f>+'3.vol.'!C9</f>
        <v>43160</v>
      </c>
      <c r="C12" s="151"/>
      <c r="D12" s="122"/>
      <c r="E12" s="123"/>
    </row>
    <row r="13" spans="2:7" x14ac:dyDescent="0.3">
      <c r="B13" s="150">
        <f>+'3.vol.'!C10</f>
        <v>43191</v>
      </c>
      <c r="C13" s="151"/>
      <c r="D13" s="122"/>
      <c r="E13" s="123"/>
    </row>
    <row r="14" spans="2:7" x14ac:dyDescent="0.3">
      <c r="B14" s="150">
        <f>+'3.vol.'!C11</f>
        <v>43221</v>
      </c>
      <c r="C14" s="122"/>
      <c r="D14" s="122"/>
      <c r="E14" s="123"/>
    </row>
    <row r="15" spans="2:7" x14ac:dyDescent="0.3">
      <c r="B15" s="150">
        <f>+'3.vol.'!C12</f>
        <v>43252</v>
      </c>
      <c r="C15" s="151"/>
      <c r="D15" s="122"/>
      <c r="E15" s="123"/>
    </row>
    <row r="16" spans="2:7" x14ac:dyDescent="0.3">
      <c r="B16" s="150">
        <f>+'3.vol.'!C13</f>
        <v>43282</v>
      </c>
      <c r="C16" s="122"/>
      <c r="D16" s="122"/>
      <c r="E16" s="123"/>
    </row>
    <row r="17" spans="2:5" x14ac:dyDescent="0.3">
      <c r="B17" s="150">
        <f>+'3.vol.'!C14</f>
        <v>43313</v>
      </c>
      <c r="C17" s="122"/>
      <c r="D17" s="122"/>
      <c r="E17" s="123"/>
    </row>
    <row r="18" spans="2:5" x14ac:dyDescent="0.3">
      <c r="B18" s="150">
        <f>+'3.vol.'!C15</f>
        <v>43344</v>
      </c>
      <c r="C18" s="122"/>
      <c r="D18" s="122"/>
      <c r="E18" s="123"/>
    </row>
    <row r="19" spans="2:5" x14ac:dyDescent="0.3">
      <c r="B19" s="150">
        <f>+'3.vol.'!C16</f>
        <v>43374</v>
      </c>
      <c r="C19" s="122"/>
      <c r="D19" s="122"/>
      <c r="E19" s="123"/>
    </row>
    <row r="20" spans="2:5" x14ac:dyDescent="0.3">
      <c r="B20" s="150">
        <f>+'3.vol.'!C17</f>
        <v>43405</v>
      </c>
      <c r="C20" s="122"/>
      <c r="D20" s="122"/>
      <c r="E20" s="123"/>
    </row>
    <row r="21" spans="2:5" ht="12.9" thickBot="1" x14ac:dyDescent="0.35">
      <c r="B21" s="152">
        <f>+'3.vol.'!C18</f>
        <v>43435</v>
      </c>
      <c r="C21" s="153"/>
      <c r="D21" s="153"/>
      <c r="E21" s="154"/>
    </row>
    <row r="22" spans="2:5" x14ac:dyDescent="0.3">
      <c r="B22" s="146">
        <f>+'3.vol.'!C19</f>
        <v>43466</v>
      </c>
      <c r="C22" s="148"/>
      <c r="D22" s="148"/>
      <c r="E22" s="123"/>
    </row>
    <row r="23" spans="2:5" x14ac:dyDescent="0.3">
      <c r="B23" s="150">
        <f>+'3.vol.'!C20</f>
        <v>43497</v>
      </c>
      <c r="C23" s="122"/>
      <c r="D23" s="122"/>
      <c r="E23" s="155"/>
    </row>
    <row r="24" spans="2:5" x14ac:dyDescent="0.3">
      <c r="B24" s="150">
        <f>+'3.vol.'!C21</f>
        <v>43525</v>
      </c>
      <c r="C24" s="122"/>
      <c r="D24" s="122"/>
      <c r="E24" s="123"/>
    </row>
    <row r="25" spans="2:5" x14ac:dyDescent="0.3">
      <c r="B25" s="150">
        <f>+'3.vol.'!C22</f>
        <v>43556</v>
      </c>
      <c r="C25" s="122"/>
      <c r="D25" s="122"/>
      <c r="E25" s="123"/>
    </row>
    <row r="26" spans="2:5" x14ac:dyDescent="0.3">
      <c r="B26" s="150">
        <f>+'3.vol.'!C23</f>
        <v>43586</v>
      </c>
      <c r="C26" s="122"/>
      <c r="D26" s="122"/>
      <c r="E26" s="123"/>
    </row>
    <row r="27" spans="2:5" x14ac:dyDescent="0.3">
      <c r="B27" s="150">
        <f>+'3.vol.'!C24</f>
        <v>43617</v>
      </c>
      <c r="C27" s="122"/>
      <c r="D27" s="122"/>
      <c r="E27" s="123"/>
    </row>
    <row r="28" spans="2:5" x14ac:dyDescent="0.3">
      <c r="B28" s="150">
        <f>+'3.vol.'!C25</f>
        <v>43647</v>
      </c>
      <c r="C28" s="122"/>
      <c r="D28" s="122"/>
      <c r="E28" s="123"/>
    </row>
    <row r="29" spans="2:5" x14ac:dyDescent="0.3">
      <c r="B29" s="150">
        <f>+'3.vol.'!C26</f>
        <v>43678</v>
      </c>
      <c r="C29" s="122"/>
      <c r="D29" s="122"/>
      <c r="E29" s="123"/>
    </row>
    <row r="30" spans="2:5" x14ac:dyDescent="0.3">
      <c r="B30" s="150">
        <f>+'3.vol.'!C27</f>
        <v>43709</v>
      </c>
      <c r="C30" s="122"/>
      <c r="D30" s="122"/>
      <c r="E30" s="123"/>
    </row>
    <row r="31" spans="2:5" x14ac:dyDescent="0.3">
      <c r="B31" s="150">
        <f>+'3.vol.'!C28</f>
        <v>43739</v>
      </c>
      <c r="C31" s="122"/>
      <c r="D31" s="122"/>
      <c r="E31" s="123"/>
    </row>
    <row r="32" spans="2:5" x14ac:dyDescent="0.3">
      <c r="B32" s="150">
        <f>+'3.vol.'!C29</f>
        <v>43770</v>
      </c>
      <c r="C32" s="122"/>
      <c r="D32" s="122"/>
      <c r="E32" s="123"/>
    </row>
    <row r="33" spans="2:5" ht="12.9" thickBot="1" x14ac:dyDescent="0.35">
      <c r="B33" s="152">
        <f>+'3.vol.'!C30</f>
        <v>43800</v>
      </c>
      <c r="C33" s="153"/>
      <c r="D33" s="153"/>
      <c r="E33" s="156"/>
    </row>
    <row r="34" spans="2:5" x14ac:dyDescent="0.3">
      <c r="B34" s="146">
        <f>+'3.vol.'!C31</f>
        <v>43831</v>
      </c>
      <c r="C34" s="148"/>
      <c r="D34" s="157"/>
      <c r="E34" s="147"/>
    </row>
    <row r="35" spans="2:5" x14ac:dyDescent="0.3">
      <c r="B35" s="150">
        <f>+'3.vol.'!C32</f>
        <v>43862</v>
      </c>
      <c r="C35" s="122"/>
      <c r="D35" s="105"/>
      <c r="E35" s="151"/>
    </row>
    <row r="36" spans="2:5" x14ac:dyDescent="0.3">
      <c r="B36" s="150">
        <f>+'3.vol.'!C33</f>
        <v>43891</v>
      </c>
      <c r="C36" s="122"/>
      <c r="D36" s="105"/>
      <c r="E36" s="151"/>
    </row>
    <row r="37" spans="2:5" x14ac:dyDescent="0.3">
      <c r="B37" s="150">
        <f>+'3.vol.'!C34</f>
        <v>43922</v>
      </c>
      <c r="C37" s="122"/>
      <c r="D37" s="105"/>
      <c r="E37" s="151"/>
    </row>
    <row r="38" spans="2:5" x14ac:dyDescent="0.3">
      <c r="B38" s="150">
        <f>+'3.vol.'!C35</f>
        <v>43952</v>
      </c>
      <c r="C38" s="122"/>
      <c r="D38" s="105"/>
      <c r="E38" s="151"/>
    </row>
    <row r="39" spans="2:5" x14ac:dyDescent="0.3">
      <c r="B39" s="150">
        <f>+'3.vol.'!C36</f>
        <v>43983</v>
      </c>
      <c r="C39" s="122"/>
      <c r="D39" s="105"/>
      <c r="E39" s="151"/>
    </row>
    <row r="40" spans="2:5" x14ac:dyDescent="0.3">
      <c r="B40" s="150">
        <f>+'3.vol.'!C37</f>
        <v>44013</v>
      </c>
      <c r="C40" s="122"/>
      <c r="D40" s="105"/>
      <c r="E40" s="151"/>
    </row>
    <row r="41" spans="2:5" x14ac:dyDescent="0.3">
      <c r="B41" s="150">
        <f>+'3.vol.'!C38</f>
        <v>44044</v>
      </c>
      <c r="C41" s="122"/>
      <c r="D41" s="105"/>
      <c r="E41" s="151"/>
    </row>
    <row r="42" spans="2:5" x14ac:dyDescent="0.3">
      <c r="B42" s="150">
        <f>+'3.vol.'!C39</f>
        <v>44075</v>
      </c>
      <c r="C42" s="122"/>
      <c r="D42" s="105"/>
      <c r="E42" s="151"/>
    </row>
    <row r="43" spans="2:5" x14ac:dyDescent="0.3">
      <c r="B43" s="150">
        <f>+'3.vol.'!C40</f>
        <v>44105</v>
      </c>
      <c r="C43" s="122"/>
      <c r="D43" s="105"/>
      <c r="E43" s="151"/>
    </row>
    <row r="44" spans="2:5" x14ac:dyDescent="0.3">
      <c r="B44" s="150">
        <f>+'3.vol.'!C41</f>
        <v>44136</v>
      </c>
      <c r="C44" s="122"/>
      <c r="D44" s="105"/>
      <c r="E44" s="151"/>
    </row>
    <row r="45" spans="2:5" ht="12.9" thickBot="1" x14ac:dyDescent="0.35">
      <c r="B45" s="192">
        <f>+'3.vol.'!C42</f>
        <v>44166</v>
      </c>
      <c r="C45" s="193"/>
      <c r="D45" s="194"/>
      <c r="E45" s="187"/>
    </row>
    <row r="46" spans="2:5" x14ac:dyDescent="0.3">
      <c r="B46" s="146">
        <f>+'3.vol.'!C43</f>
        <v>44197</v>
      </c>
      <c r="C46" s="148"/>
      <c r="D46" s="148"/>
      <c r="E46" s="147"/>
    </row>
    <row r="47" spans="2:5" hidden="1" x14ac:dyDescent="0.3">
      <c r="B47" s="150">
        <f>+'3.vol.'!C44</f>
        <v>44228</v>
      </c>
      <c r="C47" s="122"/>
      <c r="D47" s="122"/>
      <c r="E47" s="151"/>
    </row>
    <row r="48" spans="2:5" hidden="1" x14ac:dyDescent="0.3">
      <c r="B48" s="150">
        <f>+'3.vol.'!C45</f>
        <v>44256</v>
      </c>
      <c r="C48" s="122"/>
      <c r="D48" s="122"/>
      <c r="E48" s="151"/>
    </row>
    <row r="49" spans="2:46" hidden="1" x14ac:dyDescent="0.3">
      <c r="B49" s="150">
        <f>+'3.vol.'!C46</f>
        <v>44287</v>
      </c>
      <c r="C49" s="122"/>
      <c r="D49" s="122"/>
      <c r="E49" s="151"/>
    </row>
    <row r="50" spans="2:46" hidden="1" x14ac:dyDescent="0.3">
      <c r="B50" s="150">
        <f>+'3.vol.'!C47</f>
        <v>44317</v>
      </c>
      <c r="C50" s="122"/>
      <c r="D50" s="122"/>
      <c r="E50" s="151"/>
    </row>
    <row r="51" spans="2:46" hidden="1" x14ac:dyDescent="0.3">
      <c r="B51" s="150">
        <f>+'3.vol.'!C48</f>
        <v>44348</v>
      </c>
      <c r="C51" s="122"/>
      <c r="D51" s="122"/>
      <c r="E51" s="151"/>
    </row>
    <row r="52" spans="2:46" hidden="1" x14ac:dyDescent="0.3">
      <c r="B52" s="150">
        <f>+'3.vol.'!C49</f>
        <v>44378</v>
      </c>
      <c r="C52" s="122"/>
      <c r="D52" s="122"/>
      <c r="E52" s="151"/>
    </row>
    <row r="53" spans="2:46" hidden="1" x14ac:dyDescent="0.3">
      <c r="B53" s="150">
        <f>+'3.vol.'!C50</f>
        <v>44409</v>
      </c>
      <c r="C53" s="122"/>
      <c r="D53" s="122"/>
      <c r="E53" s="151"/>
    </row>
    <row r="54" spans="2:46" hidden="1" x14ac:dyDescent="0.3">
      <c r="B54" s="150">
        <f>+'3.vol.'!C51</f>
        <v>44440</v>
      </c>
      <c r="C54" s="122"/>
      <c r="D54" s="122"/>
      <c r="E54" s="151"/>
    </row>
    <row r="55" spans="2:46" hidden="1" x14ac:dyDescent="0.3">
      <c r="B55" s="150">
        <f>+'3.vol.'!C52</f>
        <v>44470</v>
      </c>
      <c r="C55" s="122"/>
      <c r="D55" s="122"/>
      <c r="E55" s="151"/>
    </row>
    <row r="56" spans="2:46" hidden="1" x14ac:dyDescent="0.3">
      <c r="B56" s="150">
        <f>+'3.vol.'!C53</f>
        <v>44501</v>
      </c>
      <c r="C56" s="122"/>
      <c r="D56" s="122"/>
      <c r="E56" s="151"/>
    </row>
    <row r="57" spans="2:46" ht="12.9" hidden="1" thickBot="1" x14ac:dyDescent="0.35">
      <c r="B57" s="152">
        <f>+'3.vol.'!C54</f>
        <v>44531</v>
      </c>
      <c r="C57" s="153"/>
      <c r="D57" s="153"/>
      <c r="E57" s="159"/>
    </row>
    <row r="58" spans="2:46" ht="12.9" thickBot="1" x14ac:dyDescent="0.35">
      <c r="B58" s="166"/>
      <c r="C58" s="161"/>
      <c r="D58" s="161"/>
      <c r="E58" s="162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</row>
    <row r="59" spans="2:46" x14ac:dyDescent="0.3">
      <c r="B59" s="163">
        <f>'3.vol.'!C58</f>
        <v>2018</v>
      </c>
      <c r="C59" s="148"/>
      <c r="D59" s="148"/>
      <c r="E59" s="148"/>
      <c r="F59" s="161"/>
    </row>
    <row r="60" spans="2:46" x14ac:dyDescent="0.3">
      <c r="B60" s="164">
        <f>'3.vol.'!C59</f>
        <v>2019</v>
      </c>
      <c r="C60" s="122"/>
      <c r="D60" s="122"/>
      <c r="E60" s="122"/>
      <c r="F60" s="161"/>
    </row>
    <row r="61" spans="2:46" ht="12.9" thickBot="1" x14ac:dyDescent="0.35">
      <c r="B61" s="165">
        <f>'3.vol.'!C60</f>
        <v>2020</v>
      </c>
      <c r="C61" s="153"/>
      <c r="D61" s="153"/>
      <c r="E61" s="153"/>
    </row>
    <row r="62" spans="2:46" ht="12.9" thickBot="1" x14ac:dyDescent="0.35">
      <c r="B62" s="166"/>
      <c r="C62" s="161"/>
      <c r="D62" s="161"/>
      <c r="E62" s="161"/>
    </row>
    <row r="63" spans="2:46" x14ac:dyDescent="0.3">
      <c r="B63" s="334">
        <f>'3.vol.'!C61</f>
        <v>43831</v>
      </c>
      <c r="C63" s="148"/>
      <c r="D63" s="148"/>
      <c r="E63" s="148"/>
    </row>
    <row r="64" spans="2:46" ht="12.9" thickBot="1" x14ac:dyDescent="0.35">
      <c r="B64" s="335">
        <f>'3.vol.'!C62</f>
        <v>44197</v>
      </c>
      <c r="C64" s="153"/>
      <c r="D64" s="153"/>
      <c r="E64" s="153"/>
    </row>
    <row r="65" spans="2:5" x14ac:dyDescent="0.3">
      <c r="C65" s="52"/>
      <c r="D65" s="52"/>
    </row>
    <row r="66" spans="2:5" ht="14.25" customHeight="1" x14ac:dyDescent="0.3">
      <c r="B66" s="522" t="s">
        <v>211</v>
      </c>
      <c r="C66" s="522"/>
      <c r="D66" s="522"/>
      <c r="E66" s="522"/>
    </row>
    <row r="67" spans="2:5" x14ac:dyDescent="0.3">
      <c r="B67" s="522"/>
      <c r="C67" s="522"/>
      <c r="D67" s="522"/>
      <c r="E67" s="522"/>
    </row>
    <row r="68" spans="2:5" x14ac:dyDescent="0.3">
      <c r="B68" s="522"/>
      <c r="C68" s="522"/>
      <c r="D68" s="522"/>
      <c r="E68" s="522"/>
    </row>
    <row r="69" spans="2:5" ht="14.15" x14ac:dyDescent="0.35">
      <c r="B69" s="318" t="s">
        <v>212</v>
      </c>
    </row>
  </sheetData>
  <sheetProtection formatCells="0" formatColumns="0" formatRows="0"/>
  <mergeCells count="2">
    <mergeCell ref="B5:E5"/>
    <mergeCell ref="B66:E68"/>
  </mergeCells>
  <phoneticPr fontId="0" type="noConversion"/>
  <printOptions horizontalCentered="1" verticalCentered="1" gridLinesSet="0"/>
  <pageMargins left="0.31496062992125984" right="0.27559055118110237" top="0.78740157480314965" bottom="0.19685039370078741" header="0.19685039370078741" footer="0"/>
  <pageSetup scale="82" orientation="landscape" r:id="rId1"/>
  <headerFooter alignWithMargins="0">
    <oddHeader>&amp;R2021 – Año de Homenaje al Premio Nobel de Medicinia Dr. César Milstein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AT69"/>
  <sheetViews>
    <sheetView showGridLines="0" zoomScale="85" zoomScaleNormal="85" workbookViewId="0">
      <selection activeCell="A2" sqref="A2"/>
    </sheetView>
  </sheetViews>
  <sheetFormatPr baseColWidth="10" defaultColWidth="11.3828125" defaultRowHeight="12.45" x14ac:dyDescent="0.3"/>
  <cols>
    <col min="1" max="1" width="4.15234375" style="52" customWidth="1"/>
    <col min="2" max="2" width="16" style="52" customWidth="1"/>
    <col min="3" max="5" width="17.3046875" style="195" customWidth="1"/>
    <col min="6" max="6" width="7.53515625" style="52" customWidth="1"/>
    <col min="7" max="7" width="17.53515625" style="52" customWidth="1"/>
    <col min="8" max="16384" width="11.3828125" style="52"/>
  </cols>
  <sheetData>
    <row r="1" spans="2:7" s="137" customFormat="1" x14ac:dyDescent="0.3">
      <c r="B1" s="117" t="s">
        <v>274</v>
      </c>
      <c r="C1" s="117"/>
      <c r="D1" s="117"/>
      <c r="E1" s="117"/>
    </row>
    <row r="2" spans="2:7" s="137" customFormat="1" x14ac:dyDescent="0.3">
      <c r="B2" s="117" t="s">
        <v>71</v>
      </c>
      <c r="C2" s="117"/>
      <c r="D2" s="117"/>
      <c r="E2" s="117"/>
    </row>
    <row r="3" spans="2:7" s="137" customFormat="1" x14ac:dyDescent="0.3">
      <c r="B3" s="328" t="s">
        <v>271</v>
      </c>
      <c r="C3" s="319"/>
      <c r="D3" s="319"/>
      <c r="E3" s="319"/>
      <c r="F3" s="406"/>
    </row>
    <row r="4" spans="2:7" s="137" customFormat="1" x14ac:dyDescent="0.3">
      <c r="B4" s="319" t="str">
        <f>+'9.a adicionalcostos (2)'!A3</f>
        <v>Serie 6203-2Z (primer montaje)</v>
      </c>
      <c r="C4" s="319"/>
      <c r="D4" s="319"/>
      <c r="E4" s="319"/>
      <c r="F4" s="406"/>
    </row>
    <row r="5" spans="2:7" s="137" customFormat="1" x14ac:dyDescent="0.3">
      <c r="B5" s="521" t="s">
        <v>272</v>
      </c>
      <c r="C5" s="521"/>
      <c r="D5" s="521"/>
      <c r="E5" s="521"/>
      <c r="F5" s="406"/>
    </row>
    <row r="6" spans="2:7" s="137" customFormat="1" x14ac:dyDescent="0.3">
      <c r="B6" s="272"/>
      <c r="C6" s="272"/>
      <c r="D6" s="272"/>
      <c r="E6" s="272"/>
      <c r="F6" s="273"/>
      <c r="G6" s="273"/>
    </row>
    <row r="7" spans="2:7" ht="12.9" thickBot="1" x14ac:dyDescent="0.35">
      <c r="C7" s="172"/>
      <c r="D7" s="172"/>
      <c r="E7" s="172"/>
      <c r="F7" s="161"/>
      <c r="G7" s="161"/>
    </row>
    <row r="8" spans="2:7" ht="12.75" customHeight="1" x14ac:dyDescent="0.3">
      <c r="B8" s="188" t="s">
        <v>4</v>
      </c>
      <c r="C8" s="189" t="s">
        <v>72</v>
      </c>
      <c r="D8" s="125" t="s">
        <v>8</v>
      </c>
      <c r="E8" s="190" t="s">
        <v>73</v>
      </c>
      <c r="F8" s="59"/>
    </row>
    <row r="9" spans="2:7" ht="12" customHeight="1" thickBot="1" x14ac:dyDescent="0.35">
      <c r="B9" s="173" t="s">
        <v>5</v>
      </c>
      <c r="C9" s="191" t="s">
        <v>209</v>
      </c>
      <c r="D9" s="145" t="s">
        <v>210</v>
      </c>
      <c r="E9" s="174" t="s">
        <v>74</v>
      </c>
      <c r="F9" s="59"/>
    </row>
    <row r="10" spans="2:7" x14ac:dyDescent="0.3">
      <c r="B10" s="146">
        <f>+'3.vol.'!C7</f>
        <v>43101</v>
      </c>
      <c r="C10" s="147"/>
      <c r="D10" s="148"/>
      <c r="E10" s="149"/>
    </row>
    <row r="11" spans="2:7" x14ac:dyDescent="0.3">
      <c r="B11" s="150">
        <f>+'3.vol.'!C8</f>
        <v>43132</v>
      </c>
      <c r="C11" s="151"/>
      <c r="D11" s="122"/>
      <c r="E11" s="123"/>
    </row>
    <row r="12" spans="2:7" x14ac:dyDescent="0.3">
      <c r="B12" s="150">
        <f>+'3.vol.'!C9</f>
        <v>43160</v>
      </c>
      <c r="C12" s="151"/>
      <c r="D12" s="122"/>
      <c r="E12" s="123"/>
    </row>
    <row r="13" spans="2:7" x14ac:dyDescent="0.3">
      <c r="B13" s="150">
        <f>+'3.vol.'!C10</f>
        <v>43191</v>
      </c>
      <c r="C13" s="151"/>
      <c r="D13" s="122"/>
      <c r="E13" s="123"/>
    </row>
    <row r="14" spans="2:7" x14ac:dyDescent="0.3">
      <c r="B14" s="150">
        <f>+'3.vol.'!C11</f>
        <v>43221</v>
      </c>
      <c r="C14" s="122"/>
      <c r="D14" s="122"/>
      <c r="E14" s="123"/>
    </row>
    <row r="15" spans="2:7" x14ac:dyDescent="0.3">
      <c r="B15" s="150">
        <f>+'3.vol.'!C12</f>
        <v>43252</v>
      </c>
      <c r="C15" s="151"/>
      <c r="D15" s="122"/>
      <c r="E15" s="123"/>
    </row>
    <row r="16" spans="2:7" x14ac:dyDescent="0.3">
      <c r="B16" s="150">
        <f>+'3.vol.'!C13</f>
        <v>43282</v>
      </c>
      <c r="C16" s="122"/>
      <c r="D16" s="122"/>
      <c r="E16" s="123"/>
    </row>
    <row r="17" spans="2:5" x14ac:dyDescent="0.3">
      <c r="B17" s="150">
        <f>+'3.vol.'!C14</f>
        <v>43313</v>
      </c>
      <c r="C17" s="122"/>
      <c r="D17" s="122"/>
      <c r="E17" s="123"/>
    </row>
    <row r="18" spans="2:5" x14ac:dyDescent="0.3">
      <c r="B18" s="150">
        <f>+'3.vol.'!C15</f>
        <v>43344</v>
      </c>
      <c r="C18" s="122"/>
      <c r="D18" s="122"/>
      <c r="E18" s="123"/>
    </row>
    <row r="19" spans="2:5" x14ac:dyDescent="0.3">
      <c r="B19" s="150">
        <f>+'3.vol.'!C16</f>
        <v>43374</v>
      </c>
      <c r="C19" s="122"/>
      <c r="D19" s="122"/>
      <c r="E19" s="123"/>
    </row>
    <row r="20" spans="2:5" x14ac:dyDescent="0.3">
      <c r="B20" s="150">
        <f>+'3.vol.'!C17</f>
        <v>43405</v>
      </c>
      <c r="C20" s="122"/>
      <c r="D20" s="122"/>
      <c r="E20" s="123"/>
    </row>
    <row r="21" spans="2:5" ht="12.9" thickBot="1" x14ac:dyDescent="0.35">
      <c r="B21" s="152">
        <f>+'3.vol.'!C18</f>
        <v>43435</v>
      </c>
      <c r="C21" s="153"/>
      <c r="D21" s="153"/>
      <c r="E21" s="154"/>
    </row>
    <row r="22" spans="2:5" x14ac:dyDescent="0.3">
      <c r="B22" s="146">
        <f>+'3.vol.'!C19</f>
        <v>43466</v>
      </c>
      <c r="C22" s="148"/>
      <c r="D22" s="148"/>
      <c r="E22" s="123"/>
    </row>
    <row r="23" spans="2:5" x14ac:dyDescent="0.3">
      <c r="B23" s="150">
        <f>+'3.vol.'!C20</f>
        <v>43497</v>
      </c>
      <c r="C23" s="122"/>
      <c r="D23" s="122"/>
      <c r="E23" s="155"/>
    </row>
    <row r="24" spans="2:5" x14ac:dyDescent="0.3">
      <c r="B24" s="150">
        <f>+'3.vol.'!C21</f>
        <v>43525</v>
      </c>
      <c r="C24" s="122"/>
      <c r="D24" s="122"/>
      <c r="E24" s="123"/>
    </row>
    <row r="25" spans="2:5" x14ac:dyDescent="0.3">
      <c r="B25" s="150">
        <f>+'3.vol.'!C22</f>
        <v>43556</v>
      </c>
      <c r="C25" s="122"/>
      <c r="D25" s="122"/>
      <c r="E25" s="123"/>
    </row>
    <row r="26" spans="2:5" x14ac:dyDescent="0.3">
      <c r="B26" s="150">
        <f>+'3.vol.'!C23</f>
        <v>43586</v>
      </c>
      <c r="C26" s="122"/>
      <c r="D26" s="122"/>
      <c r="E26" s="123"/>
    </row>
    <row r="27" spans="2:5" x14ac:dyDescent="0.3">
      <c r="B27" s="150">
        <f>+'3.vol.'!C24</f>
        <v>43617</v>
      </c>
      <c r="C27" s="122"/>
      <c r="D27" s="122"/>
      <c r="E27" s="123"/>
    </row>
    <row r="28" spans="2:5" x14ac:dyDescent="0.3">
      <c r="B28" s="150">
        <f>+'3.vol.'!C25</f>
        <v>43647</v>
      </c>
      <c r="C28" s="122"/>
      <c r="D28" s="122"/>
      <c r="E28" s="123"/>
    </row>
    <row r="29" spans="2:5" x14ac:dyDescent="0.3">
      <c r="B29" s="150">
        <f>+'3.vol.'!C26</f>
        <v>43678</v>
      </c>
      <c r="C29" s="122"/>
      <c r="D29" s="122"/>
      <c r="E29" s="123"/>
    </row>
    <row r="30" spans="2:5" x14ac:dyDescent="0.3">
      <c r="B30" s="150">
        <f>+'3.vol.'!C27</f>
        <v>43709</v>
      </c>
      <c r="C30" s="122"/>
      <c r="D30" s="122"/>
      <c r="E30" s="123"/>
    </row>
    <row r="31" spans="2:5" x14ac:dyDescent="0.3">
      <c r="B31" s="150">
        <f>+'3.vol.'!C28</f>
        <v>43739</v>
      </c>
      <c r="C31" s="122"/>
      <c r="D31" s="122"/>
      <c r="E31" s="123"/>
    </row>
    <row r="32" spans="2:5" x14ac:dyDescent="0.3">
      <c r="B32" s="150">
        <f>+'3.vol.'!C29</f>
        <v>43770</v>
      </c>
      <c r="C32" s="122"/>
      <c r="D32" s="122"/>
      <c r="E32" s="123"/>
    </row>
    <row r="33" spans="2:5" ht="12.9" thickBot="1" x14ac:dyDescent="0.35">
      <c r="B33" s="152">
        <f>+'3.vol.'!C30</f>
        <v>43800</v>
      </c>
      <c r="C33" s="153"/>
      <c r="D33" s="153"/>
      <c r="E33" s="156"/>
    </row>
    <row r="34" spans="2:5" x14ac:dyDescent="0.3">
      <c r="B34" s="146">
        <f>+'3.vol.'!C31</f>
        <v>43831</v>
      </c>
      <c r="C34" s="148"/>
      <c r="D34" s="157"/>
      <c r="E34" s="147"/>
    </row>
    <row r="35" spans="2:5" x14ac:dyDescent="0.3">
      <c r="B35" s="150">
        <f>+'3.vol.'!C32</f>
        <v>43862</v>
      </c>
      <c r="C35" s="122"/>
      <c r="D35" s="105"/>
      <c r="E35" s="151"/>
    </row>
    <row r="36" spans="2:5" x14ac:dyDescent="0.3">
      <c r="B36" s="150">
        <f>+'3.vol.'!C33</f>
        <v>43891</v>
      </c>
      <c r="C36" s="122"/>
      <c r="D36" s="105"/>
      <c r="E36" s="151"/>
    </row>
    <row r="37" spans="2:5" x14ac:dyDescent="0.3">
      <c r="B37" s="150">
        <f>+'3.vol.'!C34</f>
        <v>43922</v>
      </c>
      <c r="C37" s="122"/>
      <c r="D37" s="105"/>
      <c r="E37" s="151"/>
    </row>
    <row r="38" spans="2:5" x14ac:dyDescent="0.3">
      <c r="B38" s="150">
        <f>+'3.vol.'!C35</f>
        <v>43952</v>
      </c>
      <c r="C38" s="122"/>
      <c r="D38" s="105"/>
      <c r="E38" s="151"/>
    </row>
    <row r="39" spans="2:5" x14ac:dyDescent="0.3">
      <c r="B39" s="150">
        <f>+'3.vol.'!C36</f>
        <v>43983</v>
      </c>
      <c r="C39" s="122"/>
      <c r="D39" s="105"/>
      <c r="E39" s="151"/>
    </row>
    <row r="40" spans="2:5" x14ac:dyDescent="0.3">
      <c r="B40" s="150">
        <f>+'3.vol.'!C37</f>
        <v>44013</v>
      </c>
      <c r="C40" s="122"/>
      <c r="D40" s="105"/>
      <c r="E40" s="151"/>
    </row>
    <row r="41" spans="2:5" x14ac:dyDescent="0.3">
      <c r="B41" s="150">
        <f>+'3.vol.'!C38</f>
        <v>44044</v>
      </c>
      <c r="C41" s="122"/>
      <c r="D41" s="105"/>
      <c r="E41" s="151"/>
    </row>
    <row r="42" spans="2:5" x14ac:dyDescent="0.3">
      <c r="B42" s="150">
        <f>+'3.vol.'!C39</f>
        <v>44075</v>
      </c>
      <c r="C42" s="122"/>
      <c r="D42" s="105"/>
      <c r="E42" s="151"/>
    </row>
    <row r="43" spans="2:5" x14ac:dyDescent="0.3">
      <c r="B43" s="150">
        <f>+'3.vol.'!C40</f>
        <v>44105</v>
      </c>
      <c r="C43" s="122"/>
      <c r="D43" s="105"/>
      <c r="E43" s="151"/>
    </row>
    <row r="44" spans="2:5" x14ac:dyDescent="0.3">
      <c r="B44" s="150">
        <f>+'3.vol.'!C41</f>
        <v>44136</v>
      </c>
      <c r="C44" s="122"/>
      <c r="D44" s="105"/>
      <c r="E44" s="151"/>
    </row>
    <row r="45" spans="2:5" ht="12.9" thickBot="1" x14ac:dyDescent="0.35">
      <c r="B45" s="192">
        <f>+'3.vol.'!C42</f>
        <v>44166</v>
      </c>
      <c r="C45" s="193"/>
      <c r="D45" s="194"/>
      <c r="E45" s="187"/>
    </row>
    <row r="46" spans="2:5" x14ac:dyDescent="0.3">
      <c r="B46" s="146">
        <f>+'3.vol.'!C43</f>
        <v>44197</v>
      </c>
      <c r="C46" s="148"/>
      <c r="D46" s="148"/>
      <c r="E46" s="147"/>
    </row>
    <row r="47" spans="2:5" hidden="1" x14ac:dyDescent="0.3">
      <c r="B47" s="150">
        <f>+'3.vol.'!C44</f>
        <v>44228</v>
      </c>
      <c r="C47" s="122"/>
      <c r="D47" s="122"/>
      <c r="E47" s="151"/>
    </row>
    <row r="48" spans="2:5" hidden="1" x14ac:dyDescent="0.3">
      <c r="B48" s="150">
        <f>+'3.vol.'!C45</f>
        <v>44256</v>
      </c>
      <c r="C48" s="122"/>
      <c r="D48" s="122"/>
      <c r="E48" s="151"/>
    </row>
    <row r="49" spans="2:46" hidden="1" x14ac:dyDescent="0.3">
      <c r="B49" s="150">
        <f>+'3.vol.'!C46</f>
        <v>44287</v>
      </c>
      <c r="C49" s="122"/>
      <c r="D49" s="122"/>
      <c r="E49" s="151"/>
    </row>
    <row r="50" spans="2:46" hidden="1" x14ac:dyDescent="0.3">
      <c r="B50" s="150">
        <f>+'3.vol.'!C47</f>
        <v>44317</v>
      </c>
      <c r="C50" s="122"/>
      <c r="D50" s="122"/>
      <c r="E50" s="151"/>
    </row>
    <row r="51" spans="2:46" hidden="1" x14ac:dyDescent="0.3">
      <c r="B51" s="150">
        <f>+'3.vol.'!C48</f>
        <v>44348</v>
      </c>
      <c r="C51" s="122"/>
      <c r="D51" s="122"/>
      <c r="E51" s="151"/>
    </row>
    <row r="52" spans="2:46" hidden="1" x14ac:dyDescent="0.3">
      <c r="B52" s="150">
        <f>+'3.vol.'!C49</f>
        <v>44378</v>
      </c>
      <c r="C52" s="122"/>
      <c r="D52" s="122"/>
      <c r="E52" s="151"/>
    </row>
    <row r="53" spans="2:46" hidden="1" x14ac:dyDescent="0.3">
      <c r="B53" s="150">
        <f>+'3.vol.'!C50</f>
        <v>44409</v>
      </c>
      <c r="C53" s="122"/>
      <c r="D53" s="122"/>
      <c r="E53" s="151"/>
    </row>
    <row r="54" spans="2:46" hidden="1" x14ac:dyDescent="0.3">
      <c r="B54" s="150">
        <f>+'3.vol.'!C51</f>
        <v>44440</v>
      </c>
      <c r="C54" s="122"/>
      <c r="D54" s="122"/>
      <c r="E54" s="151"/>
    </row>
    <row r="55" spans="2:46" hidden="1" x14ac:dyDescent="0.3">
      <c r="B55" s="150">
        <f>+'3.vol.'!C52</f>
        <v>44470</v>
      </c>
      <c r="C55" s="122"/>
      <c r="D55" s="122"/>
      <c r="E55" s="151"/>
    </row>
    <row r="56" spans="2:46" hidden="1" x14ac:dyDescent="0.3">
      <c r="B56" s="150">
        <f>+'3.vol.'!C53</f>
        <v>44501</v>
      </c>
      <c r="C56" s="122"/>
      <c r="D56" s="122"/>
      <c r="E56" s="151"/>
    </row>
    <row r="57" spans="2:46" ht="12.9" hidden="1" thickBot="1" x14ac:dyDescent="0.35">
      <c r="B57" s="152">
        <f>+'3.vol.'!C54</f>
        <v>44531</v>
      </c>
      <c r="C57" s="153"/>
      <c r="D57" s="153"/>
      <c r="E57" s="159"/>
    </row>
    <row r="58" spans="2:46" ht="12.9" thickBot="1" x14ac:dyDescent="0.35">
      <c r="B58" s="166"/>
      <c r="C58" s="161"/>
      <c r="D58" s="161"/>
      <c r="E58" s="162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</row>
    <row r="59" spans="2:46" x14ac:dyDescent="0.3">
      <c r="B59" s="163">
        <f>'3.vol.'!C58</f>
        <v>2018</v>
      </c>
      <c r="C59" s="148"/>
      <c r="D59" s="148"/>
      <c r="E59" s="148"/>
      <c r="F59" s="161"/>
    </row>
    <row r="60" spans="2:46" x14ac:dyDescent="0.3">
      <c r="B60" s="164">
        <f>'3.vol.'!C59</f>
        <v>2019</v>
      </c>
      <c r="C60" s="122"/>
      <c r="D60" s="122"/>
      <c r="E60" s="122"/>
      <c r="F60" s="161"/>
    </row>
    <row r="61" spans="2:46" ht="12.9" thickBot="1" x14ac:dyDescent="0.35">
      <c r="B61" s="165">
        <f>'3.vol.'!C60</f>
        <v>2020</v>
      </c>
      <c r="C61" s="153"/>
      <c r="D61" s="153"/>
      <c r="E61" s="153"/>
    </row>
    <row r="62" spans="2:46" ht="12.9" thickBot="1" x14ac:dyDescent="0.35">
      <c r="B62" s="166"/>
      <c r="C62" s="161"/>
      <c r="D62" s="161"/>
      <c r="E62" s="161"/>
    </row>
    <row r="63" spans="2:46" x14ac:dyDescent="0.3">
      <c r="B63" s="334">
        <f>'3.vol.'!C61</f>
        <v>43831</v>
      </c>
      <c r="C63" s="148"/>
      <c r="D63" s="148"/>
      <c r="E63" s="148"/>
    </row>
    <row r="64" spans="2:46" ht="12.9" thickBot="1" x14ac:dyDescent="0.35">
      <c r="B64" s="335">
        <f>'3.vol.'!C62</f>
        <v>44197</v>
      </c>
      <c r="C64" s="153"/>
      <c r="D64" s="153"/>
      <c r="E64" s="153"/>
    </row>
    <row r="65" spans="2:5" x14ac:dyDescent="0.3">
      <c r="C65" s="52"/>
      <c r="D65" s="52"/>
    </row>
    <row r="66" spans="2:5" ht="14.25" customHeight="1" x14ac:dyDescent="0.3">
      <c r="B66" s="522" t="s">
        <v>211</v>
      </c>
      <c r="C66" s="522"/>
      <c r="D66" s="522"/>
      <c r="E66" s="522"/>
    </row>
    <row r="67" spans="2:5" x14ac:dyDescent="0.3">
      <c r="B67" s="522"/>
      <c r="C67" s="522"/>
      <c r="D67" s="522"/>
      <c r="E67" s="522"/>
    </row>
    <row r="68" spans="2:5" x14ac:dyDescent="0.3">
      <c r="B68" s="522"/>
      <c r="C68" s="522"/>
      <c r="D68" s="522"/>
      <c r="E68" s="522"/>
    </row>
    <row r="69" spans="2:5" ht="14.15" x14ac:dyDescent="0.35">
      <c r="B69" s="318" t="s">
        <v>212</v>
      </c>
    </row>
  </sheetData>
  <sheetProtection formatCells="0" formatColumns="0" formatRows="0"/>
  <mergeCells count="2">
    <mergeCell ref="B5:E5"/>
    <mergeCell ref="B66:E68"/>
  </mergeCells>
  <printOptions horizontalCentered="1" verticalCentered="1" gridLinesSet="0"/>
  <pageMargins left="0.31496062992125984" right="0.27559055118110237" top="0.78740157480314965" bottom="0.19685039370078741" header="0.19685039370078741" footer="0"/>
  <pageSetup scale="82" orientation="landscape" r:id="rId1"/>
  <headerFooter alignWithMargins="0">
    <oddHeader>&amp;R2021 – Año de Homenaje al Premio Nobel de Medicinia Dr. César Milstein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B1:AT69"/>
  <sheetViews>
    <sheetView showGridLines="0" zoomScale="85" zoomScaleNormal="85" workbookViewId="0">
      <selection activeCell="A2" sqref="A2"/>
    </sheetView>
  </sheetViews>
  <sheetFormatPr baseColWidth="10" defaultColWidth="11.3828125" defaultRowHeight="12.45" x14ac:dyDescent="0.3"/>
  <cols>
    <col min="1" max="1" width="4.15234375" style="52" customWidth="1"/>
    <col min="2" max="2" width="16" style="52" customWidth="1"/>
    <col min="3" max="5" width="17.3046875" style="195" customWidth="1"/>
    <col min="6" max="6" width="7.53515625" style="52" customWidth="1"/>
    <col min="7" max="7" width="17.53515625" style="52" customWidth="1"/>
    <col min="8" max="16384" width="11.3828125" style="52"/>
  </cols>
  <sheetData>
    <row r="1" spans="2:7" s="137" customFormat="1" x14ac:dyDescent="0.3">
      <c r="B1" s="117" t="s">
        <v>275</v>
      </c>
      <c r="C1" s="117"/>
      <c r="D1" s="117"/>
      <c r="E1" s="117"/>
    </row>
    <row r="2" spans="2:7" s="137" customFormat="1" x14ac:dyDescent="0.3">
      <c r="B2" s="117" t="s">
        <v>71</v>
      </c>
      <c r="C2" s="117"/>
      <c r="D2" s="117"/>
      <c r="E2" s="117"/>
    </row>
    <row r="3" spans="2:7" s="137" customFormat="1" x14ac:dyDescent="0.3">
      <c r="B3" s="328" t="s">
        <v>271</v>
      </c>
      <c r="C3" s="319"/>
      <c r="D3" s="319"/>
      <c r="E3" s="319"/>
      <c r="F3" s="406"/>
    </row>
    <row r="4" spans="2:7" s="137" customFormat="1" x14ac:dyDescent="0.3">
      <c r="B4" s="319" t="str">
        <f>+'9.a adicionalcostos (3)'!A3</f>
        <v>Serie 6205-2RSH (primer montaje)</v>
      </c>
      <c r="C4" s="319"/>
      <c r="D4" s="319"/>
      <c r="E4" s="319"/>
      <c r="F4" s="406"/>
    </row>
    <row r="5" spans="2:7" s="137" customFormat="1" x14ac:dyDescent="0.3">
      <c r="B5" s="521" t="s">
        <v>272</v>
      </c>
      <c r="C5" s="521"/>
      <c r="D5" s="521"/>
      <c r="E5" s="521"/>
      <c r="F5" s="406"/>
    </row>
    <row r="6" spans="2:7" s="137" customFormat="1" x14ac:dyDescent="0.3">
      <c r="B6" s="272"/>
      <c r="C6" s="272"/>
      <c r="D6" s="272"/>
      <c r="E6" s="272"/>
      <c r="F6" s="273"/>
      <c r="G6" s="273"/>
    </row>
    <row r="7" spans="2:7" ht="12.9" thickBot="1" x14ac:dyDescent="0.35">
      <c r="C7" s="172"/>
      <c r="D7" s="172"/>
      <c r="E7" s="172"/>
      <c r="F7" s="161"/>
      <c r="G7" s="161"/>
    </row>
    <row r="8" spans="2:7" ht="12.75" customHeight="1" x14ac:dyDescent="0.3">
      <c r="B8" s="188" t="s">
        <v>4</v>
      </c>
      <c r="C8" s="189" t="s">
        <v>72</v>
      </c>
      <c r="D8" s="125" t="s">
        <v>8</v>
      </c>
      <c r="E8" s="190" t="s">
        <v>73</v>
      </c>
      <c r="F8" s="59"/>
    </row>
    <row r="9" spans="2:7" ht="12" customHeight="1" thickBot="1" x14ac:dyDescent="0.35">
      <c r="B9" s="173" t="s">
        <v>5</v>
      </c>
      <c r="C9" s="191" t="s">
        <v>209</v>
      </c>
      <c r="D9" s="145" t="s">
        <v>210</v>
      </c>
      <c r="E9" s="174" t="s">
        <v>74</v>
      </c>
      <c r="F9" s="59"/>
    </row>
    <row r="10" spans="2:7" x14ac:dyDescent="0.3">
      <c r="B10" s="146">
        <f>+'3.vol.'!C7</f>
        <v>43101</v>
      </c>
      <c r="C10" s="147"/>
      <c r="D10" s="148"/>
      <c r="E10" s="149"/>
    </row>
    <row r="11" spans="2:7" x14ac:dyDescent="0.3">
      <c r="B11" s="150">
        <f>+'3.vol.'!C8</f>
        <v>43132</v>
      </c>
      <c r="C11" s="151"/>
      <c r="D11" s="122"/>
      <c r="E11" s="123"/>
    </row>
    <row r="12" spans="2:7" x14ac:dyDescent="0.3">
      <c r="B12" s="150">
        <f>+'3.vol.'!C9</f>
        <v>43160</v>
      </c>
      <c r="C12" s="151"/>
      <c r="D12" s="122"/>
      <c r="E12" s="123"/>
    </row>
    <row r="13" spans="2:7" x14ac:dyDescent="0.3">
      <c r="B13" s="150">
        <f>+'3.vol.'!C10</f>
        <v>43191</v>
      </c>
      <c r="C13" s="151"/>
      <c r="D13" s="122"/>
      <c r="E13" s="123"/>
    </row>
    <row r="14" spans="2:7" x14ac:dyDescent="0.3">
      <c r="B14" s="150">
        <f>+'3.vol.'!C11</f>
        <v>43221</v>
      </c>
      <c r="C14" s="122"/>
      <c r="D14" s="122"/>
      <c r="E14" s="123"/>
    </row>
    <row r="15" spans="2:7" x14ac:dyDescent="0.3">
      <c r="B15" s="150">
        <f>+'3.vol.'!C12</f>
        <v>43252</v>
      </c>
      <c r="C15" s="151"/>
      <c r="D15" s="122"/>
      <c r="E15" s="123"/>
    </row>
    <row r="16" spans="2:7" x14ac:dyDescent="0.3">
      <c r="B16" s="150">
        <f>+'3.vol.'!C13</f>
        <v>43282</v>
      </c>
      <c r="C16" s="122"/>
      <c r="D16" s="122"/>
      <c r="E16" s="123"/>
    </row>
    <row r="17" spans="2:5" x14ac:dyDescent="0.3">
      <c r="B17" s="150">
        <f>+'3.vol.'!C14</f>
        <v>43313</v>
      </c>
      <c r="C17" s="122"/>
      <c r="D17" s="122"/>
      <c r="E17" s="123"/>
    </row>
    <row r="18" spans="2:5" x14ac:dyDescent="0.3">
      <c r="B18" s="150">
        <f>+'3.vol.'!C15</f>
        <v>43344</v>
      </c>
      <c r="C18" s="122"/>
      <c r="D18" s="122"/>
      <c r="E18" s="123"/>
    </row>
    <row r="19" spans="2:5" x14ac:dyDescent="0.3">
      <c r="B19" s="150">
        <f>+'3.vol.'!C16</f>
        <v>43374</v>
      </c>
      <c r="C19" s="122"/>
      <c r="D19" s="122"/>
      <c r="E19" s="123"/>
    </row>
    <row r="20" spans="2:5" x14ac:dyDescent="0.3">
      <c r="B20" s="150">
        <f>+'3.vol.'!C17</f>
        <v>43405</v>
      </c>
      <c r="C20" s="122"/>
      <c r="D20" s="122"/>
      <c r="E20" s="123"/>
    </row>
    <row r="21" spans="2:5" ht="12.9" thickBot="1" x14ac:dyDescent="0.35">
      <c r="B21" s="152">
        <f>+'3.vol.'!C18</f>
        <v>43435</v>
      </c>
      <c r="C21" s="153"/>
      <c r="D21" s="153"/>
      <c r="E21" s="154"/>
    </row>
    <row r="22" spans="2:5" x14ac:dyDescent="0.3">
      <c r="B22" s="146">
        <f>+'3.vol.'!C19</f>
        <v>43466</v>
      </c>
      <c r="C22" s="148"/>
      <c r="D22" s="148"/>
      <c r="E22" s="123"/>
    </row>
    <row r="23" spans="2:5" x14ac:dyDescent="0.3">
      <c r="B23" s="150">
        <f>+'3.vol.'!C20</f>
        <v>43497</v>
      </c>
      <c r="C23" s="122"/>
      <c r="D23" s="122"/>
      <c r="E23" s="155"/>
    </row>
    <row r="24" spans="2:5" x14ac:dyDescent="0.3">
      <c r="B24" s="150">
        <f>+'3.vol.'!C21</f>
        <v>43525</v>
      </c>
      <c r="C24" s="122"/>
      <c r="D24" s="122"/>
      <c r="E24" s="123"/>
    </row>
    <row r="25" spans="2:5" x14ac:dyDescent="0.3">
      <c r="B25" s="150">
        <f>+'3.vol.'!C22</f>
        <v>43556</v>
      </c>
      <c r="C25" s="122"/>
      <c r="D25" s="122"/>
      <c r="E25" s="123"/>
    </row>
    <row r="26" spans="2:5" x14ac:dyDescent="0.3">
      <c r="B26" s="150">
        <f>+'3.vol.'!C23</f>
        <v>43586</v>
      </c>
      <c r="C26" s="122"/>
      <c r="D26" s="122"/>
      <c r="E26" s="123"/>
    </row>
    <row r="27" spans="2:5" x14ac:dyDescent="0.3">
      <c r="B27" s="150">
        <f>+'3.vol.'!C24</f>
        <v>43617</v>
      </c>
      <c r="C27" s="122"/>
      <c r="D27" s="122"/>
      <c r="E27" s="123"/>
    </row>
    <row r="28" spans="2:5" x14ac:dyDescent="0.3">
      <c r="B28" s="150">
        <f>+'3.vol.'!C25</f>
        <v>43647</v>
      </c>
      <c r="C28" s="122"/>
      <c r="D28" s="122"/>
      <c r="E28" s="123"/>
    </row>
    <row r="29" spans="2:5" x14ac:dyDescent="0.3">
      <c r="B29" s="150">
        <f>+'3.vol.'!C26</f>
        <v>43678</v>
      </c>
      <c r="C29" s="122"/>
      <c r="D29" s="122"/>
      <c r="E29" s="123"/>
    </row>
    <row r="30" spans="2:5" x14ac:dyDescent="0.3">
      <c r="B30" s="150">
        <f>+'3.vol.'!C27</f>
        <v>43709</v>
      </c>
      <c r="C30" s="122"/>
      <c r="D30" s="122"/>
      <c r="E30" s="123"/>
    </row>
    <row r="31" spans="2:5" x14ac:dyDescent="0.3">
      <c r="B31" s="150">
        <f>+'3.vol.'!C28</f>
        <v>43739</v>
      </c>
      <c r="C31" s="122"/>
      <c r="D31" s="122"/>
      <c r="E31" s="123"/>
    </row>
    <row r="32" spans="2:5" x14ac:dyDescent="0.3">
      <c r="B32" s="150">
        <f>+'3.vol.'!C29</f>
        <v>43770</v>
      </c>
      <c r="C32" s="122"/>
      <c r="D32" s="122"/>
      <c r="E32" s="123"/>
    </row>
    <row r="33" spans="2:5" ht="12.9" thickBot="1" x14ac:dyDescent="0.35">
      <c r="B33" s="152">
        <f>+'3.vol.'!C30</f>
        <v>43800</v>
      </c>
      <c r="C33" s="153"/>
      <c r="D33" s="153"/>
      <c r="E33" s="156"/>
    </row>
    <row r="34" spans="2:5" x14ac:dyDescent="0.3">
      <c r="B34" s="146">
        <f>+'3.vol.'!C31</f>
        <v>43831</v>
      </c>
      <c r="C34" s="148"/>
      <c r="D34" s="157"/>
      <c r="E34" s="147"/>
    </row>
    <row r="35" spans="2:5" x14ac:dyDescent="0.3">
      <c r="B35" s="150">
        <f>+'3.vol.'!C32</f>
        <v>43862</v>
      </c>
      <c r="C35" s="122"/>
      <c r="D35" s="105"/>
      <c r="E35" s="151"/>
    </row>
    <row r="36" spans="2:5" x14ac:dyDescent="0.3">
      <c r="B36" s="150">
        <f>+'3.vol.'!C33</f>
        <v>43891</v>
      </c>
      <c r="C36" s="122"/>
      <c r="D36" s="105"/>
      <c r="E36" s="151"/>
    </row>
    <row r="37" spans="2:5" x14ac:dyDescent="0.3">
      <c r="B37" s="150">
        <f>+'3.vol.'!C34</f>
        <v>43922</v>
      </c>
      <c r="C37" s="122"/>
      <c r="D37" s="105"/>
      <c r="E37" s="151"/>
    </row>
    <row r="38" spans="2:5" x14ac:dyDescent="0.3">
      <c r="B38" s="150">
        <f>+'3.vol.'!C35</f>
        <v>43952</v>
      </c>
      <c r="C38" s="122"/>
      <c r="D38" s="105"/>
      <c r="E38" s="151"/>
    </row>
    <row r="39" spans="2:5" x14ac:dyDescent="0.3">
      <c r="B39" s="150">
        <f>+'3.vol.'!C36</f>
        <v>43983</v>
      </c>
      <c r="C39" s="122"/>
      <c r="D39" s="105"/>
      <c r="E39" s="151"/>
    </row>
    <row r="40" spans="2:5" x14ac:dyDescent="0.3">
      <c r="B40" s="150">
        <f>+'3.vol.'!C37</f>
        <v>44013</v>
      </c>
      <c r="C40" s="122"/>
      <c r="D40" s="105"/>
      <c r="E40" s="151"/>
    </row>
    <row r="41" spans="2:5" x14ac:dyDescent="0.3">
      <c r="B41" s="150">
        <f>+'3.vol.'!C38</f>
        <v>44044</v>
      </c>
      <c r="C41" s="122"/>
      <c r="D41" s="105"/>
      <c r="E41" s="151"/>
    </row>
    <row r="42" spans="2:5" x14ac:dyDescent="0.3">
      <c r="B42" s="150">
        <f>+'3.vol.'!C39</f>
        <v>44075</v>
      </c>
      <c r="C42" s="122"/>
      <c r="D42" s="105"/>
      <c r="E42" s="151"/>
    </row>
    <row r="43" spans="2:5" x14ac:dyDescent="0.3">
      <c r="B43" s="150">
        <f>+'3.vol.'!C40</f>
        <v>44105</v>
      </c>
      <c r="C43" s="122"/>
      <c r="D43" s="105"/>
      <c r="E43" s="151"/>
    </row>
    <row r="44" spans="2:5" x14ac:dyDescent="0.3">
      <c r="B44" s="150">
        <f>+'3.vol.'!C41</f>
        <v>44136</v>
      </c>
      <c r="C44" s="122"/>
      <c r="D44" s="105"/>
      <c r="E44" s="151"/>
    </row>
    <row r="45" spans="2:5" ht="12.9" thickBot="1" x14ac:dyDescent="0.35">
      <c r="B45" s="192">
        <f>+'3.vol.'!C42</f>
        <v>44166</v>
      </c>
      <c r="C45" s="193"/>
      <c r="D45" s="194"/>
      <c r="E45" s="187"/>
    </row>
    <row r="46" spans="2:5" x14ac:dyDescent="0.3">
      <c r="B46" s="146">
        <f>+'3.vol.'!C43</f>
        <v>44197</v>
      </c>
      <c r="C46" s="148"/>
      <c r="D46" s="148"/>
      <c r="E46" s="147"/>
    </row>
    <row r="47" spans="2:5" hidden="1" x14ac:dyDescent="0.3">
      <c r="B47" s="150">
        <f>+'3.vol.'!C44</f>
        <v>44228</v>
      </c>
      <c r="C47" s="122"/>
      <c r="D47" s="122"/>
      <c r="E47" s="151"/>
    </row>
    <row r="48" spans="2:5" hidden="1" x14ac:dyDescent="0.3">
      <c r="B48" s="150">
        <f>+'3.vol.'!C45</f>
        <v>44256</v>
      </c>
      <c r="C48" s="122"/>
      <c r="D48" s="122"/>
      <c r="E48" s="151"/>
    </row>
    <row r="49" spans="2:46" hidden="1" x14ac:dyDescent="0.3">
      <c r="B49" s="150">
        <f>+'3.vol.'!C46</f>
        <v>44287</v>
      </c>
      <c r="C49" s="122"/>
      <c r="D49" s="122"/>
      <c r="E49" s="151"/>
    </row>
    <row r="50" spans="2:46" hidden="1" x14ac:dyDescent="0.3">
      <c r="B50" s="150">
        <f>+'3.vol.'!C47</f>
        <v>44317</v>
      </c>
      <c r="C50" s="122"/>
      <c r="D50" s="122"/>
      <c r="E50" s="151"/>
    </row>
    <row r="51" spans="2:46" hidden="1" x14ac:dyDescent="0.3">
      <c r="B51" s="150">
        <f>+'3.vol.'!C48</f>
        <v>44348</v>
      </c>
      <c r="C51" s="122"/>
      <c r="D51" s="122"/>
      <c r="E51" s="151"/>
    </row>
    <row r="52" spans="2:46" hidden="1" x14ac:dyDescent="0.3">
      <c r="B52" s="150">
        <f>+'3.vol.'!C49</f>
        <v>44378</v>
      </c>
      <c r="C52" s="122"/>
      <c r="D52" s="122"/>
      <c r="E52" s="151"/>
    </row>
    <row r="53" spans="2:46" hidden="1" x14ac:dyDescent="0.3">
      <c r="B53" s="150">
        <f>+'3.vol.'!C50</f>
        <v>44409</v>
      </c>
      <c r="C53" s="122"/>
      <c r="D53" s="122"/>
      <c r="E53" s="151"/>
    </row>
    <row r="54" spans="2:46" hidden="1" x14ac:dyDescent="0.3">
      <c r="B54" s="150">
        <f>+'3.vol.'!C51</f>
        <v>44440</v>
      </c>
      <c r="C54" s="122"/>
      <c r="D54" s="122"/>
      <c r="E54" s="151"/>
    </row>
    <row r="55" spans="2:46" hidden="1" x14ac:dyDescent="0.3">
      <c r="B55" s="150">
        <f>+'3.vol.'!C52</f>
        <v>44470</v>
      </c>
      <c r="C55" s="122"/>
      <c r="D55" s="122"/>
      <c r="E55" s="151"/>
    </row>
    <row r="56" spans="2:46" hidden="1" x14ac:dyDescent="0.3">
      <c r="B56" s="150">
        <f>+'3.vol.'!C53</f>
        <v>44501</v>
      </c>
      <c r="C56" s="122"/>
      <c r="D56" s="122"/>
      <c r="E56" s="151"/>
    </row>
    <row r="57" spans="2:46" ht="12.9" hidden="1" thickBot="1" x14ac:dyDescent="0.35">
      <c r="B57" s="152">
        <f>+'3.vol.'!C54</f>
        <v>44531</v>
      </c>
      <c r="C57" s="153"/>
      <c r="D57" s="153"/>
      <c r="E57" s="159"/>
    </row>
    <row r="58" spans="2:46" ht="12.9" thickBot="1" x14ac:dyDescent="0.35">
      <c r="B58" s="166"/>
      <c r="C58" s="161"/>
      <c r="D58" s="161"/>
      <c r="E58" s="162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</row>
    <row r="59" spans="2:46" x14ac:dyDescent="0.3">
      <c r="B59" s="163">
        <f>'3.vol.'!C58</f>
        <v>2018</v>
      </c>
      <c r="C59" s="148"/>
      <c r="D59" s="148"/>
      <c r="E59" s="148"/>
      <c r="F59" s="161"/>
    </row>
    <row r="60" spans="2:46" x14ac:dyDescent="0.3">
      <c r="B60" s="164">
        <f>'3.vol.'!C59</f>
        <v>2019</v>
      </c>
      <c r="C60" s="122"/>
      <c r="D60" s="122"/>
      <c r="E60" s="122"/>
      <c r="F60" s="161"/>
    </row>
    <row r="61" spans="2:46" ht="12.9" thickBot="1" x14ac:dyDescent="0.35">
      <c r="B61" s="165">
        <f>'3.vol.'!C60</f>
        <v>2020</v>
      </c>
      <c r="C61" s="153"/>
      <c r="D61" s="153"/>
      <c r="E61" s="153"/>
    </row>
    <row r="62" spans="2:46" ht="12.9" thickBot="1" x14ac:dyDescent="0.35">
      <c r="B62" s="166"/>
      <c r="C62" s="161"/>
      <c r="D62" s="161"/>
      <c r="E62" s="161"/>
    </row>
    <row r="63" spans="2:46" x14ac:dyDescent="0.3">
      <c r="B63" s="334">
        <f>'3.vol.'!C61</f>
        <v>43831</v>
      </c>
      <c r="C63" s="148"/>
      <c r="D63" s="148"/>
      <c r="E63" s="148"/>
    </row>
    <row r="64" spans="2:46" ht="12.9" thickBot="1" x14ac:dyDescent="0.35">
      <c r="B64" s="335">
        <f>'3.vol.'!C62</f>
        <v>44197</v>
      </c>
      <c r="C64" s="153"/>
      <c r="D64" s="153"/>
      <c r="E64" s="153"/>
    </row>
    <row r="65" spans="2:5" x14ac:dyDescent="0.3">
      <c r="C65" s="52"/>
      <c r="D65" s="52"/>
    </row>
    <row r="66" spans="2:5" ht="14.25" customHeight="1" x14ac:dyDescent="0.3">
      <c r="B66" s="522" t="s">
        <v>211</v>
      </c>
      <c r="C66" s="522"/>
      <c r="D66" s="522"/>
      <c r="E66" s="522"/>
    </row>
    <row r="67" spans="2:5" x14ac:dyDescent="0.3">
      <c r="B67" s="522"/>
      <c r="C67" s="522"/>
      <c r="D67" s="522"/>
      <c r="E67" s="522"/>
    </row>
    <row r="68" spans="2:5" x14ac:dyDescent="0.3">
      <c r="B68" s="522"/>
      <c r="C68" s="522"/>
      <c r="D68" s="522"/>
      <c r="E68" s="522"/>
    </row>
    <row r="69" spans="2:5" ht="14.15" x14ac:dyDescent="0.35">
      <c r="B69" s="318" t="s">
        <v>212</v>
      </c>
    </row>
  </sheetData>
  <sheetProtection formatCells="0" formatColumns="0" formatRows="0"/>
  <mergeCells count="2">
    <mergeCell ref="B5:E5"/>
    <mergeCell ref="B66:E68"/>
  </mergeCells>
  <printOptions horizontalCentered="1" verticalCentered="1" gridLinesSet="0"/>
  <pageMargins left="0.31496062992125984" right="0.27559055118110237" top="0.78740157480314965" bottom="0.19685039370078741" header="0.19685039370078741" footer="0"/>
  <pageSetup scale="82" orientation="landscape" r:id="rId1"/>
  <headerFooter alignWithMargins="0">
    <oddHeader>&amp;R2021 – Año de Homenaje al Premio Nobel de Medicinia Dr. César Milstein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5"/>
  <sheetViews>
    <sheetView showGridLines="0" zoomScale="85" zoomScaleNormal="85" workbookViewId="0">
      <selection activeCell="A2" sqref="A2"/>
    </sheetView>
  </sheetViews>
  <sheetFormatPr baseColWidth="10" defaultColWidth="11.3828125" defaultRowHeight="12.45" x14ac:dyDescent="0.3"/>
  <cols>
    <col min="1" max="1" width="14.53515625" style="52" customWidth="1"/>
    <col min="2" max="2" width="24.84375" style="52" customWidth="1"/>
    <col min="3" max="3" width="16.15234375" style="52" customWidth="1"/>
    <col min="4" max="5" width="11.3828125" style="52"/>
    <col min="6" max="6" width="14.15234375" style="52" customWidth="1"/>
    <col min="7" max="9" width="2.84375" style="52" customWidth="1"/>
    <col min="10" max="16384" width="11.3828125" style="52"/>
  </cols>
  <sheetData>
    <row r="1" spans="1:8" x14ac:dyDescent="0.3">
      <c r="A1" s="484" t="s">
        <v>85</v>
      </c>
      <c r="B1" s="484"/>
      <c r="C1" s="484"/>
      <c r="D1" s="484"/>
      <c r="E1" s="484"/>
      <c r="F1" s="184"/>
      <c r="G1" s="184"/>
      <c r="H1" s="184"/>
    </row>
    <row r="2" spans="1:8" x14ac:dyDescent="0.3">
      <c r="A2" s="481" t="s">
        <v>281</v>
      </c>
      <c r="B2" s="481"/>
      <c r="C2" s="481"/>
      <c r="D2" s="481"/>
      <c r="E2" s="481"/>
      <c r="F2" s="118"/>
    </row>
    <row r="3" spans="1:8" x14ac:dyDescent="0.3">
      <c r="A3" s="484" t="s">
        <v>75</v>
      </c>
      <c r="B3" s="484"/>
      <c r="C3" s="484"/>
      <c r="D3" s="484"/>
      <c r="E3" s="484"/>
      <c r="F3" s="118"/>
    </row>
    <row r="4" spans="1:8" ht="12.9" thickBot="1" x14ac:dyDescent="0.35">
      <c r="A4" s="117" t="s">
        <v>76</v>
      </c>
      <c r="B4" s="118"/>
      <c r="C4" s="118"/>
      <c r="D4" s="118"/>
      <c r="E4" s="118"/>
      <c r="F4" s="118"/>
    </row>
    <row r="5" spans="1:8" ht="12.75" customHeight="1" x14ac:dyDescent="0.3">
      <c r="A5" s="125" t="s">
        <v>4</v>
      </c>
      <c r="B5" s="125" t="s">
        <v>77</v>
      </c>
      <c r="C5" s="125" t="s">
        <v>78</v>
      </c>
      <c r="D5" s="125" t="s">
        <v>12</v>
      </c>
      <c r="E5" s="125" t="s">
        <v>93</v>
      </c>
      <c r="F5"/>
    </row>
    <row r="6" spans="1:8" ht="12.9" thickBot="1" x14ac:dyDescent="0.35">
      <c r="A6" s="145" t="s">
        <v>5</v>
      </c>
      <c r="B6" s="145" t="s">
        <v>79</v>
      </c>
      <c r="C6" s="145" t="s">
        <v>243</v>
      </c>
      <c r="D6" s="145" t="s">
        <v>80</v>
      </c>
      <c r="E6" s="145" t="s">
        <v>80</v>
      </c>
      <c r="F6"/>
    </row>
    <row r="7" spans="1:8" x14ac:dyDescent="0.3">
      <c r="A7" s="146">
        <f>+'3.vol.'!C7</f>
        <v>43101</v>
      </c>
      <c r="B7" s="147"/>
      <c r="C7" s="148"/>
      <c r="D7" s="149"/>
      <c r="E7" s="148"/>
      <c r="F7"/>
    </row>
    <row r="8" spans="1:8" x14ac:dyDescent="0.3">
      <c r="A8" s="150">
        <f>+'3.vol.'!C8</f>
        <v>43132</v>
      </c>
      <c r="B8" s="151"/>
      <c r="C8" s="122"/>
      <c r="D8" s="123"/>
      <c r="E8" s="122"/>
      <c r="F8"/>
    </row>
    <row r="9" spans="1:8" x14ac:dyDescent="0.3">
      <c r="A9" s="150">
        <f>+'3.vol.'!C9</f>
        <v>43160</v>
      </c>
      <c r="B9" s="151"/>
      <c r="C9" s="122"/>
      <c r="D9" s="123"/>
      <c r="E9" s="122"/>
      <c r="F9"/>
    </row>
    <row r="10" spans="1:8" x14ac:dyDescent="0.3">
      <c r="A10" s="150">
        <f>+'3.vol.'!C10</f>
        <v>43191</v>
      </c>
      <c r="B10" s="151"/>
      <c r="C10" s="122"/>
      <c r="D10" s="123"/>
      <c r="E10" s="122"/>
      <c r="F10"/>
    </row>
    <row r="11" spans="1:8" x14ac:dyDescent="0.3">
      <c r="A11" s="150">
        <f>+'3.vol.'!C11</f>
        <v>43221</v>
      </c>
      <c r="B11" s="122"/>
      <c r="C11" s="122"/>
      <c r="D11" s="123"/>
      <c r="E11" s="122"/>
      <c r="F11"/>
    </row>
    <row r="12" spans="1:8" x14ac:dyDescent="0.3">
      <c r="A12" s="150">
        <f>+'3.vol.'!C12</f>
        <v>43252</v>
      </c>
      <c r="B12" s="151"/>
      <c r="C12" s="122"/>
      <c r="D12" s="123"/>
      <c r="E12" s="122"/>
      <c r="F12"/>
    </row>
    <row r="13" spans="1:8" x14ac:dyDescent="0.3">
      <c r="A13" s="150">
        <f>+'3.vol.'!C13</f>
        <v>43282</v>
      </c>
      <c r="B13" s="122"/>
      <c r="C13" s="122"/>
      <c r="D13" s="123"/>
      <c r="E13" s="122"/>
      <c r="F13"/>
    </row>
    <row r="14" spans="1:8" x14ac:dyDescent="0.3">
      <c r="A14" s="150">
        <f>+'3.vol.'!C14</f>
        <v>43313</v>
      </c>
      <c r="B14" s="122"/>
      <c r="C14" s="122"/>
      <c r="D14" s="123"/>
      <c r="E14" s="122"/>
      <c r="F14"/>
    </row>
    <row r="15" spans="1:8" x14ac:dyDescent="0.3">
      <c r="A15" s="150">
        <f>+'3.vol.'!C15</f>
        <v>43344</v>
      </c>
      <c r="B15" s="122"/>
      <c r="C15" s="122"/>
      <c r="D15" s="123"/>
      <c r="E15" s="122"/>
      <c r="F15"/>
    </row>
    <row r="16" spans="1:8" x14ac:dyDescent="0.3">
      <c r="A16" s="150">
        <f>+'3.vol.'!C16</f>
        <v>43374</v>
      </c>
      <c r="B16" s="122"/>
      <c r="C16" s="122"/>
      <c r="D16" s="123"/>
      <c r="E16" s="122"/>
      <c r="F16"/>
    </row>
    <row r="17" spans="1:6" x14ac:dyDescent="0.3">
      <c r="A17" s="150">
        <f>+'3.vol.'!C17</f>
        <v>43405</v>
      </c>
      <c r="B17" s="122"/>
      <c r="C17" s="122"/>
      <c r="D17" s="123"/>
      <c r="E17" s="122"/>
      <c r="F17"/>
    </row>
    <row r="18" spans="1:6" ht="12.9" thickBot="1" x14ac:dyDescent="0.35">
      <c r="A18" s="152">
        <f>+'3.vol.'!C18</f>
        <v>43435</v>
      </c>
      <c r="B18" s="153"/>
      <c r="C18" s="153"/>
      <c r="D18" s="154"/>
      <c r="E18" s="153"/>
      <c r="F18"/>
    </row>
    <row r="19" spans="1:6" x14ac:dyDescent="0.3">
      <c r="A19" s="146">
        <f>+'3.vol.'!C19</f>
        <v>43466</v>
      </c>
      <c r="B19" s="148"/>
      <c r="C19" s="148"/>
      <c r="D19" s="123"/>
      <c r="E19" s="148"/>
      <c r="F19"/>
    </row>
    <row r="20" spans="1:6" x14ac:dyDescent="0.3">
      <c r="A20" s="150">
        <f>+'3.vol.'!C20</f>
        <v>43497</v>
      </c>
      <c r="B20" s="122"/>
      <c r="C20" s="122"/>
      <c r="D20" s="155"/>
      <c r="E20" s="122"/>
      <c r="F20"/>
    </row>
    <row r="21" spans="1:6" x14ac:dyDescent="0.3">
      <c r="A21" s="150">
        <f>+'3.vol.'!C21</f>
        <v>43525</v>
      </c>
      <c r="B21" s="122"/>
      <c r="C21" s="122"/>
      <c r="D21" s="123"/>
      <c r="E21" s="122"/>
      <c r="F21"/>
    </row>
    <row r="22" spans="1:6" x14ac:dyDescent="0.3">
      <c r="A22" s="150">
        <f>+'3.vol.'!C22</f>
        <v>43556</v>
      </c>
      <c r="B22" s="122"/>
      <c r="C22" s="122"/>
      <c r="D22" s="123"/>
      <c r="E22" s="122"/>
      <c r="F22"/>
    </row>
    <row r="23" spans="1:6" x14ac:dyDescent="0.3">
      <c r="A23" s="150">
        <f>+'3.vol.'!C23</f>
        <v>43586</v>
      </c>
      <c r="B23" s="122"/>
      <c r="C23" s="122"/>
      <c r="D23" s="123"/>
      <c r="E23" s="122"/>
      <c r="F23"/>
    </row>
    <row r="24" spans="1:6" x14ac:dyDescent="0.3">
      <c r="A24" s="150">
        <f>+'3.vol.'!C24</f>
        <v>43617</v>
      </c>
      <c r="B24" s="122"/>
      <c r="C24" s="122"/>
      <c r="D24" s="123"/>
      <c r="E24" s="122"/>
      <c r="F24"/>
    </row>
    <row r="25" spans="1:6" x14ac:dyDescent="0.3">
      <c r="A25" s="150">
        <f>+'3.vol.'!C25</f>
        <v>43647</v>
      </c>
      <c r="B25" s="122"/>
      <c r="C25" s="122"/>
      <c r="D25" s="123"/>
      <c r="E25" s="122"/>
      <c r="F25"/>
    </row>
    <row r="26" spans="1:6" x14ac:dyDescent="0.3">
      <c r="A26" s="150">
        <f>+'3.vol.'!C26</f>
        <v>43678</v>
      </c>
      <c r="B26" s="122"/>
      <c r="C26" s="122"/>
      <c r="D26" s="123"/>
      <c r="E26" s="122"/>
      <c r="F26"/>
    </row>
    <row r="27" spans="1:6" x14ac:dyDescent="0.3">
      <c r="A27" s="150">
        <f>+'3.vol.'!C27</f>
        <v>43709</v>
      </c>
      <c r="B27" s="122"/>
      <c r="C27" s="122"/>
      <c r="D27" s="123"/>
      <c r="E27" s="122"/>
      <c r="F27"/>
    </row>
    <row r="28" spans="1:6" x14ac:dyDescent="0.3">
      <c r="A28" s="150">
        <f>+'3.vol.'!C28</f>
        <v>43739</v>
      </c>
      <c r="B28" s="122"/>
      <c r="C28" s="122"/>
      <c r="D28" s="123"/>
      <c r="E28" s="122"/>
      <c r="F28"/>
    </row>
    <row r="29" spans="1:6" x14ac:dyDescent="0.3">
      <c r="A29" s="150">
        <f>+'3.vol.'!C29</f>
        <v>43770</v>
      </c>
      <c r="B29" s="122"/>
      <c r="C29" s="122"/>
      <c r="D29" s="123"/>
      <c r="E29" s="122"/>
      <c r="F29"/>
    </row>
    <row r="30" spans="1:6" ht="12.9" thickBot="1" x14ac:dyDescent="0.35">
      <c r="A30" s="152">
        <f>+'3.vol.'!C30</f>
        <v>43800</v>
      </c>
      <c r="B30" s="153"/>
      <c r="C30" s="153"/>
      <c r="D30" s="156"/>
      <c r="E30" s="153"/>
      <c r="F30"/>
    </row>
    <row r="31" spans="1:6" x14ac:dyDescent="0.3">
      <c r="A31" s="146">
        <f>+'3.vol.'!C31</f>
        <v>43831</v>
      </c>
      <c r="B31" s="148"/>
      <c r="C31" s="157"/>
      <c r="D31" s="147"/>
      <c r="E31" s="148"/>
      <c r="F31"/>
    </row>
    <row r="32" spans="1:6" x14ac:dyDescent="0.3">
      <c r="A32" s="150">
        <f>+'3.vol.'!C32</f>
        <v>43862</v>
      </c>
      <c r="B32" s="122"/>
      <c r="C32" s="105"/>
      <c r="D32" s="151"/>
      <c r="E32" s="122"/>
      <c r="F32"/>
    </row>
    <row r="33" spans="1:6" x14ac:dyDescent="0.3">
      <c r="A33" s="150">
        <f>+'3.vol.'!C33</f>
        <v>43891</v>
      </c>
      <c r="B33" s="122"/>
      <c r="C33" s="105"/>
      <c r="D33" s="151"/>
      <c r="E33" s="122"/>
      <c r="F33"/>
    </row>
    <row r="34" spans="1:6" x14ac:dyDescent="0.3">
      <c r="A34" s="150">
        <f>+'3.vol.'!C34</f>
        <v>43922</v>
      </c>
      <c r="B34" s="122"/>
      <c r="C34" s="105"/>
      <c r="D34" s="151"/>
      <c r="E34" s="122"/>
      <c r="F34"/>
    </row>
    <row r="35" spans="1:6" x14ac:dyDescent="0.3">
      <c r="A35" s="150">
        <f>+'3.vol.'!C35</f>
        <v>43952</v>
      </c>
      <c r="B35" s="122"/>
      <c r="C35" s="105"/>
      <c r="D35" s="151"/>
      <c r="E35" s="122"/>
      <c r="F35"/>
    </row>
    <row r="36" spans="1:6" x14ac:dyDescent="0.3">
      <c r="A36" s="150">
        <f>+'3.vol.'!C36</f>
        <v>43983</v>
      </c>
      <c r="B36" s="122"/>
      <c r="C36" s="105"/>
      <c r="D36" s="151"/>
      <c r="E36" s="122"/>
      <c r="F36"/>
    </row>
    <row r="37" spans="1:6" x14ac:dyDescent="0.3">
      <c r="A37" s="150">
        <f>+'3.vol.'!C37</f>
        <v>44013</v>
      </c>
      <c r="B37" s="122"/>
      <c r="C37" s="105"/>
      <c r="D37" s="151"/>
      <c r="E37" s="122"/>
      <c r="F37"/>
    </row>
    <row r="38" spans="1:6" x14ac:dyDescent="0.3">
      <c r="A38" s="150">
        <f>+'3.vol.'!C38</f>
        <v>44044</v>
      </c>
      <c r="B38" s="122"/>
      <c r="C38" s="105"/>
      <c r="D38" s="151"/>
      <c r="E38" s="122"/>
      <c r="F38"/>
    </row>
    <row r="39" spans="1:6" x14ac:dyDescent="0.3">
      <c r="A39" s="150">
        <f>+'3.vol.'!C39</f>
        <v>44075</v>
      </c>
      <c r="B39" s="122"/>
      <c r="C39" s="105"/>
      <c r="D39" s="151"/>
      <c r="E39" s="122"/>
      <c r="F39"/>
    </row>
    <row r="40" spans="1:6" x14ac:dyDescent="0.3">
      <c r="A40" s="150">
        <f>+'3.vol.'!C40</f>
        <v>44105</v>
      </c>
      <c r="B40" s="122"/>
      <c r="C40" s="105"/>
      <c r="D40" s="151"/>
      <c r="E40" s="122"/>
      <c r="F40"/>
    </row>
    <row r="41" spans="1:6" x14ac:dyDescent="0.3">
      <c r="A41" s="150">
        <f>+'3.vol.'!C41</f>
        <v>44136</v>
      </c>
      <c r="B41" s="122"/>
      <c r="C41" s="105"/>
      <c r="D41" s="151"/>
      <c r="E41" s="122"/>
      <c r="F41"/>
    </row>
    <row r="42" spans="1:6" ht="12.9" thickBot="1" x14ac:dyDescent="0.35">
      <c r="A42" s="152">
        <f>+'3.vol.'!C42</f>
        <v>44166</v>
      </c>
      <c r="B42" s="153"/>
      <c r="C42" s="158"/>
      <c r="D42" s="159"/>
      <c r="E42" s="153"/>
      <c r="F42"/>
    </row>
    <row r="43" spans="1:6" x14ac:dyDescent="0.3">
      <c r="A43" s="146">
        <f>+'3.vol.'!C43</f>
        <v>44197</v>
      </c>
      <c r="B43" s="148"/>
      <c r="C43" s="157"/>
      <c r="D43" s="147"/>
      <c r="E43" s="148"/>
      <c r="F43"/>
    </row>
    <row r="44" spans="1:6" hidden="1" x14ac:dyDescent="0.3">
      <c r="A44" s="150">
        <f>+'3.vol.'!C44</f>
        <v>44228</v>
      </c>
      <c r="B44" s="122"/>
      <c r="C44" s="105"/>
      <c r="D44" s="151"/>
      <c r="E44" s="122"/>
      <c r="F44"/>
    </row>
    <row r="45" spans="1:6" hidden="1" x14ac:dyDescent="0.3">
      <c r="A45" s="150">
        <f>+'3.vol.'!C45</f>
        <v>44256</v>
      </c>
      <c r="B45" s="122"/>
      <c r="C45" s="105"/>
      <c r="D45" s="151"/>
      <c r="E45" s="122"/>
      <c r="F45"/>
    </row>
    <row r="46" spans="1:6" hidden="1" x14ac:dyDescent="0.3">
      <c r="A46" s="150">
        <f>+'3.vol.'!C46</f>
        <v>44287</v>
      </c>
      <c r="B46" s="122"/>
      <c r="C46" s="105"/>
      <c r="D46" s="151"/>
      <c r="E46" s="122"/>
      <c r="F46"/>
    </row>
    <row r="47" spans="1:6" hidden="1" x14ac:dyDescent="0.3">
      <c r="A47" s="150">
        <f>+'3.vol.'!C47</f>
        <v>44317</v>
      </c>
      <c r="B47" s="122"/>
      <c r="C47" s="105"/>
      <c r="D47" s="151"/>
      <c r="E47" s="122"/>
      <c r="F47"/>
    </row>
    <row r="48" spans="1:6" hidden="1" x14ac:dyDescent="0.3">
      <c r="A48" s="150">
        <f>+'3.vol.'!C48</f>
        <v>44348</v>
      </c>
      <c r="B48" s="122"/>
      <c r="C48" s="105"/>
      <c r="D48" s="151"/>
      <c r="E48" s="122"/>
      <c r="F48"/>
    </row>
    <row r="49" spans="1:6" hidden="1" x14ac:dyDescent="0.3">
      <c r="A49" s="150">
        <f>+'3.vol.'!C49</f>
        <v>44378</v>
      </c>
      <c r="B49" s="122"/>
      <c r="C49" s="105"/>
      <c r="D49" s="151"/>
      <c r="E49" s="122"/>
      <c r="F49"/>
    </row>
    <row r="50" spans="1:6" hidden="1" x14ac:dyDescent="0.3">
      <c r="A50" s="150">
        <f>+'3.vol.'!C50</f>
        <v>44409</v>
      </c>
      <c r="B50" s="122"/>
      <c r="C50" s="105"/>
      <c r="D50" s="151"/>
      <c r="E50" s="122"/>
      <c r="F50"/>
    </row>
    <row r="51" spans="1:6" hidden="1" x14ac:dyDescent="0.3">
      <c r="A51" s="150">
        <f>+'3.vol.'!C51</f>
        <v>44440</v>
      </c>
      <c r="B51" s="122"/>
      <c r="C51" s="105"/>
      <c r="D51" s="151"/>
      <c r="E51" s="122"/>
      <c r="F51"/>
    </row>
    <row r="52" spans="1:6" hidden="1" x14ac:dyDescent="0.3">
      <c r="A52" s="150">
        <f>+'3.vol.'!C52</f>
        <v>44470</v>
      </c>
      <c r="B52" s="122"/>
      <c r="C52" s="105"/>
      <c r="D52" s="151"/>
      <c r="E52" s="122"/>
      <c r="F52"/>
    </row>
    <row r="53" spans="1:6" hidden="1" x14ac:dyDescent="0.3">
      <c r="A53" s="150">
        <f>+'3.vol.'!C53</f>
        <v>44501</v>
      </c>
      <c r="B53" s="122"/>
      <c r="C53" s="105"/>
      <c r="D53" s="151"/>
      <c r="E53" s="122"/>
      <c r="F53"/>
    </row>
    <row r="54" spans="1:6" ht="12.9" hidden="1" thickBot="1" x14ac:dyDescent="0.35">
      <c r="A54" s="152">
        <f>+'3.vol.'!C54</f>
        <v>44531</v>
      </c>
      <c r="B54" s="153"/>
      <c r="C54" s="158"/>
      <c r="D54" s="159"/>
      <c r="E54" s="153"/>
      <c r="F54"/>
    </row>
    <row r="55" spans="1:6" ht="12.9" thickBot="1" x14ac:dyDescent="0.35">
      <c r="A55" s="166"/>
      <c r="B55" s="161"/>
      <c r="C55" s="161"/>
      <c r="D55" s="162"/>
      <c r="E55" s="161"/>
      <c r="F55"/>
    </row>
    <row r="56" spans="1:6" x14ac:dyDescent="0.3">
      <c r="A56" s="163">
        <f>+'3.vol.'!C58</f>
        <v>2018</v>
      </c>
      <c r="B56" s="148"/>
      <c r="C56" s="148"/>
      <c r="D56" s="148"/>
      <c r="E56" s="148"/>
      <c r="F56"/>
    </row>
    <row r="57" spans="1:6" x14ac:dyDescent="0.3">
      <c r="A57" s="185">
        <f>+'3.vol.'!C59</f>
        <v>2019</v>
      </c>
      <c r="B57" s="122"/>
      <c r="C57" s="122"/>
      <c r="D57" s="122"/>
      <c r="E57" s="122"/>
      <c r="F57"/>
    </row>
    <row r="58" spans="1:6" ht="12.9" thickBot="1" x14ac:dyDescent="0.35">
      <c r="A58" s="186">
        <f>+'3.vol.'!C60</f>
        <v>2020</v>
      </c>
      <c r="B58" s="153"/>
      <c r="C58" s="153"/>
      <c r="D58" s="153"/>
      <c r="E58" s="153"/>
      <c r="F58"/>
    </row>
    <row r="59" spans="1:6" ht="12.9" thickBot="1" x14ac:dyDescent="0.35">
      <c r="A59" s="166"/>
      <c r="B59" s="161"/>
      <c r="C59" s="161"/>
      <c r="D59" s="161"/>
      <c r="E59" s="161"/>
      <c r="F59"/>
    </row>
    <row r="60" spans="1:6" x14ac:dyDescent="0.3">
      <c r="A60" s="334">
        <f>+'3.vol.'!C61</f>
        <v>43831</v>
      </c>
      <c r="B60" s="148"/>
      <c r="C60" s="148"/>
      <c r="D60" s="148"/>
      <c r="E60" s="148"/>
      <c r="F60"/>
    </row>
    <row r="61" spans="1:6" ht="12.9" thickBot="1" x14ac:dyDescent="0.35">
      <c r="A61" s="335">
        <f>+'3.vol.'!C62</f>
        <v>44197</v>
      </c>
      <c r="B61" s="153"/>
      <c r="C61" s="153"/>
      <c r="D61" s="153"/>
      <c r="E61" s="153"/>
      <c r="F61"/>
    </row>
    <row r="62" spans="1:6" x14ac:dyDescent="0.3">
      <c r="A62" s="167" t="s">
        <v>81</v>
      </c>
      <c r="B62" s="161"/>
      <c r="C62" s="161"/>
      <c r="D62" s="161"/>
      <c r="E62" s="161"/>
      <c r="F62" s="161"/>
    </row>
    <row r="63" spans="1:6" x14ac:dyDescent="0.3">
      <c r="A63" s="136" t="s">
        <v>169</v>
      </c>
      <c r="B63" s="161"/>
      <c r="C63" s="161"/>
      <c r="D63" s="161"/>
      <c r="E63" s="161"/>
      <c r="F63" s="161"/>
    </row>
    <row r="64" spans="1:6" x14ac:dyDescent="0.3">
      <c r="A64" s="136"/>
      <c r="B64" s="161"/>
      <c r="C64" s="161"/>
      <c r="D64" s="161"/>
      <c r="E64" s="161"/>
      <c r="F64" s="161"/>
    </row>
    <row r="65" spans="2:6" x14ac:dyDescent="0.3">
      <c r="B65" s="161"/>
      <c r="C65" s="161"/>
      <c r="D65" s="161"/>
      <c r="E65" s="161"/>
      <c r="F65" s="161"/>
    </row>
  </sheetData>
  <sheetProtection formatCells="0" formatColumns="0" formatRows="0"/>
  <mergeCells count="3">
    <mergeCell ref="A1:E1"/>
    <mergeCell ref="A2:E2"/>
    <mergeCell ref="A3:E3"/>
  </mergeCells>
  <phoneticPr fontId="0" type="noConversion"/>
  <printOptions horizontalCentered="1" verticalCentered="1"/>
  <pageMargins left="0.31496062992125984" right="0.27559055118110237" top="0.78740157480314965" bottom="0.19685039370078741" header="0.19685039370078741" footer="0"/>
  <pageSetup scale="84" orientation="landscape" r:id="rId1"/>
  <headerFooter alignWithMargins="0">
    <oddHeader>&amp;R2021 – Año de Homenaje al Premio Nobel de Medicinia Dr. César Milstein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4"/>
  <sheetViews>
    <sheetView showGridLines="0" zoomScale="75" workbookViewId="0">
      <selection activeCell="A2" sqref="A2"/>
    </sheetView>
  </sheetViews>
  <sheetFormatPr baseColWidth="10" defaultColWidth="11.3828125" defaultRowHeight="12.45" x14ac:dyDescent="0.3"/>
  <cols>
    <col min="1" max="1" width="24.69140625" style="52" customWidth="1"/>
    <col min="2" max="2" width="14.53515625" style="52" customWidth="1"/>
    <col min="3" max="3" width="17.53515625" style="52" customWidth="1"/>
    <col min="4" max="4" width="16.3046875" style="52" customWidth="1"/>
    <col min="5" max="5" width="17.69140625" style="52" customWidth="1"/>
    <col min="6" max="7" width="15.53515625" style="52" customWidth="1"/>
    <col min="8" max="8" width="17.3046875" style="52" customWidth="1"/>
    <col min="9" max="9" width="17.3828125" style="52" customWidth="1"/>
    <col min="10" max="16384" width="11.3828125" style="52"/>
  </cols>
  <sheetData>
    <row r="1" spans="1:9" x14ac:dyDescent="0.3">
      <c r="A1" s="117" t="s">
        <v>127</v>
      </c>
      <c r="B1" s="117"/>
      <c r="C1" s="117"/>
      <c r="D1" s="171"/>
      <c r="E1" s="171"/>
      <c r="F1" s="172"/>
      <c r="G1" s="172"/>
      <c r="H1" s="172"/>
      <c r="I1" s="172"/>
    </row>
    <row r="2" spans="1:9" ht="14.15" x14ac:dyDescent="0.35">
      <c r="A2" s="321" t="s">
        <v>279</v>
      </c>
      <c r="B2" s="117"/>
      <c r="C2" s="117"/>
      <c r="D2" s="172"/>
      <c r="E2" s="172"/>
      <c r="F2" s="172"/>
      <c r="G2" s="172"/>
      <c r="H2" s="172"/>
      <c r="I2" s="172"/>
    </row>
    <row r="3" spans="1:9" x14ac:dyDescent="0.3">
      <c r="A3" s="117" t="s">
        <v>9</v>
      </c>
      <c r="B3" s="117"/>
      <c r="C3" s="117"/>
      <c r="D3" s="172"/>
      <c r="E3" s="172"/>
      <c r="F3" s="172"/>
      <c r="G3" s="172"/>
      <c r="H3" s="172"/>
      <c r="I3" s="172"/>
    </row>
    <row r="4" spans="1:9" x14ac:dyDescent="0.3">
      <c r="A4" s="328" t="s">
        <v>280</v>
      </c>
      <c r="B4" s="328"/>
      <c r="C4" s="328"/>
      <c r="D4" s="407"/>
      <c r="E4" s="407"/>
      <c r="F4" s="407"/>
      <c r="G4" s="407"/>
      <c r="H4" s="407"/>
      <c r="I4" s="407"/>
    </row>
    <row r="5" spans="1:9" ht="12.9" thickBot="1" x14ac:dyDescent="0.35">
      <c r="A5" s="324"/>
      <c r="B5" s="324"/>
      <c r="C5" s="324"/>
      <c r="D5" s="408"/>
      <c r="E5" s="407"/>
      <c r="F5" s="407"/>
      <c r="G5" s="407"/>
      <c r="H5" s="407"/>
      <c r="I5" s="407"/>
    </row>
    <row r="6" spans="1:9" x14ac:dyDescent="0.3">
      <c r="A6" s="409" t="s">
        <v>4</v>
      </c>
      <c r="B6" s="523" t="s">
        <v>276</v>
      </c>
      <c r="C6" s="524"/>
      <c r="D6" s="410" t="s">
        <v>10</v>
      </c>
      <c r="E6" s="411"/>
      <c r="F6" s="410" t="s">
        <v>10</v>
      </c>
      <c r="G6" s="411"/>
      <c r="H6" s="410" t="s">
        <v>10</v>
      </c>
      <c r="I6" s="411"/>
    </row>
    <row r="7" spans="1:9" ht="12.9" thickBot="1" x14ac:dyDescent="0.35">
      <c r="A7" s="412" t="s">
        <v>5</v>
      </c>
      <c r="B7" s="413" t="s">
        <v>243</v>
      </c>
      <c r="C7" s="414" t="s">
        <v>11</v>
      </c>
      <c r="D7" s="413" t="s">
        <v>243</v>
      </c>
      <c r="E7" s="415" t="s">
        <v>11</v>
      </c>
      <c r="F7" s="413" t="s">
        <v>243</v>
      </c>
      <c r="G7" s="415" t="s">
        <v>11</v>
      </c>
      <c r="H7" s="413" t="s">
        <v>243</v>
      </c>
      <c r="I7" s="415" t="s">
        <v>11</v>
      </c>
    </row>
    <row r="8" spans="1:9" x14ac:dyDescent="0.3">
      <c r="A8" s="146">
        <f>+'3.vol.'!C7</f>
        <v>43101</v>
      </c>
      <c r="B8" s="146"/>
      <c r="C8" s="146"/>
      <c r="D8" s="147"/>
      <c r="E8" s="148"/>
      <c r="F8" s="147"/>
      <c r="G8" s="148"/>
      <c r="H8" s="147"/>
      <c r="I8" s="148"/>
    </row>
    <row r="9" spans="1:9" x14ac:dyDescent="0.3">
      <c r="A9" s="150">
        <f>+'3.vol.'!C8</f>
        <v>43132</v>
      </c>
      <c r="B9" s="150"/>
      <c r="C9" s="150"/>
      <c r="D9" s="151"/>
      <c r="E9" s="122"/>
      <c r="F9" s="151"/>
      <c r="G9" s="122"/>
      <c r="H9" s="151"/>
      <c r="I9" s="122"/>
    </row>
    <row r="10" spans="1:9" x14ac:dyDescent="0.3">
      <c r="A10" s="150">
        <f>+'3.vol.'!C9</f>
        <v>43160</v>
      </c>
      <c r="B10" s="150"/>
      <c r="C10" s="150"/>
      <c r="D10" s="151"/>
      <c r="E10" s="122"/>
      <c r="F10" s="151"/>
      <c r="G10" s="122"/>
      <c r="H10" s="151"/>
      <c r="I10" s="122"/>
    </row>
    <row r="11" spans="1:9" x14ac:dyDescent="0.3">
      <c r="A11" s="150">
        <f>+'3.vol.'!C10</f>
        <v>43191</v>
      </c>
      <c r="B11" s="150"/>
      <c r="C11" s="150"/>
      <c r="D11" s="151"/>
      <c r="E11" s="122"/>
      <c r="F11" s="151"/>
      <c r="G11" s="122"/>
      <c r="H11" s="151"/>
      <c r="I11" s="122"/>
    </row>
    <row r="12" spans="1:9" x14ac:dyDescent="0.3">
      <c r="A12" s="150">
        <f>+'3.vol.'!C11</f>
        <v>43221</v>
      </c>
      <c r="B12" s="150"/>
      <c r="C12" s="150"/>
      <c r="D12" s="122"/>
      <c r="E12" s="122"/>
      <c r="F12" s="122"/>
      <c r="G12" s="122"/>
      <c r="H12" s="122"/>
      <c r="I12" s="122"/>
    </row>
    <row r="13" spans="1:9" x14ac:dyDescent="0.3">
      <c r="A13" s="150">
        <f>+'3.vol.'!C12</f>
        <v>43252</v>
      </c>
      <c r="B13" s="150"/>
      <c r="C13" s="150"/>
      <c r="D13" s="151"/>
      <c r="E13" s="122"/>
      <c r="F13" s="151"/>
      <c r="G13" s="122"/>
      <c r="H13" s="151"/>
      <c r="I13" s="122"/>
    </row>
    <row r="14" spans="1:9" x14ac:dyDescent="0.3">
      <c r="A14" s="150">
        <f>+'3.vol.'!C13</f>
        <v>43282</v>
      </c>
      <c r="B14" s="150"/>
      <c r="C14" s="150"/>
      <c r="D14" s="122"/>
      <c r="E14" s="122"/>
      <c r="F14" s="122"/>
      <c r="G14" s="122"/>
      <c r="H14" s="122"/>
      <c r="I14" s="122"/>
    </row>
    <row r="15" spans="1:9" x14ac:dyDescent="0.3">
      <c r="A15" s="150">
        <f>+'3.vol.'!C14</f>
        <v>43313</v>
      </c>
      <c r="B15" s="150"/>
      <c r="C15" s="150"/>
      <c r="D15" s="122"/>
      <c r="E15" s="122"/>
      <c r="F15" s="122"/>
      <c r="G15" s="122"/>
      <c r="H15" s="122"/>
      <c r="I15" s="122"/>
    </row>
    <row r="16" spans="1:9" x14ac:dyDescent="0.3">
      <c r="A16" s="150">
        <f>+'3.vol.'!C15</f>
        <v>43344</v>
      </c>
      <c r="B16" s="150"/>
      <c r="C16" s="150"/>
      <c r="D16" s="122"/>
      <c r="E16" s="122"/>
      <c r="F16" s="122"/>
      <c r="G16" s="122"/>
      <c r="H16" s="122"/>
      <c r="I16" s="122"/>
    </row>
    <row r="17" spans="1:9" x14ac:dyDescent="0.3">
      <c r="A17" s="150">
        <f>+'3.vol.'!C16</f>
        <v>43374</v>
      </c>
      <c r="B17" s="150"/>
      <c r="C17" s="150"/>
      <c r="D17" s="122"/>
      <c r="E17" s="122"/>
      <c r="F17" s="122"/>
      <c r="G17" s="122"/>
      <c r="H17" s="122"/>
      <c r="I17" s="122"/>
    </row>
    <row r="18" spans="1:9" x14ac:dyDescent="0.3">
      <c r="A18" s="150">
        <f>+'3.vol.'!C17</f>
        <v>43405</v>
      </c>
      <c r="B18" s="150"/>
      <c r="C18" s="150"/>
      <c r="D18" s="122"/>
      <c r="E18" s="122"/>
      <c r="F18" s="122"/>
      <c r="G18" s="122"/>
      <c r="H18" s="122"/>
      <c r="I18" s="122"/>
    </row>
    <row r="19" spans="1:9" ht="12.9" thickBot="1" x14ac:dyDescent="0.35">
      <c r="A19" s="152">
        <f>+'3.vol.'!C18</f>
        <v>43435</v>
      </c>
      <c r="B19" s="152"/>
      <c r="C19" s="152"/>
      <c r="D19" s="153"/>
      <c r="E19" s="153"/>
      <c r="F19" s="153"/>
      <c r="G19" s="153"/>
      <c r="H19" s="153"/>
      <c r="I19" s="153"/>
    </row>
    <row r="20" spans="1:9" x14ac:dyDescent="0.3">
      <c r="A20" s="146">
        <f>+'3.vol.'!C19</f>
        <v>43466</v>
      </c>
      <c r="B20" s="146"/>
      <c r="C20" s="146"/>
      <c r="D20" s="148"/>
      <c r="E20" s="148"/>
      <c r="F20" s="148"/>
      <c r="G20" s="148"/>
      <c r="H20" s="148"/>
      <c r="I20" s="148"/>
    </row>
    <row r="21" spans="1:9" x14ac:dyDescent="0.3">
      <c r="A21" s="150">
        <f>+'3.vol.'!C20</f>
        <v>43497</v>
      </c>
      <c r="B21" s="150"/>
      <c r="C21" s="150"/>
      <c r="D21" s="122"/>
      <c r="E21" s="122"/>
      <c r="F21" s="122"/>
      <c r="G21" s="122"/>
      <c r="H21" s="122"/>
      <c r="I21" s="122"/>
    </row>
    <row r="22" spans="1:9" x14ac:dyDescent="0.3">
      <c r="A22" s="150">
        <f>+'3.vol.'!C21</f>
        <v>43525</v>
      </c>
      <c r="B22" s="150"/>
      <c r="C22" s="150"/>
      <c r="D22" s="122"/>
      <c r="E22" s="122"/>
      <c r="F22" s="122"/>
      <c r="G22" s="122"/>
      <c r="H22" s="122"/>
      <c r="I22" s="122"/>
    </row>
    <row r="23" spans="1:9" x14ac:dyDescent="0.3">
      <c r="A23" s="150">
        <f>+'3.vol.'!C22</f>
        <v>43556</v>
      </c>
      <c r="B23" s="150"/>
      <c r="C23" s="150"/>
      <c r="D23" s="122"/>
      <c r="E23" s="122"/>
      <c r="F23" s="122"/>
      <c r="G23" s="122"/>
      <c r="H23" s="122"/>
      <c r="I23" s="122"/>
    </row>
    <row r="24" spans="1:9" x14ac:dyDescent="0.3">
      <c r="A24" s="150">
        <f>+'3.vol.'!C23</f>
        <v>43586</v>
      </c>
      <c r="B24" s="150"/>
      <c r="C24" s="150"/>
      <c r="D24" s="122"/>
      <c r="E24" s="122"/>
      <c r="F24" s="122"/>
      <c r="G24" s="122"/>
      <c r="H24" s="122"/>
      <c r="I24" s="122"/>
    </row>
    <row r="25" spans="1:9" x14ac:dyDescent="0.3">
      <c r="A25" s="150">
        <f>+'3.vol.'!C24</f>
        <v>43617</v>
      </c>
      <c r="B25" s="150"/>
      <c r="C25" s="150"/>
      <c r="D25" s="122"/>
      <c r="E25" s="122"/>
      <c r="F25" s="122"/>
      <c r="G25" s="122"/>
      <c r="H25" s="122"/>
      <c r="I25" s="122"/>
    </row>
    <row r="26" spans="1:9" x14ac:dyDescent="0.3">
      <c r="A26" s="150">
        <f>+'3.vol.'!C25</f>
        <v>43647</v>
      </c>
      <c r="B26" s="150"/>
      <c r="C26" s="150"/>
      <c r="D26" s="122"/>
      <c r="E26" s="122"/>
      <c r="F26" s="122"/>
      <c r="G26" s="122"/>
      <c r="H26" s="122"/>
      <c r="I26" s="122"/>
    </row>
    <row r="27" spans="1:9" x14ac:dyDescent="0.3">
      <c r="A27" s="150">
        <f>+'3.vol.'!C26</f>
        <v>43678</v>
      </c>
      <c r="B27" s="150"/>
      <c r="C27" s="150"/>
      <c r="D27" s="122"/>
      <c r="E27" s="122"/>
      <c r="F27" s="122"/>
      <c r="G27" s="122"/>
      <c r="H27" s="122"/>
      <c r="I27" s="122"/>
    </row>
    <row r="28" spans="1:9" x14ac:dyDescent="0.3">
      <c r="A28" s="150">
        <f>+'3.vol.'!C27</f>
        <v>43709</v>
      </c>
      <c r="B28" s="150"/>
      <c r="C28" s="150"/>
      <c r="D28" s="122"/>
      <c r="E28" s="122"/>
      <c r="F28" s="122"/>
      <c r="G28" s="122"/>
      <c r="H28" s="122"/>
      <c r="I28" s="122"/>
    </row>
    <row r="29" spans="1:9" x14ac:dyDescent="0.3">
      <c r="A29" s="150">
        <f>+'3.vol.'!C28</f>
        <v>43739</v>
      </c>
      <c r="B29" s="150"/>
      <c r="C29" s="150"/>
      <c r="D29" s="122"/>
      <c r="E29" s="122"/>
      <c r="F29" s="122"/>
      <c r="G29" s="122"/>
      <c r="H29" s="122"/>
      <c r="I29" s="122"/>
    </row>
    <row r="30" spans="1:9" x14ac:dyDescent="0.3">
      <c r="A30" s="150">
        <f>+'3.vol.'!C29</f>
        <v>43770</v>
      </c>
      <c r="B30" s="150"/>
      <c r="C30" s="150"/>
      <c r="D30" s="122"/>
      <c r="E30" s="122"/>
      <c r="F30" s="122"/>
      <c r="G30" s="122"/>
      <c r="H30" s="122"/>
      <c r="I30" s="122"/>
    </row>
    <row r="31" spans="1:9" ht="12.9" thickBot="1" x14ac:dyDescent="0.35">
      <c r="A31" s="152">
        <f>+'3.vol.'!C30</f>
        <v>43800</v>
      </c>
      <c r="B31" s="152"/>
      <c r="C31" s="152"/>
      <c r="D31" s="153"/>
      <c r="E31" s="153"/>
      <c r="F31" s="153"/>
      <c r="G31" s="153"/>
      <c r="H31" s="153"/>
      <c r="I31" s="153"/>
    </row>
    <row r="32" spans="1:9" x14ac:dyDescent="0.3">
      <c r="A32" s="146">
        <f>+'3.vol.'!C31</f>
        <v>43831</v>
      </c>
      <c r="B32" s="146"/>
      <c r="C32" s="146"/>
      <c r="D32" s="148"/>
      <c r="E32" s="148"/>
      <c r="F32" s="148"/>
      <c r="G32" s="148"/>
      <c r="H32" s="148"/>
      <c r="I32" s="148"/>
    </row>
    <row r="33" spans="1:9" x14ac:dyDescent="0.3">
      <c r="A33" s="150">
        <f>+'3.vol.'!C32</f>
        <v>43862</v>
      </c>
      <c r="B33" s="150"/>
      <c r="C33" s="150"/>
      <c r="D33" s="122"/>
      <c r="E33" s="122"/>
      <c r="F33" s="122"/>
      <c r="G33" s="122"/>
      <c r="H33" s="122"/>
      <c r="I33" s="122"/>
    </row>
    <row r="34" spans="1:9" x14ac:dyDescent="0.3">
      <c r="A34" s="150">
        <f>+'3.vol.'!C33</f>
        <v>43891</v>
      </c>
      <c r="B34" s="150"/>
      <c r="C34" s="150"/>
      <c r="D34" s="122"/>
      <c r="E34" s="122"/>
      <c r="F34" s="122"/>
      <c r="G34" s="122"/>
      <c r="H34" s="122"/>
      <c r="I34" s="122"/>
    </row>
    <row r="35" spans="1:9" x14ac:dyDescent="0.3">
      <c r="A35" s="150">
        <f>+'3.vol.'!C34</f>
        <v>43922</v>
      </c>
      <c r="B35" s="150"/>
      <c r="C35" s="150"/>
      <c r="D35" s="122"/>
      <c r="E35" s="122"/>
      <c r="F35" s="122"/>
      <c r="G35" s="122"/>
      <c r="H35" s="122"/>
      <c r="I35" s="122"/>
    </row>
    <row r="36" spans="1:9" x14ac:dyDescent="0.3">
      <c r="A36" s="150">
        <f>+'3.vol.'!C35</f>
        <v>43952</v>
      </c>
      <c r="B36" s="150"/>
      <c r="C36" s="150"/>
      <c r="D36" s="122"/>
      <c r="E36" s="122"/>
      <c r="F36" s="122"/>
      <c r="G36" s="122"/>
      <c r="H36" s="122"/>
      <c r="I36" s="122"/>
    </row>
    <row r="37" spans="1:9" x14ac:dyDescent="0.3">
      <c r="A37" s="150">
        <f>+'3.vol.'!C36</f>
        <v>43983</v>
      </c>
      <c r="B37" s="150"/>
      <c r="C37" s="150"/>
      <c r="D37" s="122"/>
      <c r="E37" s="122"/>
      <c r="F37" s="122"/>
      <c r="G37" s="122"/>
      <c r="H37" s="122"/>
      <c r="I37" s="122"/>
    </row>
    <row r="38" spans="1:9" x14ac:dyDescent="0.3">
      <c r="A38" s="150">
        <f>+'3.vol.'!C37</f>
        <v>44013</v>
      </c>
      <c r="B38" s="150"/>
      <c r="C38" s="150"/>
      <c r="D38" s="122"/>
      <c r="E38" s="122"/>
      <c r="F38" s="122"/>
      <c r="G38" s="122"/>
      <c r="H38" s="122"/>
      <c r="I38" s="122"/>
    </row>
    <row r="39" spans="1:9" x14ac:dyDescent="0.3">
      <c r="A39" s="150">
        <f>+'3.vol.'!C38</f>
        <v>44044</v>
      </c>
      <c r="B39" s="150"/>
      <c r="C39" s="150"/>
      <c r="D39" s="122"/>
      <c r="E39" s="122"/>
      <c r="F39" s="122"/>
      <c r="G39" s="122"/>
      <c r="H39" s="122"/>
      <c r="I39" s="122"/>
    </row>
    <row r="40" spans="1:9" x14ac:dyDescent="0.3">
      <c r="A40" s="150">
        <f>+'3.vol.'!C39</f>
        <v>44075</v>
      </c>
      <c r="B40" s="150"/>
      <c r="C40" s="150"/>
      <c r="D40" s="122"/>
      <c r="E40" s="122"/>
      <c r="F40" s="122"/>
      <c r="G40" s="122"/>
      <c r="H40" s="122"/>
      <c r="I40" s="122"/>
    </row>
    <row r="41" spans="1:9" x14ac:dyDescent="0.3">
      <c r="A41" s="150">
        <f>+'3.vol.'!C40</f>
        <v>44105</v>
      </c>
      <c r="B41" s="150"/>
      <c r="C41" s="150"/>
      <c r="D41" s="122"/>
      <c r="E41" s="122"/>
      <c r="F41" s="122"/>
      <c r="G41" s="122"/>
      <c r="H41" s="122"/>
      <c r="I41" s="122"/>
    </row>
    <row r="42" spans="1:9" x14ac:dyDescent="0.3">
      <c r="A42" s="150">
        <f>+'3.vol.'!C41</f>
        <v>44136</v>
      </c>
      <c r="B42" s="150"/>
      <c r="C42" s="150"/>
      <c r="D42" s="122"/>
      <c r="E42" s="122"/>
      <c r="F42" s="122"/>
      <c r="G42" s="122"/>
      <c r="H42" s="122"/>
      <c r="I42" s="122"/>
    </row>
    <row r="43" spans="1:9" ht="12.9" thickBot="1" x14ac:dyDescent="0.35">
      <c r="A43" s="152">
        <f>+'3.vol.'!C42</f>
        <v>44166</v>
      </c>
      <c r="B43" s="152"/>
      <c r="C43" s="152"/>
      <c r="D43" s="153"/>
      <c r="E43" s="153"/>
      <c r="F43" s="153"/>
      <c r="G43" s="153"/>
      <c r="H43" s="153"/>
      <c r="I43" s="153"/>
    </row>
    <row r="44" spans="1:9" x14ac:dyDescent="0.3">
      <c r="A44" s="146">
        <f>+'3.vol.'!C43</f>
        <v>44197</v>
      </c>
      <c r="B44" s="146"/>
      <c r="C44" s="146"/>
      <c r="D44" s="148"/>
      <c r="E44" s="148"/>
      <c r="F44" s="148"/>
      <c r="G44" s="148"/>
      <c r="H44" s="148"/>
      <c r="I44" s="148"/>
    </row>
    <row r="45" spans="1:9" x14ac:dyDescent="0.3">
      <c r="A45" s="150">
        <f>+'3.vol.'!C44</f>
        <v>44228</v>
      </c>
      <c r="B45" s="150"/>
      <c r="C45" s="150"/>
      <c r="D45" s="122"/>
      <c r="E45" s="122"/>
      <c r="F45" s="122"/>
      <c r="G45" s="122"/>
      <c r="H45" s="122"/>
      <c r="I45" s="122"/>
    </row>
    <row r="46" spans="1:9" x14ac:dyDescent="0.3">
      <c r="A46" s="150">
        <f>+'3.vol.'!C45</f>
        <v>44256</v>
      </c>
      <c r="B46" s="150"/>
      <c r="C46" s="150"/>
      <c r="D46" s="122"/>
      <c r="E46" s="122"/>
      <c r="F46" s="122"/>
      <c r="G46" s="122"/>
      <c r="H46" s="122"/>
      <c r="I46" s="122"/>
    </row>
    <row r="47" spans="1:9" x14ac:dyDescent="0.3">
      <c r="A47" s="150">
        <f>+'3.vol.'!C46</f>
        <v>44287</v>
      </c>
      <c r="B47" s="150"/>
      <c r="C47" s="150"/>
      <c r="D47" s="122"/>
      <c r="E47" s="122"/>
      <c r="F47" s="122"/>
      <c r="G47" s="122"/>
      <c r="H47" s="122"/>
      <c r="I47" s="122"/>
    </row>
    <row r="48" spans="1:9" x14ac:dyDescent="0.3">
      <c r="A48" s="150">
        <f>+'3.vol.'!C47</f>
        <v>44317</v>
      </c>
      <c r="B48" s="150"/>
      <c r="C48" s="150"/>
      <c r="D48" s="122"/>
      <c r="E48" s="122"/>
      <c r="F48" s="122"/>
      <c r="G48" s="122"/>
      <c r="H48" s="122"/>
      <c r="I48" s="122"/>
    </row>
    <row r="49" spans="1:9" x14ac:dyDescent="0.3">
      <c r="A49" s="150">
        <f>+'3.vol.'!C48</f>
        <v>44348</v>
      </c>
      <c r="B49" s="150"/>
      <c r="C49" s="150"/>
      <c r="D49" s="122"/>
      <c r="E49" s="122"/>
      <c r="F49" s="122"/>
      <c r="G49" s="122"/>
      <c r="H49" s="122"/>
      <c r="I49" s="122"/>
    </row>
    <row r="50" spans="1:9" x14ac:dyDescent="0.3">
      <c r="A50" s="150">
        <f>+'3.vol.'!C49</f>
        <v>44378</v>
      </c>
      <c r="B50" s="150"/>
      <c r="C50" s="150"/>
      <c r="D50" s="122"/>
      <c r="E50" s="122"/>
      <c r="F50" s="122"/>
      <c r="G50" s="122"/>
      <c r="H50" s="122"/>
      <c r="I50" s="122"/>
    </row>
    <row r="51" spans="1:9" x14ac:dyDescent="0.3">
      <c r="A51" s="150">
        <f>+'3.vol.'!C50</f>
        <v>44409</v>
      </c>
      <c r="B51" s="150"/>
      <c r="C51" s="150"/>
      <c r="D51" s="122"/>
      <c r="E51" s="122"/>
      <c r="F51" s="122"/>
      <c r="G51" s="122"/>
      <c r="H51" s="122"/>
      <c r="I51" s="122"/>
    </row>
    <row r="52" spans="1:9" x14ac:dyDescent="0.3">
      <c r="A52" s="150">
        <f>+'3.vol.'!C51</f>
        <v>44440</v>
      </c>
      <c r="B52" s="150"/>
      <c r="C52" s="150"/>
      <c r="D52" s="122"/>
      <c r="E52" s="122"/>
      <c r="F52" s="122"/>
      <c r="G52" s="122"/>
      <c r="H52" s="122"/>
      <c r="I52" s="122"/>
    </row>
    <row r="53" spans="1:9" x14ac:dyDescent="0.3">
      <c r="A53" s="150">
        <f>+'3.vol.'!C52</f>
        <v>44470</v>
      </c>
      <c r="B53" s="150"/>
      <c r="C53" s="150"/>
      <c r="D53" s="122"/>
      <c r="E53" s="122"/>
      <c r="F53" s="122"/>
      <c r="G53" s="122"/>
      <c r="H53" s="122"/>
      <c r="I53" s="122"/>
    </row>
    <row r="54" spans="1:9" x14ac:dyDescent="0.3">
      <c r="A54" s="150">
        <f>+'3.vol.'!C53</f>
        <v>44501</v>
      </c>
      <c r="B54" s="150"/>
      <c r="C54" s="150"/>
      <c r="D54" s="122"/>
      <c r="E54" s="122"/>
      <c r="F54" s="122"/>
      <c r="G54" s="122"/>
      <c r="H54" s="122"/>
      <c r="I54" s="122"/>
    </row>
    <row r="55" spans="1:9" ht="12.9" thickBot="1" x14ac:dyDescent="0.35">
      <c r="A55" s="152">
        <f>+'3.vol.'!C54</f>
        <v>44531</v>
      </c>
      <c r="B55" s="152"/>
      <c r="C55" s="152"/>
      <c r="D55" s="153"/>
      <c r="E55" s="153"/>
      <c r="F55" s="153"/>
      <c r="G55" s="153"/>
      <c r="H55" s="153"/>
      <c r="I55" s="153"/>
    </row>
    <row r="56" spans="1:9" ht="12.9" thickBot="1" x14ac:dyDescent="0.35">
      <c r="A56" s="166"/>
      <c r="B56" s="166"/>
      <c r="C56" s="166"/>
      <c r="D56" s="161"/>
      <c r="E56" s="161"/>
      <c r="F56" s="161"/>
      <c r="G56" s="161"/>
      <c r="H56" s="161"/>
      <c r="I56" s="161"/>
    </row>
    <row r="57" spans="1:9" x14ac:dyDescent="0.3">
      <c r="A57" s="163">
        <f>+'3.vol.'!C58</f>
        <v>2018</v>
      </c>
      <c r="B57" s="175"/>
      <c r="C57" s="175"/>
      <c r="D57" s="176"/>
      <c r="E57" s="176"/>
      <c r="F57" s="176"/>
      <c r="G57" s="176"/>
      <c r="H57" s="176"/>
      <c r="I57" s="176"/>
    </row>
    <row r="58" spans="1:9" x14ac:dyDescent="0.3">
      <c r="A58" s="164">
        <f>+'3.vol.'!C59</f>
        <v>2019</v>
      </c>
      <c r="B58" s="177"/>
      <c r="C58" s="177"/>
      <c r="D58" s="178"/>
      <c r="E58" s="178"/>
      <c r="F58" s="178"/>
      <c r="G58" s="178"/>
      <c r="H58" s="178"/>
      <c r="I58" s="178"/>
    </row>
    <row r="59" spans="1:9" ht="12.9" thickBot="1" x14ac:dyDescent="0.35">
      <c r="A59" s="165">
        <f>+'3.vol.'!C60</f>
        <v>2020</v>
      </c>
      <c r="B59" s="179"/>
      <c r="C59" s="179"/>
      <c r="D59" s="180"/>
      <c r="E59" s="180"/>
      <c r="F59" s="180"/>
      <c r="G59" s="180"/>
      <c r="H59" s="180"/>
      <c r="I59" s="180"/>
    </row>
    <row r="60" spans="1:9" ht="12.9" thickBot="1" x14ac:dyDescent="0.35">
      <c r="A60" s="166"/>
      <c r="B60" s="181"/>
      <c r="C60" s="181"/>
      <c r="D60" s="70"/>
      <c r="E60" s="70"/>
      <c r="F60" s="70"/>
      <c r="G60" s="70"/>
      <c r="H60" s="70"/>
      <c r="I60" s="70"/>
    </row>
    <row r="61" spans="1:9" x14ac:dyDescent="0.3">
      <c r="A61" s="278">
        <f>+'3.vol.'!C61</f>
        <v>43831</v>
      </c>
      <c r="B61" s="182"/>
      <c r="C61" s="182"/>
      <c r="D61" s="176"/>
      <c r="E61" s="176"/>
      <c r="F61" s="176"/>
      <c r="G61" s="176"/>
      <c r="H61" s="176"/>
      <c r="I61" s="176"/>
    </row>
    <row r="62" spans="1:9" ht="12.9" thickBot="1" x14ac:dyDescent="0.35">
      <c r="A62" s="279">
        <f>+'3.vol.'!C62</f>
        <v>44197</v>
      </c>
      <c r="B62" s="183"/>
      <c r="C62" s="183"/>
      <c r="D62" s="180"/>
      <c r="E62" s="180"/>
      <c r="F62" s="180"/>
      <c r="G62" s="180"/>
      <c r="H62" s="180"/>
      <c r="I62" s="180"/>
    </row>
    <row r="63" spans="1:9" x14ac:dyDescent="0.3">
      <c r="A63" s="160"/>
      <c r="B63" s="160"/>
      <c r="C63" s="160"/>
    </row>
    <row r="64" spans="1:9" x14ac:dyDescent="0.3">
      <c r="A64" s="160"/>
      <c r="B64" s="160"/>
      <c r="C64" s="160"/>
    </row>
  </sheetData>
  <sheetProtection formatCells="0" formatColumns="0" formatRows="0"/>
  <mergeCells count="1">
    <mergeCell ref="B6:C6"/>
  </mergeCells>
  <phoneticPr fontId="0" type="noConversion"/>
  <printOptions horizontalCentered="1" verticalCentered="1" gridLinesSet="0"/>
  <pageMargins left="0.31496062992125984" right="0.27559055118110237" top="0.78740157480314965" bottom="0.19685039370078741" header="0.19685039370078741" footer="0"/>
  <pageSetup scale="70" orientation="landscape" r:id="rId1"/>
  <headerFooter alignWithMargins="0">
    <oddHeader>&amp;R2021 – Año de Homenaje al Premio Nobel de Medicinia Dr. César Milstein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="75" workbookViewId="0">
      <selection activeCell="A2" sqref="A2"/>
    </sheetView>
  </sheetViews>
  <sheetFormatPr baseColWidth="10" defaultColWidth="11.3828125" defaultRowHeight="12.9" x14ac:dyDescent="0.35"/>
  <cols>
    <col min="1" max="1" width="36.3828125" style="283" customWidth="1"/>
    <col min="2" max="4" width="24.69140625" style="283" customWidth="1"/>
    <col min="5" max="5" width="24.69140625" style="314" customWidth="1"/>
    <col min="6" max="16384" width="11.3828125" style="283"/>
  </cols>
  <sheetData>
    <row r="1" spans="1:5" x14ac:dyDescent="0.35">
      <c r="A1" s="280" t="s">
        <v>205</v>
      </c>
      <c r="B1" s="281"/>
      <c r="C1" s="281"/>
      <c r="D1" s="281"/>
      <c r="E1" s="282"/>
    </row>
    <row r="2" spans="1:5" x14ac:dyDescent="0.35">
      <c r="A2" s="280" t="s">
        <v>206</v>
      </c>
      <c r="B2" s="281"/>
      <c r="C2" s="281"/>
      <c r="D2" s="281"/>
      <c r="E2" s="282"/>
    </row>
    <row r="3" spans="1:5" x14ac:dyDescent="0.35">
      <c r="A3" s="284" t="s">
        <v>177</v>
      </c>
      <c r="B3" s="285"/>
      <c r="C3" s="285"/>
      <c r="D3" s="285"/>
      <c r="E3" s="282"/>
    </row>
    <row r="4" spans="1:5" s="288" customFormat="1" x14ac:dyDescent="0.35">
      <c r="A4" s="286" t="s">
        <v>92</v>
      </c>
      <c r="B4" s="287"/>
      <c r="C4" s="287"/>
      <c r="D4" s="287"/>
      <c r="E4" s="287"/>
    </row>
    <row r="5" spans="1:5" ht="13.3" thickBot="1" x14ac:dyDescent="0.4">
      <c r="A5" s="280" t="s">
        <v>178</v>
      </c>
      <c r="B5" s="281"/>
      <c r="C5" s="281"/>
      <c r="D5" s="281"/>
      <c r="E5" s="282"/>
    </row>
    <row r="6" spans="1:5" ht="13.3" thickBot="1" x14ac:dyDescent="0.4">
      <c r="A6" s="289" t="s">
        <v>179</v>
      </c>
      <c r="B6" s="290" t="s">
        <v>175</v>
      </c>
      <c r="C6" s="290" t="s">
        <v>176</v>
      </c>
      <c r="D6" s="290" t="s">
        <v>216</v>
      </c>
      <c r="E6" s="290" t="s">
        <v>217</v>
      </c>
    </row>
    <row r="7" spans="1:5" s="295" customFormat="1" ht="13.3" thickBot="1" x14ac:dyDescent="0.4">
      <c r="A7" s="291"/>
      <c r="B7" s="292" t="s">
        <v>180</v>
      </c>
      <c r="C7" s="293" t="s">
        <v>180</v>
      </c>
      <c r="D7" s="293" t="s">
        <v>180</v>
      </c>
      <c r="E7" s="294" t="s">
        <v>180</v>
      </c>
    </row>
    <row r="8" spans="1:5" s="295" customFormat="1" x14ac:dyDescent="0.35">
      <c r="A8" s="296" t="s">
        <v>181</v>
      </c>
      <c r="B8" s="297"/>
      <c r="C8" s="298"/>
      <c r="D8" s="298"/>
      <c r="E8" s="298"/>
    </row>
    <row r="9" spans="1:5" x14ac:dyDescent="0.35">
      <c r="A9" s="299" t="s">
        <v>182</v>
      </c>
      <c r="B9" s="300"/>
      <c r="C9" s="300"/>
      <c r="D9" s="300"/>
      <c r="E9" s="301"/>
    </row>
    <row r="10" spans="1:5" x14ac:dyDescent="0.35">
      <c r="A10" s="302" t="s">
        <v>183</v>
      </c>
      <c r="B10" s="300"/>
      <c r="C10" s="300"/>
      <c r="D10" s="300"/>
      <c r="E10" s="301"/>
    </row>
    <row r="11" spans="1:5" x14ac:dyDescent="0.35">
      <c r="A11" s="302" t="s">
        <v>184</v>
      </c>
      <c r="B11" s="300"/>
      <c r="C11" s="300"/>
      <c r="D11" s="300"/>
      <c r="E11" s="301"/>
    </row>
    <row r="12" spans="1:5" x14ac:dyDescent="0.35">
      <c r="A12" s="299" t="s">
        <v>185</v>
      </c>
      <c r="B12" s="300"/>
      <c r="C12" s="300"/>
      <c r="D12" s="300"/>
      <c r="E12" s="301"/>
    </row>
    <row r="13" spans="1:5" x14ac:dyDescent="0.35">
      <c r="A13" s="302" t="s">
        <v>186</v>
      </c>
      <c r="B13" s="300"/>
      <c r="C13" s="300"/>
      <c r="D13" s="300"/>
      <c r="E13" s="301"/>
    </row>
    <row r="14" spans="1:5" x14ac:dyDescent="0.35">
      <c r="A14" s="302" t="s">
        <v>187</v>
      </c>
      <c r="B14" s="300"/>
      <c r="C14" s="300"/>
      <c r="D14" s="300"/>
      <c r="E14" s="301"/>
    </row>
    <row r="15" spans="1:5" x14ac:dyDescent="0.35">
      <c r="A15" s="302" t="s">
        <v>188</v>
      </c>
      <c r="B15" s="300"/>
      <c r="C15" s="300"/>
      <c r="D15" s="300"/>
      <c r="E15" s="301"/>
    </row>
    <row r="16" spans="1:5" x14ac:dyDescent="0.35">
      <c r="A16" s="302" t="s">
        <v>189</v>
      </c>
      <c r="B16" s="300"/>
      <c r="C16" s="300"/>
      <c r="D16" s="300"/>
      <c r="E16" s="301"/>
    </row>
    <row r="17" spans="1:5" x14ac:dyDescent="0.35">
      <c r="A17" s="302" t="s">
        <v>190</v>
      </c>
      <c r="B17" s="300"/>
      <c r="C17" s="300"/>
      <c r="D17" s="300"/>
      <c r="E17" s="301"/>
    </row>
    <row r="18" spans="1:5" x14ac:dyDescent="0.35">
      <c r="A18" s="302" t="s">
        <v>191</v>
      </c>
      <c r="B18" s="300"/>
      <c r="C18" s="300"/>
      <c r="D18" s="300"/>
      <c r="E18" s="301"/>
    </row>
    <row r="19" spans="1:5" x14ac:dyDescent="0.35">
      <c r="A19" s="299" t="s">
        <v>192</v>
      </c>
      <c r="B19" s="300"/>
      <c r="C19" s="300"/>
      <c r="D19" s="300"/>
      <c r="E19" s="301"/>
    </row>
    <row r="20" spans="1:5" x14ac:dyDescent="0.35">
      <c r="A20" s="302" t="s">
        <v>193</v>
      </c>
      <c r="B20" s="300"/>
      <c r="C20" s="300"/>
      <c r="D20" s="300"/>
      <c r="E20" s="301"/>
    </row>
    <row r="21" spans="1:5" x14ac:dyDescent="0.35">
      <c r="A21" s="302" t="s">
        <v>194</v>
      </c>
      <c r="B21" s="300"/>
      <c r="C21" s="300"/>
      <c r="D21" s="300"/>
      <c r="E21" s="301"/>
    </row>
    <row r="22" spans="1:5" x14ac:dyDescent="0.35">
      <c r="A22" s="302" t="s">
        <v>195</v>
      </c>
      <c r="B22" s="300"/>
      <c r="C22" s="300"/>
      <c r="D22" s="300"/>
      <c r="E22" s="301"/>
    </row>
    <row r="23" spans="1:5" x14ac:dyDescent="0.35">
      <c r="A23" s="299" t="s">
        <v>196</v>
      </c>
      <c r="B23" s="300"/>
      <c r="C23" s="300"/>
      <c r="D23" s="300"/>
      <c r="E23" s="301"/>
    </row>
    <row r="24" spans="1:5" x14ac:dyDescent="0.35">
      <c r="A24" s="303" t="s">
        <v>197</v>
      </c>
      <c r="B24" s="304"/>
      <c r="C24" s="304"/>
      <c r="D24" s="304"/>
      <c r="E24" s="305"/>
    </row>
    <row r="25" spans="1:5" x14ac:dyDescent="0.35">
      <c r="A25" s="306" t="s">
        <v>198</v>
      </c>
      <c r="B25" s="307"/>
      <c r="C25" s="307"/>
      <c r="D25" s="307"/>
      <c r="E25" s="308"/>
    </row>
    <row r="26" spans="1:5" x14ac:dyDescent="0.35">
      <c r="A26" s="309" t="s">
        <v>199</v>
      </c>
      <c r="B26" s="310"/>
      <c r="C26" s="310"/>
      <c r="D26" s="310"/>
      <c r="E26" s="311"/>
    </row>
    <row r="27" spans="1:5" x14ac:dyDescent="0.35">
      <c r="A27" s="303" t="s">
        <v>200</v>
      </c>
      <c r="B27" s="304"/>
      <c r="C27" s="304"/>
      <c r="D27" s="304"/>
      <c r="E27" s="305"/>
    </row>
    <row r="28" spans="1:5" x14ac:dyDescent="0.35">
      <c r="A28" s="306" t="s">
        <v>198</v>
      </c>
      <c r="B28" s="307"/>
      <c r="C28" s="307"/>
      <c r="D28" s="307"/>
      <c r="E28" s="308"/>
    </row>
    <row r="29" spans="1:5" x14ac:dyDescent="0.35">
      <c r="A29" s="309" t="s">
        <v>199</v>
      </c>
      <c r="B29" s="310"/>
      <c r="C29" s="310"/>
      <c r="D29" s="310"/>
      <c r="E29" s="311"/>
    </row>
    <row r="30" spans="1:5" x14ac:dyDescent="0.35">
      <c r="A30" s="303" t="s">
        <v>201</v>
      </c>
      <c r="B30" s="304"/>
      <c r="C30" s="304"/>
      <c r="D30" s="304"/>
      <c r="E30" s="305"/>
    </row>
    <row r="31" spans="1:5" x14ac:dyDescent="0.35">
      <c r="A31" s="306" t="s">
        <v>198</v>
      </c>
      <c r="B31" s="307"/>
      <c r="C31" s="307"/>
      <c r="D31" s="307"/>
      <c r="E31" s="308"/>
    </row>
    <row r="32" spans="1:5" x14ac:dyDescent="0.35">
      <c r="A32" s="309" t="s">
        <v>199</v>
      </c>
      <c r="B32" s="310"/>
      <c r="C32" s="310"/>
      <c r="D32" s="310"/>
      <c r="E32" s="311"/>
    </row>
    <row r="33" spans="1:5" x14ac:dyDescent="0.35">
      <c r="A33" s="303" t="s">
        <v>202</v>
      </c>
      <c r="B33" s="304"/>
      <c r="C33" s="304"/>
      <c r="D33" s="304"/>
      <c r="E33" s="305"/>
    </row>
    <row r="34" spans="1:5" x14ac:dyDescent="0.35">
      <c r="A34" s="306" t="s">
        <v>198</v>
      </c>
      <c r="B34" s="307"/>
      <c r="C34" s="307"/>
      <c r="D34" s="307"/>
      <c r="E34" s="308"/>
    </row>
    <row r="35" spans="1:5" x14ac:dyDescent="0.35">
      <c r="A35" s="309" t="s">
        <v>199</v>
      </c>
      <c r="B35" s="310"/>
      <c r="C35" s="310"/>
      <c r="D35" s="310"/>
      <c r="E35" s="311"/>
    </row>
    <row r="36" spans="1:5" x14ac:dyDescent="0.35">
      <c r="A36" s="299" t="s">
        <v>203</v>
      </c>
      <c r="B36" s="300"/>
      <c r="C36" s="300"/>
      <c r="D36" s="300"/>
      <c r="E36" s="301"/>
    </row>
    <row r="37" spans="1:5" x14ac:dyDescent="0.35">
      <c r="A37" s="299" t="s">
        <v>204</v>
      </c>
      <c r="B37" s="300"/>
      <c r="C37" s="300"/>
      <c r="D37" s="300"/>
      <c r="E37" s="301"/>
    </row>
    <row r="38" spans="1:5" x14ac:dyDescent="0.35">
      <c r="A38" s="312"/>
      <c r="B38" s="312"/>
      <c r="C38" s="312"/>
      <c r="D38" s="312"/>
      <c r="E38" s="313"/>
    </row>
    <row r="39" spans="1:5" x14ac:dyDescent="0.35">
      <c r="A39" s="312"/>
      <c r="B39" s="312"/>
      <c r="C39" s="312"/>
      <c r="D39" s="312"/>
      <c r="E39" s="313"/>
    </row>
    <row r="40" spans="1:5" x14ac:dyDescent="0.35">
      <c r="A40" s="312"/>
      <c r="B40" s="312"/>
      <c r="C40" s="312"/>
      <c r="D40" s="312"/>
      <c r="E40" s="313"/>
    </row>
  </sheetData>
  <printOptions horizontalCentered="1" verticalCentered="1"/>
  <pageMargins left="0.31496062992125984" right="0.27559055118110237" top="0.78740157480314965" bottom="0.19685039370078741" header="0.19685039370078741" footer="0"/>
  <pageSetup orientation="landscape" r:id="rId1"/>
  <headerFooter alignWithMargins="0">
    <oddHeader>&amp;R2021 – Año de Homenaje al Premio Nobel de Medicinia Dr. César Milstein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3"/>
  <sheetViews>
    <sheetView showGridLines="0" zoomScale="75" workbookViewId="0">
      <selection activeCell="A2" sqref="A2"/>
    </sheetView>
  </sheetViews>
  <sheetFormatPr baseColWidth="10" defaultColWidth="11.3828125" defaultRowHeight="12.45" x14ac:dyDescent="0.3"/>
  <cols>
    <col min="1" max="1" width="17" style="52" customWidth="1"/>
    <col min="2" max="4" width="22.69140625" style="52" customWidth="1"/>
    <col min="5" max="5" width="23.3828125" style="52" customWidth="1"/>
    <col min="6" max="16384" width="11.3828125" style="52"/>
  </cols>
  <sheetData>
    <row r="1" spans="1:5" x14ac:dyDescent="0.3">
      <c r="A1" s="117" t="s">
        <v>128</v>
      </c>
      <c r="B1" s="118"/>
      <c r="C1" s="118"/>
      <c r="D1" s="118"/>
      <c r="E1" s="118"/>
    </row>
    <row r="2" spans="1:5" x14ac:dyDescent="0.3">
      <c r="A2" s="124" t="s">
        <v>278</v>
      </c>
      <c r="B2" s="118"/>
      <c r="C2" s="118"/>
      <c r="D2" s="118"/>
      <c r="E2" s="118"/>
    </row>
    <row r="3" spans="1:5" x14ac:dyDescent="0.3">
      <c r="A3" s="328" t="s">
        <v>277</v>
      </c>
      <c r="B3" s="320"/>
      <c r="C3" s="320"/>
      <c r="D3" s="320"/>
      <c r="E3" s="320"/>
    </row>
    <row r="4" spans="1:5" x14ac:dyDescent="0.3">
      <c r="A4" s="328" t="s">
        <v>240</v>
      </c>
      <c r="B4" s="320"/>
      <c r="C4" s="320"/>
      <c r="D4" s="320"/>
      <c r="E4" s="320"/>
    </row>
    <row r="5" spans="1:5" ht="12.9" thickBot="1" x14ac:dyDescent="0.35">
      <c r="A5" s="416"/>
      <c r="B5" s="416"/>
      <c r="C5" s="416"/>
      <c r="D5" s="416"/>
      <c r="E5" s="416"/>
    </row>
    <row r="6" spans="1:5" ht="12.9" thickBot="1" x14ac:dyDescent="0.35">
      <c r="A6" s="328"/>
      <c r="B6" s="328"/>
      <c r="C6" s="417" t="s">
        <v>15</v>
      </c>
      <c r="D6" s="418"/>
      <c r="E6" s="419"/>
    </row>
    <row r="7" spans="1:5" ht="12.9" thickBot="1" x14ac:dyDescent="0.35">
      <c r="A7" s="409" t="s">
        <v>5</v>
      </c>
      <c r="B7" s="445" t="s">
        <v>276</v>
      </c>
      <c r="C7" s="420" t="s">
        <v>16</v>
      </c>
      <c r="D7" s="421" t="s">
        <v>16</v>
      </c>
      <c r="E7" s="422" t="s">
        <v>16</v>
      </c>
    </row>
    <row r="8" spans="1:5" ht="12.9" x14ac:dyDescent="0.35">
      <c r="A8" s="423">
        <v>43100</v>
      </c>
      <c r="B8" s="424"/>
      <c r="C8" s="425"/>
      <c r="D8" s="426"/>
      <c r="E8" s="427"/>
    </row>
    <row r="9" spans="1:5" x14ac:dyDescent="0.3">
      <c r="A9" s="428">
        <v>43465</v>
      </c>
      <c r="B9" s="429"/>
      <c r="C9" s="430"/>
      <c r="D9" s="431"/>
      <c r="E9" s="432"/>
    </row>
    <row r="10" spans="1:5" x14ac:dyDescent="0.3">
      <c r="A10" s="428">
        <v>43830</v>
      </c>
      <c r="B10" s="430"/>
      <c r="C10" s="430"/>
      <c r="D10" s="431"/>
      <c r="E10" s="432"/>
    </row>
    <row r="11" spans="1:5" ht="12.9" thickBot="1" x14ac:dyDescent="0.35">
      <c r="A11" s="433">
        <v>44196</v>
      </c>
      <c r="B11" s="434"/>
      <c r="C11" s="435"/>
      <c r="D11" s="436"/>
      <c r="E11" s="437"/>
    </row>
    <row r="12" spans="1:5" x14ac:dyDescent="0.3">
      <c r="A12" s="423">
        <v>43861</v>
      </c>
      <c r="B12" s="438"/>
      <c r="C12" s="438"/>
      <c r="D12" s="439"/>
      <c r="E12" s="440"/>
    </row>
    <row r="13" spans="1:5" ht="12.9" thickBot="1" x14ac:dyDescent="0.35">
      <c r="A13" s="441">
        <v>44227</v>
      </c>
      <c r="B13" s="442"/>
      <c r="C13" s="442"/>
      <c r="D13" s="443"/>
      <c r="E13" s="444"/>
    </row>
  </sheetData>
  <sheetProtection formatCells="0" formatColumns="0" formatRows="0"/>
  <phoneticPr fontId="0" type="noConversion"/>
  <printOptions horizontalCentered="1" verticalCentered="1" gridLinesSet="0"/>
  <pageMargins left="0.31496062992125984" right="0.27559055118110237" top="0.78740157480314965" bottom="0.19685039370078741" header="0.19685039370078741" footer="0"/>
  <pageSetup orientation="landscape" r:id="rId1"/>
  <headerFooter alignWithMargins="0">
    <oddHeader>&amp;R2021 – Año de Homenaje al Premio Nobel de Medicinia Dr. César Milstein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6"/>
  <sheetViews>
    <sheetView showGridLines="0" zoomScale="75" workbookViewId="0">
      <selection activeCell="A2" sqref="A2"/>
    </sheetView>
  </sheetViews>
  <sheetFormatPr baseColWidth="10" defaultColWidth="11.3828125" defaultRowHeight="12.45" x14ac:dyDescent="0.3"/>
  <cols>
    <col min="1" max="1" width="24.15234375" style="52" customWidth="1"/>
    <col min="2" max="2" width="29.3046875" style="52" customWidth="1"/>
    <col min="3" max="3" width="23.69140625" style="52" customWidth="1"/>
    <col min="4" max="6" width="11.3828125" style="52"/>
    <col min="7" max="9" width="2.84375" style="52" customWidth="1"/>
    <col min="10" max="16384" width="11.3828125" style="52"/>
  </cols>
  <sheetData>
    <row r="1" spans="1:7" x14ac:dyDescent="0.3">
      <c r="A1" s="124" t="s">
        <v>86</v>
      </c>
      <c r="B1" s="124"/>
      <c r="C1" s="124"/>
      <c r="D1" s="124"/>
      <c r="E1" s="124"/>
      <c r="F1" s="124"/>
      <c r="G1" s="124"/>
    </row>
    <row r="2" spans="1:7" ht="14.15" x14ac:dyDescent="0.35">
      <c r="A2" s="447" t="s">
        <v>283</v>
      </c>
      <c r="B2" s="320"/>
      <c r="C2" s="320"/>
      <c r="D2" s="320"/>
      <c r="E2" s="320"/>
      <c r="F2" s="118"/>
    </row>
    <row r="3" spans="1:7" x14ac:dyDescent="0.3">
      <c r="A3" s="117" t="s">
        <v>82</v>
      </c>
      <c r="B3" s="118"/>
      <c r="C3" s="118"/>
      <c r="D3" s="118"/>
      <c r="E3" s="118"/>
      <c r="F3" s="118"/>
    </row>
    <row r="4" spans="1:7" x14ac:dyDescent="0.3">
      <c r="A4" s="117" t="s">
        <v>75</v>
      </c>
      <c r="B4" s="118"/>
      <c r="C4" s="118"/>
      <c r="D4" s="118"/>
      <c r="E4" s="118"/>
      <c r="F4" s="118"/>
    </row>
    <row r="5" spans="1:7" ht="12.9" thickBot="1" x14ac:dyDescent="0.35">
      <c r="A5" s="117" t="s">
        <v>76</v>
      </c>
      <c r="B5" s="118"/>
      <c r="C5" s="118"/>
      <c r="D5" s="118"/>
      <c r="E5" s="118"/>
      <c r="F5" s="118"/>
    </row>
    <row r="6" spans="1:7" ht="12.75" customHeight="1" x14ac:dyDescent="0.3">
      <c r="A6" s="125" t="s">
        <v>4</v>
      </c>
      <c r="B6" s="125" t="s">
        <v>77</v>
      </c>
      <c r="C6" s="125" t="s">
        <v>78</v>
      </c>
      <c r="D6" s="125" t="s">
        <v>12</v>
      </c>
      <c r="E6" s="125" t="s">
        <v>93</v>
      </c>
      <c r="F6"/>
    </row>
    <row r="7" spans="1:7" ht="12.9" thickBot="1" x14ac:dyDescent="0.35">
      <c r="A7" s="145" t="s">
        <v>5</v>
      </c>
      <c r="B7" s="145" t="s">
        <v>79</v>
      </c>
      <c r="C7" s="446" t="s">
        <v>282</v>
      </c>
      <c r="D7" s="145" t="s">
        <v>80</v>
      </c>
      <c r="E7" s="145" t="s">
        <v>80</v>
      </c>
      <c r="F7"/>
    </row>
    <row r="8" spans="1:7" x14ac:dyDescent="0.3">
      <c r="A8" s="146">
        <f>+'3.vol.'!C7</f>
        <v>43101</v>
      </c>
      <c r="B8" s="147"/>
      <c r="C8" s="148"/>
      <c r="D8" s="149"/>
      <c r="E8" s="148"/>
      <c r="F8"/>
    </row>
    <row r="9" spans="1:7" x14ac:dyDescent="0.3">
      <c r="A9" s="150">
        <f>+'3.vol.'!C8</f>
        <v>43132</v>
      </c>
      <c r="B9" s="151"/>
      <c r="C9" s="122"/>
      <c r="D9" s="123"/>
      <c r="E9" s="122"/>
      <c r="F9"/>
    </row>
    <row r="10" spans="1:7" x14ac:dyDescent="0.3">
      <c r="A10" s="150">
        <f>+'3.vol.'!C9</f>
        <v>43160</v>
      </c>
      <c r="B10" s="151"/>
      <c r="C10" s="122"/>
      <c r="D10" s="123"/>
      <c r="E10" s="122"/>
      <c r="F10"/>
    </row>
    <row r="11" spans="1:7" x14ac:dyDescent="0.3">
      <c r="A11" s="150">
        <f>+'3.vol.'!C10</f>
        <v>43191</v>
      </c>
      <c r="B11" s="151"/>
      <c r="C11" s="122"/>
      <c r="D11" s="123"/>
      <c r="E11" s="122"/>
      <c r="F11"/>
    </row>
    <row r="12" spans="1:7" x14ac:dyDescent="0.3">
      <c r="A12" s="150">
        <f>+'3.vol.'!C11</f>
        <v>43221</v>
      </c>
      <c r="B12" s="122"/>
      <c r="C12" s="122"/>
      <c r="D12" s="123"/>
      <c r="E12" s="122"/>
      <c r="F12"/>
    </row>
    <row r="13" spans="1:7" x14ac:dyDescent="0.3">
      <c r="A13" s="150">
        <f>+'3.vol.'!C12</f>
        <v>43252</v>
      </c>
      <c r="B13" s="151"/>
      <c r="C13" s="122"/>
      <c r="D13" s="123"/>
      <c r="E13" s="122"/>
      <c r="F13"/>
    </row>
    <row r="14" spans="1:7" x14ac:dyDescent="0.3">
      <c r="A14" s="150">
        <f>+'3.vol.'!C13</f>
        <v>43282</v>
      </c>
      <c r="B14" s="122"/>
      <c r="C14" s="122"/>
      <c r="D14" s="123"/>
      <c r="E14" s="122"/>
      <c r="F14"/>
    </row>
    <row r="15" spans="1:7" x14ac:dyDescent="0.3">
      <c r="A15" s="150">
        <f>+'3.vol.'!C14</f>
        <v>43313</v>
      </c>
      <c r="B15" s="122"/>
      <c r="C15" s="122"/>
      <c r="D15" s="123"/>
      <c r="E15" s="122"/>
      <c r="F15"/>
    </row>
    <row r="16" spans="1:7" x14ac:dyDescent="0.3">
      <c r="A16" s="150">
        <f>+'3.vol.'!C15</f>
        <v>43344</v>
      </c>
      <c r="B16" s="122"/>
      <c r="C16" s="122"/>
      <c r="D16" s="123"/>
      <c r="E16" s="122"/>
      <c r="F16"/>
    </row>
    <row r="17" spans="1:6" x14ac:dyDescent="0.3">
      <c r="A17" s="150">
        <f>+'3.vol.'!C16</f>
        <v>43374</v>
      </c>
      <c r="B17" s="122"/>
      <c r="C17" s="122"/>
      <c r="D17" s="123"/>
      <c r="E17" s="122"/>
      <c r="F17"/>
    </row>
    <row r="18" spans="1:6" x14ac:dyDescent="0.3">
      <c r="A18" s="150">
        <f>+'3.vol.'!C17</f>
        <v>43405</v>
      </c>
      <c r="B18" s="122"/>
      <c r="C18" s="122"/>
      <c r="D18" s="123"/>
      <c r="E18" s="122"/>
      <c r="F18"/>
    </row>
    <row r="19" spans="1:6" ht="12.9" thickBot="1" x14ac:dyDescent="0.35">
      <c r="A19" s="152">
        <f>+'3.vol.'!C18</f>
        <v>43435</v>
      </c>
      <c r="B19" s="153"/>
      <c r="C19" s="153"/>
      <c r="D19" s="154"/>
      <c r="E19" s="153"/>
      <c r="F19"/>
    </row>
    <row r="20" spans="1:6" x14ac:dyDescent="0.3">
      <c r="A20" s="146">
        <f>+'3.vol.'!C19</f>
        <v>43466</v>
      </c>
      <c r="B20" s="148"/>
      <c r="C20" s="148"/>
      <c r="D20" s="123"/>
      <c r="E20" s="148"/>
      <c r="F20"/>
    </row>
    <row r="21" spans="1:6" x14ac:dyDescent="0.3">
      <c r="A21" s="150">
        <f>+'3.vol.'!C20</f>
        <v>43497</v>
      </c>
      <c r="B21" s="122"/>
      <c r="C21" s="122"/>
      <c r="D21" s="155"/>
      <c r="E21" s="122"/>
      <c r="F21"/>
    </row>
    <row r="22" spans="1:6" x14ac:dyDescent="0.3">
      <c r="A22" s="150">
        <f>+'3.vol.'!C21</f>
        <v>43525</v>
      </c>
      <c r="B22" s="122"/>
      <c r="C22" s="122"/>
      <c r="D22" s="123"/>
      <c r="E22" s="122"/>
      <c r="F22"/>
    </row>
    <row r="23" spans="1:6" x14ac:dyDescent="0.3">
      <c r="A23" s="150">
        <f>+'3.vol.'!C22</f>
        <v>43556</v>
      </c>
      <c r="B23" s="122"/>
      <c r="C23" s="122"/>
      <c r="D23" s="123"/>
      <c r="E23" s="122"/>
      <c r="F23"/>
    </row>
    <row r="24" spans="1:6" x14ac:dyDescent="0.3">
      <c r="A24" s="150">
        <f>+'3.vol.'!C23</f>
        <v>43586</v>
      </c>
      <c r="B24" s="122"/>
      <c r="C24" s="122"/>
      <c r="D24" s="123"/>
      <c r="E24" s="122"/>
      <c r="F24"/>
    </row>
    <row r="25" spans="1:6" x14ac:dyDescent="0.3">
      <c r="A25" s="150">
        <f>+'3.vol.'!C24</f>
        <v>43617</v>
      </c>
      <c r="B25" s="122"/>
      <c r="C25" s="122"/>
      <c r="D25" s="123"/>
      <c r="E25" s="122"/>
      <c r="F25"/>
    </row>
    <row r="26" spans="1:6" x14ac:dyDescent="0.3">
      <c r="A26" s="150">
        <f>+'3.vol.'!C25</f>
        <v>43647</v>
      </c>
      <c r="B26" s="122"/>
      <c r="C26" s="122"/>
      <c r="D26" s="123"/>
      <c r="E26" s="122"/>
      <c r="F26"/>
    </row>
    <row r="27" spans="1:6" x14ac:dyDescent="0.3">
      <c r="A27" s="150">
        <f>+'3.vol.'!C26</f>
        <v>43678</v>
      </c>
      <c r="B27" s="122"/>
      <c r="C27" s="122"/>
      <c r="D27" s="123"/>
      <c r="E27" s="122"/>
      <c r="F27"/>
    </row>
    <row r="28" spans="1:6" x14ac:dyDescent="0.3">
      <c r="A28" s="150">
        <f>+'3.vol.'!C27</f>
        <v>43709</v>
      </c>
      <c r="B28" s="122"/>
      <c r="C28" s="122"/>
      <c r="D28" s="123"/>
      <c r="E28" s="122"/>
      <c r="F28"/>
    </row>
    <row r="29" spans="1:6" x14ac:dyDescent="0.3">
      <c r="A29" s="150">
        <f>+'3.vol.'!C28</f>
        <v>43739</v>
      </c>
      <c r="B29" s="122"/>
      <c r="C29" s="122"/>
      <c r="D29" s="123"/>
      <c r="E29" s="122"/>
      <c r="F29"/>
    </row>
    <row r="30" spans="1:6" x14ac:dyDescent="0.3">
      <c r="A30" s="150">
        <f>+'3.vol.'!C29</f>
        <v>43770</v>
      </c>
      <c r="B30" s="122"/>
      <c r="C30" s="122"/>
      <c r="D30" s="123"/>
      <c r="E30" s="122"/>
      <c r="F30"/>
    </row>
    <row r="31" spans="1:6" ht="12.9" thickBot="1" x14ac:dyDescent="0.35">
      <c r="A31" s="152">
        <f>+'3.vol.'!C30</f>
        <v>43800</v>
      </c>
      <c r="B31" s="153"/>
      <c r="C31" s="153"/>
      <c r="D31" s="156"/>
      <c r="E31" s="153"/>
      <c r="F31"/>
    </row>
    <row r="32" spans="1:6" x14ac:dyDescent="0.3">
      <c r="A32" s="146">
        <f>+'3.vol.'!C31</f>
        <v>43831</v>
      </c>
      <c r="B32" s="148"/>
      <c r="C32" s="157"/>
      <c r="D32" s="147"/>
      <c r="E32" s="148"/>
      <c r="F32"/>
    </row>
    <row r="33" spans="1:6" x14ac:dyDescent="0.3">
      <c r="A33" s="150">
        <f>+'3.vol.'!C32</f>
        <v>43862</v>
      </c>
      <c r="B33" s="122"/>
      <c r="C33" s="105"/>
      <c r="D33" s="151"/>
      <c r="E33" s="122"/>
      <c r="F33"/>
    </row>
    <row r="34" spans="1:6" x14ac:dyDescent="0.3">
      <c r="A34" s="150">
        <f>+'3.vol.'!C33</f>
        <v>43891</v>
      </c>
      <c r="B34" s="122"/>
      <c r="C34" s="105"/>
      <c r="D34" s="151"/>
      <c r="E34" s="122"/>
      <c r="F34"/>
    </row>
    <row r="35" spans="1:6" x14ac:dyDescent="0.3">
      <c r="A35" s="150">
        <f>+'3.vol.'!C34</f>
        <v>43922</v>
      </c>
      <c r="B35" s="122"/>
      <c r="C35" s="105"/>
      <c r="D35" s="151"/>
      <c r="E35" s="122"/>
      <c r="F35"/>
    </row>
    <row r="36" spans="1:6" x14ac:dyDescent="0.3">
      <c r="A36" s="150">
        <f>+'3.vol.'!C35</f>
        <v>43952</v>
      </c>
      <c r="B36" s="122"/>
      <c r="C36" s="105"/>
      <c r="D36" s="151"/>
      <c r="E36" s="122"/>
      <c r="F36"/>
    </row>
    <row r="37" spans="1:6" x14ac:dyDescent="0.3">
      <c r="A37" s="150">
        <f>+'3.vol.'!C36</f>
        <v>43983</v>
      </c>
      <c r="B37" s="122"/>
      <c r="C37" s="105"/>
      <c r="D37" s="151"/>
      <c r="E37" s="122"/>
      <c r="F37"/>
    </row>
    <row r="38" spans="1:6" x14ac:dyDescent="0.3">
      <c r="A38" s="150">
        <f>+'3.vol.'!C37</f>
        <v>44013</v>
      </c>
      <c r="B38" s="122"/>
      <c r="C38" s="105"/>
      <c r="D38" s="151"/>
      <c r="E38" s="122"/>
      <c r="F38"/>
    </row>
    <row r="39" spans="1:6" x14ac:dyDescent="0.3">
      <c r="A39" s="150">
        <f>+'3.vol.'!C38</f>
        <v>44044</v>
      </c>
      <c r="B39" s="122"/>
      <c r="C39" s="105"/>
      <c r="D39" s="151"/>
      <c r="E39" s="122"/>
      <c r="F39"/>
    </row>
    <row r="40" spans="1:6" x14ac:dyDescent="0.3">
      <c r="A40" s="150">
        <f>+'3.vol.'!C39</f>
        <v>44075</v>
      </c>
      <c r="B40" s="122"/>
      <c r="C40" s="105"/>
      <c r="D40" s="151"/>
      <c r="E40" s="122"/>
      <c r="F40"/>
    </row>
    <row r="41" spans="1:6" x14ac:dyDescent="0.3">
      <c r="A41" s="150">
        <f>+'3.vol.'!C40</f>
        <v>44105</v>
      </c>
      <c r="B41" s="122"/>
      <c r="C41" s="105"/>
      <c r="D41" s="151"/>
      <c r="E41" s="122"/>
      <c r="F41"/>
    </row>
    <row r="42" spans="1:6" x14ac:dyDescent="0.3">
      <c r="A42" s="150">
        <f>+'3.vol.'!C41</f>
        <v>44136</v>
      </c>
      <c r="B42" s="122"/>
      <c r="C42" s="105"/>
      <c r="D42" s="151"/>
      <c r="E42" s="122"/>
      <c r="F42"/>
    </row>
    <row r="43" spans="1:6" ht="12.9" thickBot="1" x14ac:dyDescent="0.35">
      <c r="A43" s="152">
        <f>+'3.vol.'!C42</f>
        <v>44166</v>
      </c>
      <c r="B43" s="153"/>
      <c r="C43" s="158"/>
      <c r="D43" s="159"/>
      <c r="E43" s="153"/>
      <c r="F43"/>
    </row>
    <row r="44" spans="1:6" x14ac:dyDescent="0.3">
      <c r="A44" s="146">
        <f>+'3.vol.'!C43</f>
        <v>44197</v>
      </c>
      <c r="B44" s="148"/>
      <c r="C44" s="157"/>
      <c r="D44" s="147"/>
      <c r="E44" s="148"/>
      <c r="F44"/>
    </row>
    <row r="45" spans="1:6" hidden="1" x14ac:dyDescent="0.3">
      <c r="A45" s="150">
        <f>+'3.vol.'!C44</f>
        <v>44228</v>
      </c>
      <c r="B45" s="122"/>
      <c r="C45" s="105"/>
      <c r="D45" s="151"/>
      <c r="E45" s="122"/>
      <c r="F45"/>
    </row>
    <row r="46" spans="1:6" hidden="1" x14ac:dyDescent="0.3">
      <c r="A46" s="150">
        <f>+'3.vol.'!C45</f>
        <v>44256</v>
      </c>
      <c r="B46" s="122"/>
      <c r="C46" s="105"/>
      <c r="D46" s="151"/>
      <c r="E46" s="122"/>
      <c r="F46"/>
    </row>
    <row r="47" spans="1:6" hidden="1" x14ac:dyDescent="0.3">
      <c r="A47" s="150">
        <f>+'3.vol.'!C46</f>
        <v>44287</v>
      </c>
      <c r="B47" s="122"/>
      <c r="C47" s="105"/>
      <c r="D47" s="151"/>
      <c r="E47" s="122"/>
      <c r="F47"/>
    </row>
    <row r="48" spans="1:6" hidden="1" x14ac:dyDescent="0.3">
      <c r="A48" s="150">
        <f>+'3.vol.'!C47</f>
        <v>44317</v>
      </c>
      <c r="B48" s="122"/>
      <c r="C48" s="105"/>
      <c r="D48" s="151"/>
      <c r="E48" s="122"/>
      <c r="F48"/>
    </row>
    <row r="49" spans="1:6" hidden="1" x14ac:dyDescent="0.3">
      <c r="A49" s="150">
        <f>+'3.vol.'!C48</f>
        <v>44348</v>
      </c>
      <c r="B49" s="122"/>
      <c r="C49" s="105"/>
      <c r="D49" s="151"/>
      <c r="E49" s="122"/>
      <c r="F49"/>
    </row>
    <row r="50" spans="1:6" hidden="1" x14ac:dyDescent="0.3">
      <c r="A50" s="150">
        <f>+'3.vol.'!C49</f>
        <v>44378</v>
      </c>
      <c r="B50" s="122"/>
      <c r="C50" s="105"/>
      <c r="D50" s="151"/>
      <c r="E50" s="122"/>
      <c r="F50"/>
    </row>
    <row r="51" spans="1:6" hidden="1" x14ac:dyDescent="0.3">
      <c r="A51" s="150">
        <f>+'3.vol.'!C50</f>
        <v>44409</v>
      </c>
      <c r="B51" s="122"/>
      <c r="C51" s="105"/>
      <c r="D51" s="151"/>
      <c r="E51" s="122"/>
      <c r="F51"/>
    </row>
    <row r="52" spans="1:6" hidden="1" x14ac:dyDescent="0.3">
      <c r="A52" s="150">
        <f>+'3.vol.'!C51</f>
        <v>44440</v>
      </c>
      <c r="B52" s="122"/>
      <c r="C52" s="105"/>
      <c r="D52" s="151"/>
      <c r="E52" s="122"/>
      <c r="F52"/>
    </row>
    <row r="53" spans="1:6" hidden="1" x14ac:dyDescent="0.3">
      <c r="A53" s="150">
        <f>+'3.vol.'!C52</f>
        <v>44470</v>
      </c>
      <c r="B53" s="122"/>
      <c r="C53" s="105"/>
      <c r="D53" s="151"/>
      <c r="E53" s="122"/>
      <c r="F53"/>
    </row>
    <row r="54" spans="1:6" hidden="1" x14ac:dyDescent="0.3">
      <c r="A54" s="150">
        <f>+'3.vol.'!C53</f>
        <v>44501</v>
      </c>
      <c r="B54" s="122"/>
      <c r="C54" s="105"/>
      <c r="D54" s="151"/>
      <c r="E54" s="122"/>
      <c r="F54"/>
    </row>
    <row r="55" spans="1:6" ht="12.9" hidden="1" thickBot="1" x14ac:dyDescent="0.35">
      <c r="A55" s="152">
        <f>+'3.vol.'!C54</f>
        <v>44531</v>
      </c>
      <c r="B55" s="153"/>
      <c r="C55" s="158"/>
      <c r="D55" s="159"/>
      <c r="E55" s="153"/>
      <c r="F55"/>
    </row>
    <row r="56" spans="1:6" ht="12.9" thickBot="1" x14ac:dyDescent="0.35">
      <c r="A56" s="160"/>
      <c r="B56" s="161"/>
      <c r="C56" s="161"/>
      <c r="D56" s="162"/>
      <c r="E56" s="161"/>
      <c r="F56"/>
    </row>
    <row r="57" spans="1:6" x14ac:dyDescent="0.3">
      <c r="A57" s="163">
        <f>+'3.vol.'!C58</f>
        <v>2018</v>
      </c>
      <c r="B57" s="148"/>
      <c r="C57" s="148"/>
      <c r="D57" s="148"/>
      <c r="E57" s="148"/>
      <c r="F57"/>
    </row>
    <row r="58" spans="1:6" x14ac:dyDescent="0.3">
      <c r="A58" s="164">
        <f>+'3.vol.'!C59</f>
        <v>2019</v>
      </c>
      <c r="B58" s="122"/>
      <c r="C58" s="122"/>
      <c r="D58" s="122"/>
      <c r="E58" s="122"/>
      <c r="F58"/>
    </row>
    <row r="59" spans="1:6" ht="12.9" thickBot="1" x14ac:dyDescent="0.35">
      <c r="A59" s="165">
        <f>+'3.vol.'!C60</f>
        <v>2020</v>
      </c>
      <c r="B59" s="153"/>
      <c r="C59" s="153"/>
      <c r="D59" s="153"/>
      <c r="E59" s="153"/>
      <c r="F59"/>
    </row>
    <row r="60" spans="1:6" ht="12.9" thickBot="1" x14ac:dyDescent="0.35">
      <c r="A60" s="166"/>
      <c r="B60" s="161"/>
      <c r="C60" s="161"/>
      <c r="D60" s="161"/>
      <c r="E60" s="161"/>
      <c r="F60"/>
    </row>
    <row r="61" spans="1:6" x14ac:dyDescent="0.3">
      <c r="A61" s="334">
        <f>+'3.vol.'!C61</f>
        <v>43831</v>
      </c>
      <c r="B61" s="148"/>
      <c r="C61" s="148"/>
      <c r="D61" s="148"/>
      <c r="E61" s="148"/>
      <c r="F61"/>
    </row>
    <row r="62" spans="1:6" ht="12.9" thickBot="1" x14ac:dyDescent="0.35">
      <c r="A62" s="335">
        <f>+'3.vol.'!C62</f>
        <v>44197</v>
      </c>
      <c r="B62" s="153"/>
      <c r="C62" s="153"/>
      <c r="D62" s="153"/>
      <c r="E62" s="153"/>
      <c r="F62"/>
    </row>
    <row r="63" spans="1:6" x14ac:dyDescent="0.3">
      <c r="A63" s="160"/>
    </row>
    <row r="64" spans="1:6" x14ac:dyDescent="0.3">
      <c r="A64" s="167" t="s">
        <v>81</v>
      </c>
    </row>
    <row r="65" spans="1:6" x14ac:dyDescent="0.3">
      <c r="A65" s="136"/>
    </row>
    <row r="66" spans="1:6" x14ac:dyDescent="0.3">
      <c r="A66" s="136"/>
      <c r="E66" s="161"/>
      <c r="F66" s="161"/>
    </row>
  </sheetData>
  <sheetProtection formatCells="0" formatColumns="0" formatRows="0"/>
  <phoneticPr fontId="0" type="noConversion"/>
  <printOptions horizontalCentered="1" verticalCentered="1"/>
  <pageMargins left="0.31496062992125984" right="0.27559055118110237" top="0.78740157480314965" bottom="0.19685039370078741" header="0.19685039370078741" footer="0"/>
  <pageSetup scale="79" orientation="landscape" r:id="rId1"/>
  <headerFooter alignWithMargins="0">
    <oddHeader>&amp;R2021 – Año de Homenaje al Premio Nobel de Medicinia Dr. César Milstein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45" x14ac:dyDescent="0.3"/>
  <cols>
    <col min="1" max="1" width="16.3046875" customWidth="1"/>
    <col min="2" max="2" width="29.53515625" customWidth="1"/>
  </cols>
  <sheetData>
    <row r="1" spans="1:2" x14ac:dyDescent="0.3">
      <c r="A1" s="2" t="s">
        <v>85</v>
      </c>
      <c r="B1" s="3"/>
    </row>
    <row r="2" spans="1:2" ht="12.9" thickBot="1" x14ac:dyDescent="0.35">
      <c r="A2" s="2" t="s">
        <v>45</v>
      </c>
      <c r="B2" s="3"/>
    </row>
    <row r="3" spans="1:2" ht="12.9" x14ac:dyDescent="0.35">
      <c r="A3" s="4" t="s">
        <v>5</v>
      </c>
      <c r="B3" s="14" t="s">
        <v>46</v>
      </c>
    </row>
    <row r="4" spans="1:2" ht="12.9" thickBot="1" x14ac:dyDescent="0.35">
      <c r="A4" s="10"/>
      <c r="B4" s="8"/>
    </row>
    <row r="5" spans="1:2" ht="25.5" customHeight="1" thickBot="1" x14ac:dyDescent="0.35">
      <c r="A5" s="9" t="s">
        <v>6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45" x14ac:dyDescent="0.3"/>
  <cols>
    <col min="1" max="1" width="25.3828125" customWidth="1"/>
    <col min="2" max="2" width="15.84375" customWidth="1"/>
    <col min="3" max="3" width="16.3046875" customWidth="1"/>
    <col min="4" max="4" width="18.84375" customWidth="1"/>
  </cols>
  <sheetData>
    <row r="2" spans="1:4" x14ac:dyDescent="0.3">
      <c r="A2" s="525" t="s">
        <v>86</v>
      </c>
      <c r="B2" s="525"/>
      <c r="C2" s="525"/>
      <c r="D2" s="525"/>
    </row>
    <row r="3" spans="1:4" x14ac:dyDescent="0.3">
      <c r="A3" s="525" t="s">
        <v>87</v>
      </c>
      <c r="B3" s="525"/>
      <c r="C3" s="525"/>
      <c r="D3" s="525"/>
    </row>
    <row r="4" spans="1:4" x14ac:dyDescent="0.3">
      <c r="A4" s="526" t="s">
        <v>1</v>
      </c>
      <c r="B4" s="526"/>
      <c r="C4" s="526"/>
      <c r="D4" s="526"/>
    </row>
    <row r="5" spans="1:4" x14ac:dyDescent="0.3">
      <c r="A5" s="16"/>
      <c r="B5" s="16"/>
      <c r="C5" s="16"/>
      <c r="D5" s="16"/>
    </row>
    <row r="6" spans="1:4" s="15" customFormat="1" ht="24.75" customHeight="1" x14ac:dyDescent="0.3">
      <c r="A6" s="20" t="s">
        <v>26</v>
      </c>
      <c r="B6" s="21" t="s">
        <v>88</v>
      </c>
      <c r="C6" s="22" t="s">
        <v>89</v>
      </c>
      <c r="D6" s="23" t="s">
        <v>90</v>
      </c>
    </row>
    <row r="7" spans="1:4" x14ac:dyDescent="0.3">
      <c r="A7" s="17">
        <v>1996</v>
      </c>
      <c r="B7" s="18"/>
      <c r="C7" s="18"/>
      <c r="D7" s="19"/>
    </row>
    <row r="8" spans="1:4" x14ac:dyDescent="0.3">
      <c r="A8" s="11">
        <v>1997</v>
      </c>
      <c r="B8" s="1"/>
      <c r="C8" s="1"/>
      <c r="D8" s="5"/>
    </row>
    <row r="9" spans="1:4" x14ac:dyDescent="0.3">
      <c r="A9" s="11">
        <v>1998</v>
      </c>
      <c r="B9" s="1"/>
      <c r="C9" s="1"/>
      <c r="D9" s="5"/>
    </row>
    <row r="10" spans="1:4" ht="12.9" thickBot="1" x14ac:dyDescent="0.35">
      <c r="A10" s="12" t="s">
        <v>17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8"/>
  <sheetViews>
    <sheetView showGridLines="0" zoomScale="75" workbookViewId="0">
      <selection sqref="A1:G49"/>
    </sheetView>
  </sheetViews>
  <sheetFormatPr baseColWidth="10" defaultColWidth="11.3828125" defaultRowHeight="12.45" x14ac:dyDescent="0.3"/>
  <cols>
    <col min="1" max="1" width="17.84375" style="52" customWidth="1"/>
    <col min="2" max="2" width="77.53515625" style="52" customWidth="1"/>
    <col min="3" max="3" width="11.3046875" style="52" customWidth="1"/>
    <col min="4" max="16384" width="11.3828125" style="52"/>
  </cols>
  <sheetData>
    <row r="1" spans="1:6" x14ac:dyDescent="0.3">
      <c r="A1" s="117" t="s">
        <v>229</v>
      </c>
      <c r="B1" s="118"/>
      <c r="C1" s="118"/>
      <c r="D1"/>
      <c r="E1"/>
      <c r="F1"/>
    </row>
    <row r="2" spans="1:6" x14ac:dyDescent="0.3">
      <c r="A2" s="466" t="s">
        <v>219</v>
      </c>
      <c r="B2" s="452"/>
      <c r="C2" s="452"/>
      <c r="D2" s="453"/>
      <c r="E2" s="453"/>
      <c r="F2" s="453"/>
    </row>
    <row r="3" spans="1:6" x14ac:dyDescent="0.3">
      <c r="A3" s="451" t="s">
        <v>213</v>
      </c>
      <c r="B3" s="452"/>
      <c r="C3" s="452"/>
      <c r="D3" s="453"/>
      <c r="E3" s="453"/>
      <c r="F3" s="453"/>
    </row>
    <row r="4" spans="1:6" ht="12.9" thickBot="1" x14ac:dyDescent="0.35">
      <c r="A4" s="118"/>
      <c r="B4" s="117"/>
      <c r="C4" s="118"/>
      <c r="D4"/>
      <c r="E4"/>
      <c r="F4"/>
    </row>
    <row r="5" spans="1:6" ht="28.5" customHeight="1" thickBot="1" x14ac:dyDescent="0.35">
      <c r="A5" s="454" t="s">
        <v>221</v>
      </c>
      <c r="B5" s="455" t="s">
        <v>2</v>
      </c>
      <c r="C5" s="456">
        <v>2018</v>
      </c>
      <c r="D5" s="456">
        <v>2019</v>
      </c>
      <c r="E5" s="456">
        <v>2020</v>
      </c>
      <c r="F5" s="465">
        <v>44197</v>
      </c>
    </row>
    <row r="6" spans="1:6" ht="12.9" x14ac:dyDescent="0.35">
      <c r="A6" s="457" t="s">
        <v>220</v>
      </c>
      <c r="B6" s="458" t="s">
        <v>222</v>
      </c>
      <c r="C6" s="474" t="s">
        <v>223</v>
      </c>
      <c r="D6" s="474" t="s">
        <v>223</v>
      </c>
      <c r="E6" s="474" t="s">
        <v>223</v>
      </c>
      <c r="F6" s="474" t="s">
        <v>223</v>
      </c>
    </row>
    <row r="7" spans="1:6" ht="12.9" x14ac:dyDescent="0.35">
      <c r="A7" s="459"/>
      <c r="B7" s="460" t="s">
        <v>224</v>
      </c>
      <c r="C7" s="475"/>
      <c r="D7" s="475"/>
      <c r="E7" s="475"/>
      <c r="F7" s="475"/>
    </row>
    <row r="8" spans="1:6" ht="12.9" x14ac:dyDescent="0.35">
      <c r="A8" s="459"/>
      <c r="B8" s="461" t="s">
        <v>225</v>
      </c>
      <c r="C8" s="475"/>
      <c r="D8" s="475"/>
      <c r="E8" s="475"/>
      <c r="F8" s="475"/>
    </row>
    <row r="9" spans="1:6" ht="12.9" x14ac:dyDescent="0.35">
      <c r="A9" s="459"/>
      <c r="B9" s="461" t="s">
        <v>226</v>
      </c>
      <c r="C9" s="475"/>
      <c r="D9" s="475"/>
      <c r="E9" s="475"/>
      <c r="F9" s="475"/>
    </row>
    <row r="10" spans="1:6" ht="12.9" x14ac:dyDescent="0.35">
      <c r="A10" s="459"/>
      <c r="B10" s="461" t="s">
        <v>227</v>
      </c>
      <c r="C10" s="475"/>
      <c r="D10" s="475"/>
      <c r="E10" s="475"/>
      <c r="F10" s="475"/>
    </row>
    <row r="11" spans="1:6" ht="13.3" thickBot="1" x14ac:dyDescent="0.4">
      <c r="A11" s="459"/>
      <c r="B11" s="462" t="s">
        <v>228</v>
      </c>
      <c r="C11" s="475"/>
      <c r="D11" s="475"/>
      <c r="E11" s="475"/>
      <c r="F11" s="475"/>
    </row>
    <row r="12" spans="1:6" ht="12.9" x14ac:dyDescent="0.35">
      <c r="A12" s="459"/>
      <c r="B12" s="467" t="s">
        <v>285</v>
      </c>
      <c r="C12" s="475"/>
      <c r="D12" s="475"/>
      <c r="E12" s="475"/>
      <c r="F12" s="475"/>
    </row>
    <row r="13" spans="1:6" ht="13.3" thickBot="1" x14ac:dyDescent="0.4">
      <c r="A13" s="459"/>
      <c r="B13" s="467" t="s">
        <v>286</v>
      </c>
      <c r="C13" s="476"/>
      <c r="D13" s="476"/>
      <c r="E13" s="476"/>
      <c r="F13" s="476"/>
    </row>
    <row r="14" spans="1:6" ht="12.9" x14ac:dyDescent="0.35">
      <c r="A14" s="457" t="s">
        <v>220</v>
      </c>
      <c r="B14" s="458" t="s">
        <v>222</v>
      </c>
      <c r="C14" s="471" t="s">
        <v>223</v>
      </c>
      <c r="D14" s="471" t="s">
        <v>223</v>
      </c>
      <c r="E14" s="471" t="s">
        <v>223</v>
      </c>
      <c r="F14" s="471" t="s">
        <v>223</v>
      </c>
    </row>
    <row r="15" spans="1:6" ht="12.9" x14ac:dyDescent="0.35">
      <c r="A15" s="449"/>
      <c r="B15" s="460" t="s">
        <v>224</v>
      </c>
      <c r="C15" s="472"/>
      <c r="D15" s="472"/>
      <c r="E15" s="472"/>
      <c r="F15" s="472"/>
    </row>
    <row r="16" spans="1:6" ht="12.9" x14ac:dyDescent="0.35">
      <c r="A16" s="449"/>
      <c r="B16" s="461" t="s">
        <v>225</v>
      </c>
      <c r="C16" s="472"/>
      <c r="D16" s="472"/>
      <c r="E16" s="472"/>
      <c r="F16" s="472"/>
    </row>
    <row r="17" spans="1:6" ht="12.9" x14ac:dyDescent="0.35">
      <c r="A17" s="449"/>
      <c r="B17" s="461" t="s">
        <v>226</v>
      </c>
      <c r="C17" s="472"/>
      <c r="D17" s="472"/>
      <c r="E17" s="472"/>
      <c r="F17" s="472"/>
    </row>
    <row r="18" spans="1:6" ht="12.9" x14ac:dyDescent="0.35">
      <c r="A18" s="449"/>
      <c r="B18" s="461" t="s">
        <v>227</v>
      </c>
      <c r="C18" s="472"/>
      <c r="D18" s="472"/>
      <c r="E18" s="472"/>
      <c r="F18" s="472"/>
    </row>
    <row r="19" spans="1:6" ht="12.9" x14ac:dyDescent="0.35">
      <c r="A19" s="449"/>
      <c r="B19" s="461" t="s">
        <v>228</v>
      </c>
      <c r="C19" s="472"/>
      <c r="D19" s="472"/>
      <c r="E19" s="472"/>
      <c r="F19" s="472"/>
    </row>
    <row r="20" spans="1:6" ht="12.9" x14ac:dyDescent="0.35">
      <c r="A20" s="449"/>
      <c r="B20" s="467" t="s">
        <v>285</v>
      </c>
      <c r="C20" s="472"/>
      <c r="D20" s="472"/>
      <c r="E20" s="472"/>
      <c r="F20" s="472"/>
    </row>
    <row r="21" spans="1:6" ht="13.3" thickBot="1" x14ac:dyDescent="0.4">
      <c r="A21" s="449"/>
      <c r="B21" s="467" t="s">
        <v>286</v>
      </c>
      <c r="C21" s="472"/>
      <c r="D21" s="472"/>
      <c r="E21" s="472"/>
      <c r="F21" s="472"/>
    </row>
    <row r="22" spans="1:6" ht="12.9" x14ac:dyDescent="0.35">
      <c r="A22" s="457" t="s">
        <v>220</v>
      </c>
      <c r="B22" s="458" t="s">
        <v>222</v>
      </c>
      <c r="C22" s="471" t="s">
        <v>223</v>
      </c>
      <c r="D22" s="471" t="s">
        <v>223</v>
      </c>
      <c r="E22" s="471" t="s">
        <v>223</v>
      </c>
      <c r="F22" s="471" t="s">
        <v>223</v>
      </c>
    </row>
    <row r="23" spans="1:6" ht="12.9" x14ac:dyDescent="0.35">
      <c r="A23" s="449"/>
      <c r="B23" s="460" t="s">
        <v>224</v>
      </c>
      <c r="C23" s="472"/>
      <c r="D23" s="472"/>
      <c r="E23" s="472"/>
      <c r="F23" s="472"/>
    </row>
    <row r="24" spans="1:6" ht="12.9" x14ac:dyDescent="0.35">
      <c r="A24" s="449"/>
      <c r="B24" s="461" t="s">
        <v>225</v>
      </c>
      <c r="C24" s="472"/>
      <c r="D24" s="472"/>
      <c r="E24" s="472"/>
      <c r="F24" s="472"/>
    </row>
    <row r="25" spans="1:6" ht="12.9" x14ac:dyDescent="0.35">
      <c r="A25" s="449"/>
      <c r="B25" s="461" t="s">
        <v>226</v>
      </c>
      <c r="C25" s="472"/>
      <c r="D25" s="472"/>
      <c r="E25" s="472"/>
      <c r="F25" s="472"/>
    </row>
    <row r="26" spans="1:6" ht="12.9" x14ac:dyDescent="0.35">
      <c r="A26" s="449"/>
      <c r="B26" s="461" t="s">
        <v>227</v>
      </c>
      <c r="C26" s="472"/>
      <c r="D26" s="472"/>
      <c r="E26" s="472"/>
      <c r="F26" s="472"/>
    </row>
    <row r="27" spans="1:6" ht="12.9" x14ac:dyDescent="0.35">
      <c r="A27" s="449"/>
      <c r="B27" s="461" t="s">
        <v>228</v>
      </c>
      <c r="C27" s="472"/>
      <c r="D27" s="472"/>
      <c r="E27" s="472"/>
      <c r="F27" s="472"/>
    </row>
    <row r="28" spans="1:6" ht="12.9" x14ac:dyDescent="0.35">
      <c r="A28" s="449"/>
      <c r="B28" s="467" t="s">
        <v>285</v>
      </c>
      <c r="C28" s="472"/>
      <c r="D28" s="472"/>
      <c r="E28" s="472"/>
      <c r="F28" s="472"/>
    </row>
    <row r="29" spans="1:6" ht="13.3" thickBot="1" x14ac:dyDescent="0.4">
      <c r="A29" s="450"/>
      <c r="B29" s="467" t="s">
        <v>286</v>
      </c>
      <c r="C29" s="473"/>
      <c r="D29" s="473"/>
      <c r="E29" s="473"/>
      <c r="F29" s="473"/>
    </row>
    <row r="30" spans="1:6" ht="12.9" x14ac:dyDescent="0.35">
      <c r="A30" s="457" t="s">
        <v>220</v>
      </c>
      <c r="B30" s="458" t="s">
        <v>222</v>
      </c>
      <c r="C30" s="471" t="s">
        <v>223</v>
      </c>
      <c r="D30" s="471" t="s">
        <v>223</v>
      </c>
      <c r="E30" s="471" t="s">
        <v>223</v>
      </c>
      <c r="F30" s="471" t="s">
        <v>223</v>
      </c>
    </row>
    <row r="31" spans="1:6" ht="12.9" x14ac:dyDescent="0.35">
      <c r="A31" s="449"/>
      <c r="B31" s="460" t="s">
        <v>224</v>
      </c>
      <c r="C31" s="472"/>
      <c r="D31" s="472"/>
      <c r="E31" s="472"/>
      <c r="F31" s="472"/>
    </row>
    <row r="32" spans="1:6" ht="12.9" x14ac:dyDescent="0.35">
      <c r="A32" s="449"/>
      <c r="B32" s="461" t="s">
        <v>225</v>
      </c>
      <c r="C32" s="472"/>
      <c r="D32" s="472"/>
      <c r="E32" s="472"/>
      <c r="F32" s="472"/>
    </row>
    <row r="33" spans="1:6" ht="12.9" x14ac:dyDescent="0.35">
      <c r="A33" s="449"/>
      <c r="B33" s="461" t="s">
        <v>226</v>
      </c>
      <c r="C33" s="472"/>
      <c r="D33" s="472"/>
      <c r="E33" s="472"/>
      <c r="F33" s="472"/>
    </row>
    <row r="34" spans="1:6" ht="12.9" x14ac:dyDescent="0.35">
      <c r="A34" s="449"/>
      <c r="B34" s="461" t="s">
        <v>227</v>
      </c>
      <c r="C34" s="472"/>
      <c r="D34" s="472"/>
      <c r="E34" s="472"/>
      <c r="F34" s="472"/>
    </row>
    <row r="35" spans="1:6" ht="12.9" x14ac:dyDescent="0.35">
      <c r="A35" s="449"/>
      <c r="B35" s="461" t="s">
        <v>228</v>
      </c>
      <c r="C35" s="472"/>
      <c r="D35" s="472"/>
      <c r="E35" s="472"/>
      <c r="F35" s="472"/>
    </row>
    <row r="36" spans="1:6" ht="12.9" x14ac:dyDescent="0.35">
      <c r="A36" s="449"/>
      <c r="B36" s="467" t="s">
        <v>285</v>
      </c>
      <c r="C36" s="472"/>
      <c r="D36" s="472"/>
      <c r="E36" s="472"/>
      <c r="F36" s="472"/>
    </row>
    <row r="37" spans="1:6" ht="13.3" thickBot="1" x14ac:dyDescent="0.4">
      <c r="A37" s="450"/>
      <c r="B37" s="467" t="s">
        <v>286</v>
      </c>
      <c r="C37" s="473"/>
      <c r="D37" s="473"/>
      <c r="E37" s="473"/>
      <c r="F37" s="473"/>
    </row>
    <row r="38" spans="1:6" ht="12.9" x14ac:dyDescent="0.35">
      <c r="A38" s="448" t="s">
        <v>157</v>
      </c>
      <c r="B38" s="458" t="s">
        <v>222</v>
      </c>
      <c r="C38" s="471" t="s">
        <v>223</v>
      </c>
      <c r="D38" s="471" t="s">
        <v>223</v>
      </c>
      <c r="E38" s="471" t="s">
        <v>223</v>
      </c>
      <c r="F38" s="471" t="s">
        <v>223</v>
      </c>
    </row>
    <row r="39" spans="1:6" ht="12.9" x14ac:dyDescent="0.35">
      <c r="A39" s="449"/>
      <c r="B39" s="460" t="s">
        <v>224</v>
      </c>
      <c r="C39" s="472"/>
      <c r="D39" s="472"/>
      <c r="E39" s="472"/>
      <c r="F39" s="472"/>
    </row>
    <row r="40" spans="1:6" ht="12.9" x14ac:dyDescent="0.35">
      <c r="A40" s="449"/>
      <c r="B40" s="461" t="s">
        <v>225</v>
      </c>
      <c r="C40" s="472"/>
      <c r="D40" s="472"/>
      <c r="E40" s="472"/>
      <c r="F40" s="472"/>
    </row>
    <row r="41" spans="1:6" ht="12.9" x14ac:dyDescent="0.35">
      <c r="A41" s="449"/>
      <c r="B41" s="461" t="s">
        <v>226</v>
      </c>
      <c r="C41" s="472"/>
      <c r="D41" s="472"/>
      <c r="E41" s="472"/>
      <c r="F41" s="472"/>
    </row>
    <row r="42" spans="1:6" ht="12.9" x14ac:dyDescent="0.35">
      <c r="A42" s="449"/>
      <c r="B42" s="461" t="s">
        <v>227</v>
      </c>
      <c r="C42" s="472"/>
      <c r="D42" s="472"/>
      <c r="E42" s="472"/>
      <c r="F42" s="472"/>
    </row>
    <row r="43" spans="1:6" ht="12.9" x14ac:dyDescent="0.35">
      <c r="A43" s="449"/>
      <c r="B43" s="461" t="s">
        <v>228</v>
      </c>
      <c r="C43" s="472"/>
      <c r="D43" s="472"/>
      <c r="E43" s="472"/>
      <c r="F43" s="472"/>
    </row>
    <row r="44" spans="1:6" ht="12.9" x14ac:dyDescent="0.35">
      <c r="A44" s="449"/>
      <c r="B44" s="467" t="s">
        <v>285</v>
      </c>
      <c r="C44" s="472"/>
      <c r="D44" s="472"/>
      <c r="E44" s="472"/>
      <c r="F44" s="472"/>
    </row>
    <row r="45" spans="1:6" ht="13.3" thickBot="1" x14ac:dyDescent="0.4">
      <c r="A45" s="463"/>
      <c r="B45" s="467" t="s">
        <v>286</v>
      </c>
      <c r="C45" s="473"/>
      <c r="D45" s="473"/>
      <c r="E45" s="473"/>
      <c r="F45" s="473"/>
    </row>
    <row r="46" spans="1:6" ht="12.9" thickBot="1" x14ac:dyDescent="0.35">
      <c r="A46"/>
      <c r="B46" s="121" t="s">
        <v>104</v>
      </c>
      <c r="C46" s="464">
        <v>1</v>
      </c>
      <c r="D46" s="464">
        <v>1</v>
      </c>
      <c r="E46" s="464">
        <v>1</v>
      </c>
      <c r="F46" s="464">
        <v>1</v>
      </c>
    </row>
    <row r="47" spans="1:6" ht="6.9" customHeight="1" x14ac:dyDescent="0.3"/>
    <row r="48" spans="1:6" x14ac:dyDescent="0.3">
      <c r="A48" s="52" t="s">
        <v>156</v>
      </c>
      <c r="B48"/>
      <c r="C48"/>
      <c r="D48"/>
      <c r="E48"/>
      <c r="F48"/>
    </row>
  </sheetData>
  <mergeCells count="20">
    <mergeCell ref="C6:C13"/>
    <mergeCell ref="D6:D13"/>
    <mergeCell ref="C22:C29"/>
    <mergeCell ref="D30:D37"/>
    <mergeCell ref="F6:F13"/>
    <mergeCell ref="F22:F29"/>
    <mergeCell ref="F30:F37"/>
    <mergeCell ref="F14:F21"/>
    <mergeCell ref="E6:E13"/>
    <mergeCell ref="D14:D21"/>
    <mergeCell ref="E14:E21"/>
    <mergeCell ref="C38:C45"/>
    <mergeCell ref="D38:D45"/>
    <mergeCell ref="E38:E45"/>
    <mergeCell ref="C14:C21"/>
    <mergeCell ref="F38:F45"/>
    <mergeCell ref="D22:D29"/>
    <mergeCell ref="E22:E29"/>
    <mergeCell ref="C30:C37"/>
    <mergeCell ref="E30:E37"/>
  </mergeCells>
  <phoneticPr fontId="0" type="noConversion"/>
  <printOptions horizontalCentered="1" verticalCentered="1" gridLinesSet="0"/>
  <pageMargins left="0.31496062992125984" right="0.27559055118110237" top="0.78740157480314965" bottom="0.19685039370078741" header="0.19685039370078741" footer="0"/>
  <pageSetup scale="85" orientation="landscape" r:id="rId1"/>
  <headerFooter alignWithMargins="0">
    <oddHeader>&amp;R2021 – Año de Homenaje al Premio Nobel de Medicinia Dr.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B28"/>
  <sheetViews>
    <sheetView showGridLines="0" topLeftCell="A36" zoomScale="75" workbookViewId="0">
      <selection activeCell="A2" sqref="A2"/>
    </sheetView>
  </sheetViews>
  <sheetFormatPr baseColWidth="10" defaultColWidth="11.3828125" defaultRowHeight="12.45" x14ac:dyDescent="0.3"/>
  <cols>
    <col min="1" max="1" width="17.84375" style="52" customWidth="1"/>
    <col min="2" max="2" width="44.69140625" style="52" customWidth="1"/>
    <col min="3" max="16384" width="11.3828125" style="52"/>
  </cols>
  <sheetData>
    <row r="1" spans="1:2" x14ac:dyDescent="0.3">
      <c r="A1" s="124" t="s">
        <v>230</v>
      </c>
      <c r="B1" s="118"/>
    </row>
    <row r="2" spans="1:2" x14ac:dyDescent="0.3">
      <c r="A2" s="329" t="s">
        <v>231</v>
      </c>
      <c r="B2" s="330"/>
    </row>
    <row r="3" spans="1:2" x14ac:dyDescent="0.3">
      <c r="A3" s="477" t="s">
        <v>232</v>
      </c>
      <c r="B3" s="477"/>
    </row>
    <row r="4" spans="1:2" hidden="1" x14ac:dyDescent="0.3">
      <c r="A4" s="124"/>
      <c r="B4" s="118"/>
    </row>
    <row r="5" spans="1:2" hidden="1" x14ac:dyDescent="0.3">
      <c r="A5" s="124"/>
      <c r="B5" s="118"/>
    </row>
    <row r="6" spans="1:2" x14ac:dyDescent="0.3">
      <c r="A6" s="124"/>
      <c r="B6" s="118"/>
    </row>
    <row r="7" spans="1:2" x14ac:dyDescent="0.3">
      <c r="A7" s="124"/>
      <c r="B7" s="118"/>
    </row>
    <row r="8" spans="1:2" ht="12.9" thickBot="1" x14ac:dyDescent="0.35">
      <c r="A8" s="118"/>
      <c r="B8" s="124"/>
    </row>
    <row r="9" spans="1:2" ht="28.5" customHeight="1" thickBot="1" x14ac:dyDescent="0.35">
      <c r="A9" s="327" t="s">
        <v>233</v>
      </c>
      <c r="B9" s="327" t="s">
        <v>234</v>
      </c>
    </row>
    <row r="10" spans="1:2" x14ac:dyDescent="0.3">
      <c r="A10" s="331" t="s">
        <v>235</v>
      </c>
      <c r="B10" s="331"/>
    </row>
    <row r="11" spans="1:2" x14ac:dyDescent="0.3">
      <c r="A11" s="332" t="s">
        <v>236</v>
      </c>
      <c r="B11" s="332"/>
    </row>
    <row r="12" spans="1:2" x14ac:dyDescent="0.3">
      <c r="A12" s="332" t="s">
        <v>237</v>
      </c>
      <c r="B12" s="332"/>
    </row>
    <row r="13" spans="1:2" x14ac:dyDescent="0.3">
      <c r="A13" s="332" t="s">
        <v>237</v>
      </c>
      <c r="B13" s="332"/>
    </row>
    <row r="14" spans="1:2" x14ac:dyDescent="0.3">
      <c r="A14" s="332" t="s">
        <v>237</v>
      </c>
      <c r="B14" s="332"/>
    </row>
    <row r="15" spans="1:2" x14ac:dyDescent="0.3">
      <c r="A15" s="332" t="s">
        <v>237</v>
      </c>
      <c r="B15" s="332"/>
    </row>
    <row r="16" spans="1:2" x14ac:dyDescent="0.3">
      <c r="A16" s="332" t="s">
        <v>237</v>
      </c>
      <c r="B16" s="332"/>
    </row>
    <row r="17" spans="1:2" x14ac:dyDescent="0.3">
      <c r="A17" s="332" t="s">
        <v>237</v>
      </c>
      <c r="B17" s="332"/>
    </row>
    <row r="18" spans="1:2" x14ac:dyDescent="0.3">
      <c r="A18" s="332" t="s">
        <v>237</v>
      </c>
      <c r="B18" s="332"/>
    </row>
    <row r="19" spans="1:2" x14ac:dyDescent="0.3">
      <c r="A19" s="332" t="s">
        <v>237</v>
      </c>
      <c r="B19" s="332"/>
    </row>
    <row r="20" spans="1:2" x14ac:dyDescent="0.3">
      <c r="A20" s="332" t="s">
        <v>237</v>
      </c>
      <c r="B20" s="332"/>
    </row>
    <row r="21" spans="1:2" x14ac:dyDescent="0.3">
      <c r="A21" s="332" t="s">
        <v>237</v>
      </c>
      <c r="B21" s="332"/>
    </row>
    <row r="22" spans="1:2" x14ac:dyDescent="0.3">
      <c r="A22" s="332" t="s">
        <v>237</v>
      </c>
      <c r="B22" s="332"/>
    </row>
    <row r="23" spans="1:2" x14ac:dyDescent="0.3">
      <c r="A23" s="332" t="s">
        <v>237</v>
      </c>
      <c r="B23" s="332"/>
    </row>
    <row r="24" spans="1:2" x14ac:dyDescent="0.3">
      <c r="A24" s="332" t="s">
        <v>237</v>
      </c>
      <c r="B24" s="332"/>
    </row>
    <row r="25" spans="1:2" x14ac:dyDescent="0.3">
      <c r="A25" s="332" t="s">
        <v>237</v>
      </c>
      <c r="B25" s="332"/>
    </row>
    <row r="26" spans="1:2" x14ac:dyDescent="0.3">
      <c r="A26" s="332" t="s">
        <v>237</v>
      </c>
      <c r="B26" s="332"/>
    </row>
    <row r="27" spans="1:2" ht="12.9" thickBot="1" x14ac:dyDescent="0.35">
      <c r="A27" s="333" t="s">
        <v>237</v>
      </c>
      <c r="B27" s="333"/>
    </row>
    <row r="28" spans="1:2" x14ac:dyDescent="0.3">
      <c r="A28" s="214" t="s">
        <v>238</v>
      </c>
    </row>
  </sheetData>
  <mergeCells count="1">
    <mergeCell ref="A3:B3"/>
  </mergeCells>
  <printOptions horizontalCentered="1" verticalCentered="1" gridLinesSet="0"/>
  <pageMargins left="0.31496062992125984" right="0.27559055118110237" top="0.78740157480314965" bottom="0.19685039370078741" header="0.19685039370078741" footer="0"/>
  <pageSetup orientation="landscape" r:id="rId1"/>
  <headerFooter alignWithMargins="0">
    <oddHeader>&amp;R2021 – Año de Homenaje al Premio Nobel de Medicinia Dr.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4"/>
  <sheetViews>
    <sheetView topLeftCell="A4" workbookViewId="0">
      <selection activeCell="A2" sqref="A2"/>
    </sheetView>
  </sheetViews>
  <sheetFormatPr baseColWidth="10" defaultColWidth="11.3828125" defaultRowHeight="12.45" x14ac:dyDescent="0.3"/>
  <cols>
    <col min="1" max="1" width="21.3046875" style="57" customWidth="1"/>
    <col min="2" max="2" width="24" style="57" customWidth="1"/>
    <col min="3" max="3" width="29.69140625" style="57" customWidth="1"/>
    <col min="4" max="16384" width="11.3828125" style="57"/>
  </cols>
  <sheetData>
    <row r="1" spans="1:3" ht="14.15" x14ac:dyDescent="0.35">
      <c r="A1" s="321" t="s">
        <v>91</v>
      </c>
      <c r="B1" s="321"/>
      <c r="C1" s="321"/>
    </row>
    <row r="2" spans="1:3" ht="14.15" x14ac:dyDescent="0.35">
      <c r="A2" s="321" t="s">
        <v>214</v>
      </c>
      <c r="B2" s="321"/>
      <c r="C2" s="321"/>
    </row>
    <row r="3" spans="1:3" ht="14.15" x14ac:dyDescent="0.35">
      <c r="A3" s="478" t="s">
        <v>215</v>
      </c>
      <c r="B3" s="479"/>
      <c r="C3" s="479"/>
    </row>
    <row r="4" spans="1:3" ht="12.9" thickBot="1" x14ac:dyDescent="0.35"/>
    <row r="5" spans="1:3" x14ac:dyDescent="0.3">
      <c r="A5" s="125" t="s">
        <v>7</v>
      </c>
      <c r="B5" s="126" t="s">
        <v>100</v>
      </c>
      <c r="C5" s="126" t="s">
        <v>101</v>
      </c>
    </row>
    <row r="6" spans="1:3" ht="12.9" thickBot="1" x14ac:dyDescent="0.35">
      <c r="A6" s="127"/>
      <c r="B6" s="128"/>
      <c r="C6" s="128" t="s">
        <v>102</v>
      </c>
    </row>
    <row r="7" spans="1:3" x14ac:dyDescent="0.3">
      <c r="A7" s="275">
        <f>+'3.vol.'!C58</f>
        <v>2018</v>
      </c>
      <c r="B7" s="129"/>
      <c r="C7" s="130"/>
    </row>
    <row r="8" spans="1:3" x14ac:dyDescent="0.3">
      <c r="A8" s="131">
        <f>+'3.vol.'!C59</f>
        <v>2019</v>
      </c>
      <c r="B8" s="132"/>
      <c r="C8" s="133"/>
    </row>
    <row r="9" spans="1:3" ht="12.9" thickBot="1" x14ac:dyDescent="0.35">
      <c r="A9" s="131">
        <f>+'3.vol.'!C60</f>
        <v>2020</v>
      </c>
      <c r="B9" s="132"/>
      <c r="C9" s="133"/>
    </row>
    <row r="10" spans="1:3" x14ac:dyDescent="0.3">
      <c r="A10" s="334">
        <v>43831</v>
      </c>
      <c r="B10" s="132"/>
      <c r="C10" s="133"/>
    </row>
    <row r="11" spans="1:3" ht="12.9" thickBot="1" x14ac:dyDescent="0.35">
      <c r="A11" s="335">
        <v>44197</v>
      </c>
      <c r="B11" s="134"/>
      <c r="C11" s="135"/>
    </row>
    <row r="12" spans="1:3" ht="5.25" customHeight="1" x14ac:dyDescent="0.3"/>
    <row r="13" spans="1:3" ht="12.9" thickBot="1" x14ac:dyDescent="0.35">
      <c r="A13" s="136" t="s">
        <v>103</v>
      </c>
    </row>
    <row r="14" spans="1:3" ht="30.75" customHeight="1" thickBot="1" x14ac:dyDescent="0.35">
      <c r="A14" s="264"/>
      <c r="B14" s="265"/>
      <c r="C14" s="266"/>
    </row>
  </sheetData>
  <mergeCells count="1">
    <mergeCell ref="A3:C3"/>
  </mergeCells>
  <phoneticPr fontId="0" type="noConversion"/>
  <printOptions horizontalCentered="1" verticalCentered="1"/>
  <pageMargins left="0.31496062992125984" right="0.27559055118110237" top="0.78740157480314965" bottom="0.19685039370078741" header="0.19685039370078741" footer="0"/>
  <pageSetup orientation="landscape" r:id="rId1"/>
  <headerFooter alignWithMargins="0">
    <oddHeader>&amp;R2021 – Año de Homenaje al Premio Nobel de Medicinia Dr.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O113"/>
  <sheetViews>
    <sheetView topLeftCell="A58" workbookViewId="0">
      <selection activeCell="A2" sqref="A2"/>
    </sheetView>
  </sheetViews>
  <sheetFormatPr baseColWidth="10" defaultColWidth="13.69140625" defaultRowHeight="12.45" x14ac:dyDescent="0.3"/>
  <cols>
    <col min="1" max="1" width="1" style="57" customWidth="1"/>
    <col min="2" max="2" width="3" style="54" customWidth="1"/>
    <col min="3" max="3" width="14.53515625" style="57" customWidth="1"/>
    <col min="4" max="4" width="1.69140625" style="57" customWidth="1"/>
    <col min="5" max="11" width="13.69140625" style="57" customWidth="1"/>
    <col min="12" max="12" width="13.53515625" style="57" customWidth="1"/>
    <col min="13" max="13" width="13.69140625" style="57" customWidth="1"/>
    <col min="14" max="14" width="1.69140625" style="70" customWidth="1"/>
    <col min="15" max="15" width="11.3828125" style="52" customWidth="1"/>
    <col min="16" max="16384" width="13.69140625" style="57"/>
  </cols>
  <sheetData>
    <row r="1" spans="3:15" x14ac:dyDescent="0.3">
      <c r="C1" s="481" t="s">
        <v>3</v>
      </c>
      <c r="D1" s="481"/>
      <c r="E1" s="481"/>
      <c r="F1" s="481"/>
      <c r="G1" s="481"/>
      <c r="H1" s="481"/>
      <c r="I1" s="481"/>
      <c r="J1" s="481"/>
      <c r="K1" s="481"/>
      <c r="L1" s="322"/>
      <c r="M1" s="322"/>
      <c r="N1" s="323"/>
      <c r="O1" s="324"/>
    </row>
    <row r="2" spans="3:15" x14ac:dyDescent="0.3">
      <c r="C2" s="480" t="s">
        <v>239</v>
      </c>
      <c r="D2" s="480"/>
      <c r="E2" s="480"/>
      <c r="F2" s="480"/>
      <c r="G2" s="480"/>
      <c r="H2" s="480"/>
      <c r="I2" s="480"/>
      <c r="J2" s="480"/>
      <c r="K2" s="480"/>
      <c r="L2" s="322"/>
      <c r="M2" s="322"/>
      <c r="N2" s="323"/>
      <c r="O2" s="324"/>
    </row>
    <row r="3" spans="3:15" x14ac:dyDescent="0.3">
      <c r="C3" s="480" t="s">
        <v>240</v>
      </c>
      <c r="D3" s="480"/>
      <c r="E3" s="480"/>
      <c r="F3" s="480"/>
      <c r="G3" s="480"/>
      <c r="H3" s="480"/>
      <c r="I3" s="480"/>
      <c r="J3" s="480"/>
      <c r="K3" s="480"/>
      <c r="L3" s="325"/>
      <c r="M3" s="325"/>
      <c r="N3" s="323"/>
      <c r="O3" s="322"/>
    </row>
    <row r="4" spans="3:15" x14ac:dyDescent="0.3">
      <c r="C4" s="53"/>
      <c r="D4" s="53"/>
      <c r="E4" s="53"/>
      <c r="F4" s="53"/>
      <c r="G4" s="53"/>
      <c r="H4" s="53"/>
      <c r="I4" s="53"/>
      <c r="J4" s="53"/>
      <c r="K4" s="53"/>
      <c r="L4" s="325"/>
      <c r="M4" s="325"/>
      <c r="N4" s="323"/>
      <c r="O4" s="322"/>
    </row>
    <row r="5" spans="3:15" s="54" customFormat="1" ht="10.5" customHeight="1" thickBot="1" x14ac:dyDescent="0.35">
      <c r="C5" s="53"/>
      <c r="D5" s="53"/>
      <c r="E5" s="53"/>
      <c r="F5" s="53"/>
      <c r="G5" s="53"/>
      <c r="H5" s="53"/>
      <c r="I5" s="53"/>
      <c r="J5" s="53"/>
      <c r="K5" s="53"/>
      <c r="L5" s="53"/>
      <c r="N5" s="51"/>
    </row>
    <row r="6" spans="3:15" ht="50.15" thickBot="1" x14ac:dyDescent="0.35">
      <c r="C6" s="267" t="s">
        <v>106</v>
      </c>
      <c r="D6" s="25"/>
      <c r="E6" s="26" t="s">
        <v>13</v>
      </c>
      <c r="F6" s="27" t="s">
        <v>14</v>
      </c>
      <c r="G6" s="27" t="s">
        <v>112</v>
      </c>
      <c r="H6" s="27" t="s">
        <v>107</v>
      </c>
      <c r="I6" s="24" t="s">
        <v>108</v>
      </c>
      <c r="J6" s="27" t="s">
        <v>113</v>
      </c>
      <c r="K6" s="24" t="s">
        <v>109</v>
      </c>
      <c r="L6" s="54"/>
      <c r="M6" s="54"/>
      <c r="N6" s="28"/>
      <c r="O6" s="55"/>
    </row>
    <row r="7" spans="3:15" x14ac:dyDescent="0.3">
      <c r="C7" s="99">
        <v>43101</v>
      </c>
      <c r="D7" s="47"/>
      <c r="E7" s="30"/>
      <c r="F7" s="31"/>
      <c r="G7" s="31"/>
      <c r="H7" s="31"/>
      <c r="I7" s="32"/>
      <c r="J7" s="32"/>
      <c r="K7" s="32"/>
      <c r="L7" s="54"/>
      <c r="M7" s="54"/>
      <c r="N7" s="33"/>
      <c r="O7" s="55"/>
    </row>
    <row r="8" spans="3:15" x14ac:dyDescent="0.3">
      <c r="C8" s="100">
        <v>43132</v>
      </c>
      <c r="D8" s="47"/>
      <c r="E8" s="34"/>
      <c r="F8" s="35"/>
      <c r="G8" s="35"/>
      <c r="H8" s="35"/>
      <c r="I8" s="36"/>
      <c r="J8" s="36"/>
      <c r="K8" s="36"/>
      <c r="L8" s="54"/>
      <c r="M8" s="54"/>
      <c r="N8" s="33"/>
      <c r="O8" s="55"/>
    </row>
    <row r="9" spans="3:15" x14ac:dyDescent="0.3">
      <c r="C9" s="100">
        <v>43160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5" x14ac:dyDescent="0.3">
      <c r="C10" s="100">
        <v>43191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5" x14ac:dyDescent="0.3">
      <c r="C11" s="100">
        <v>43221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5" x14ac:dyDescent="0.3">
      <c r="C12" s="100">
        <v>43252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5" x14ac:dyDescent="0.3">
      <c r="C13" s="100">
        <v>43282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5" x14ac:dyDescent="0.3">
      <c r="C14" s="100">
        <v>43313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5" x14ac:dyDescent="0.3">
      <c r="C15" s="100">
        <v>43344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5" x14ac:dyDescent="0.3">
      <c r="C16" s="100">
        <v>43374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3">
      <c r="C17" s="100">
        <v>43405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ht="12.9" thickBot="1" x14ac:dyDescent="0.35">
      <c r="C18" s="101">
        <v>43435</v>
      </c>
      <c r="D18" s="47"/>
      <c r="E18" s="37"/>
      <c r="F18" s="38"/>
      <c r="G18" s="38"/>
      <c r="H18" s="38"/>
      <c r="I18" s="39"/>
      <c r="J18" s="39"/>
      <c r="K18" s="39"/>
      <c r="N18" s="33"/>
    </row>
    <row r="19" spans="3:14" x14ac:dyDescent="0.3">
      <c r="C19" s="99">
        <v>43466</v>
      </c>
      <c r="D19" s="47"/>
      <c r="E19" s="40"/>
      <c r="F19" s="41"/>
      <c r="G19" s="41"/>
      <c r="H19" s="41"/>
      <c r="I19" s="42"/>
      <c r="J19" s="42"/>
      <c r="K19" s="42"/>
      <c r="N19" s="33"/>
    </row>
    <row r="20" spans="3:14" x14ac:dyDescent="0.3">
      <c r="C20" s="100">
        <v>43497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3">
      <c r="C21" s="100">
        <v>43525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3">
      <c r="C22" s="100">
        <v>43556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3">
      <c r="C23" s="100">
        <v>43586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3">
      <c r="C24" s="100">
        <v>43617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3">
      <c r="C25" s="100">
        <v>43647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3">
      <c r="C26" s="100">
        <v>43678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3">
      <c r="C27" s="100">
        <v>43709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3">
      <c r="C28" s="100">
        <v>43739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3">
      <c r="C29" s="100">
        <v>43770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ht="12.9" thickBot="1" x14ac:dyDescent="0.35">
      <c r="C30" s="101">
        <v>43800</v>
      </c>
      <c r="D30" s="47"/>
      <c r="E30" s="43"/>
      <c r="F30" s="44"/>
      <c r="G30" s="44"/>
      <c r="H30" s="44"/>
      <c r="I30" s="45"/>
      <c r="J30" s="45"/>
      <c r="K30" s="45"/>
      <c r="N30" s="33"/>
    </row>
    <row r="31" spans="3:14" x14ac:dyDescent="0.3">
      <c r="C31" s="99">
        <v>43831</v>
      </c>
      <c r="D31" s="47"/>
      <c r="E31" s="30"/>
      <c r="F31" s="31"/>
      <c r="G31" s="31"/>
      <c r="H31" s="31"/>
      <c r="I31" s="32"/>
      <c r="J31" s="32"/>
      <c r="K31" s="32"/>
      <c r="N31" s="33"/>
    </row>
    <row r="32" spans="3:14" x14ac:dyDescent="0.3">
      <c r="C32" s="100">
        <v>43862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3">
      <c r="C33" s="100">
        <v>43891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3">
      <c r="C34" s="100">
        <v>43922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3">
      <c r="C35" s="100">
        <v>43952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3">
      <c r="C36" s="100">
        <v>43983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3">
      <c r="C37" s="100">
        <v>44013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3">
      <c r="C38" s="100">
        <v>44044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3">
      <c r="C39" s="100">
        <v>44075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3">
      <c r="C40" s="100">
        <v>44105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3">
      <c r="C41" s="100">
        <v>44136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ht="12.9" thickBot="1" x14ac:dyDescent="0.35">
      <c r="C42" s="101">
        <v>44166</v>
      </c>
      <c r="D42" s="47"/>
      <c r="E42" s="43"/>
      <c r="F42" s="44"/>
      <c r="G42" s="44"/>
      <c r="H42" s="44"/>
      <c r="I42" s="45"/>
      <c r="J42" s="45"/>
      <c r="K42" s="45"/>
      <c r="N42" s="33"/>
    </row>
    <row r="43" spans="3:14" x14ac:dyDescent="0.3">
      <c r="C43" s="99">
        <v>44197</v>
      </c>
      <c r="D43" s="47"/>
      <c r="E43" s="30"/>
      <c r="F43" s="31"/>
      <c r="G43" s="31"/>
      <c r="H43" s="102"/>
      <c r="I43" s="32"/>
      <c r="J43" s="32"/>
      <c r="K43" s="32"/>
      <c r="N43" s="33"/>
    </row>
    <row r="44" spans="3:14" hidden="1" x14ac:dyDescent="0.3">
      <c r="C44" s="100">
        <v>44228</v>
      </c>
      <c r="D44" s="47"/>
      <c r="E44" s="34"/>
      <c r="F44" s="35"/>
      <c r="G44" s="35"/>
      <c r="H44" s="103"/>
      <c r="I44" s="36"/>
      <c r="J44" s="36"/>
      <c r="K44" s="36"/>
      <c r="N44" s="33"/>
    </row>
    <row r="45" spans="3:14" hidden="1" x14ac:dyDescent="0.3">
      <c r="C45" s="100">
        <v>44256</v>
      </c>
      <c r="D45" s="47"/>
      <c r="E45" s="34"/>
      <c r="F45" s="35"/>
      <c r="G45" s="35"/>
      <c r="H45" s="103"/>
      <c r="I45" s="36"/>
      <c r="J45" s="36"/>
      <c r="K45" s="36"/>
      <c r="N45" s="33"/>
    </row>
    <row r="46" spans="3:14" hidden="1" x14ac:dyDescent="0.3">
      <c r="C46" s="100">
        <v>44287</v>
      </c>
      <c r="D46" s="47"/>
      <c r="E46" s="34"/>
      <c r="F46" s="35"/>
      <c r="G46" s="35"/>
      <c r="H46" s="103"/>
      <c r="I46" s="36"/>
      <c r="J46" s="36"/>
      <c r="K46" s="36"/>
      <c r="N46" s="33"/>
    </row>
    <row r="47" spans="3:14" hidden="1" x14ac:dyDescent="0.3">
      <c r="C47" s="100">
        <v>44317</v>
      </c>
      <c r="D47" s="47"/>
      <c r="E47" s="34"/>
      <c r="F47" s="35"/>
      <c r="G47" s="35"/>
      <c r="H47" s="103"/>
      <c r="I47" s="36"/>
      <c r="J47" s="36"/>
      <c r="K47" s="36"/>
      <c r="N47" s="33"/>
    </row>
    <row r="48" spans="3:14" hidden="1" x14ac:dyDescent="0.3">
      <c r="C48" s="100">
        <v>44348</v>
      </c>
      <c r="D48" s="47"/>
      <c r="E48" s="34"/>
      <c r="F48" s="35"/>
      <c r="G48" s="35"/>
      <c r="H48" s="103"/>
      <c r="I48" s="36"/>
      <c r="J48" s="36"/>
      <c r="K48" s="36"/>
      <c r="N48" s="33"/>
    </row>
    <row r="49" spans="3:14" hidden="1" x14ac:dyDescent="0.3">
      <c r="C49" s="100">
        <v>44378</v>
      </c>
      <c r="D49" s="47"/>
      <c r="E49" s="34"/>
      <c r="F49" s="35"/>
      <c r="G49" s="35"/>
      <c r="H49" s="103"/>
      <c r="I49" s="36"/>
      <c r="J49" s="36"/>
      <c r="K49" s="36"/>
      <c r="N49" s="33"/>
    </row>
    <row r="50" spans="3:14" hidden="1" x14ac:dyDescent="0.3">
      <c r="C50" s="100">
        <v>44409</v>
      </c>
      <c r="D50" s="47"/>
      <c r="E50" s="34"/>
      <c r="F50" s="35"/>
      <c r="G50" s="35"/>
      <c r="H50" s="103"/>
      <c r="I50" s="36"/>
      <c r="J50" s="36"/>
      <c r="K50" s="36"/>
      <c r="N50" s="33"/>
    </row>
    <row r="51" spans="3:14" hidden="1" x14ac:dyDescent="0.3">
      <c r="C51" s="100">
        <v>44440</v>
      </c>
      <c r="D51" s="47"/>
      <c r="E51" s="34"/>
      <c r="F51" s="35"/>
      <c r="G51" s="35"/>
      <c r="H51" s="103"/>
      <c r="I51" s="36"/>
      <c r="J51" s="36"/>
      <c r="K51" s="36"/>
      <c r="N51" s="33"/>
    </row>
    <row r="52" spans="3:14" hidden="1" x14ac:dyDescent="0.3">
      <c r="C52" s="100">
        <v>44470</v>
      </c>
      <c r="D52" s="47"/>
      <c r="E52" s="34"/>
      <c r="F52" s="35"/>
      <c r="G52" s="35"/>
      <c r="H52" s="103"/>
      <c r="I52" s="36"/>
      <c r="J52" s="36"/>
      <c r="K52" s="36"/>
      <c r="N52" s="33"/>
    </row>
    <row r="53" spans="3:14" hidden="1" x14ac:dyDescent="0.3">
      <c r="C53" s="100">
        <v>44501</v>
      </c>
      <c r="D53" s="47"/>
      <c r="E53" s="34"/>
      <c r="F53" s="35"/>
      <c r="G53" s="35"/>
      <c r="H53" s="103"/>
      <c r="I53" s="36"/>
      <c r="J53" s="36"/>
      <c r="K53" s="36"/>
      <c r="N53" s="33"/>
    </row>
    <row r="54" spans="3:14" ht="12.9" hidden="1" thickBot="1" x14ac:dyDescent="0.35">
      <c r="C54" s="101">
        <v>44531</v>
      </c>
      <c r="D54" s="47"/>
      <c r="E54" s="37"/>
      <c r="F54" s="38"/>
      <c r="G54" s="38"/>
      <c r="H54" s="104"/>
      <c r="I54" s="39"/>
      <c r="J54" s="39"/>
      <c r="K54" s="39"/>
      <c r="N54" s="33"/>
    </row>
    <row r="55" spans="3:14" ht="12.9" thickBot="1" x14ac:dyDescent="0.35">
      <c r="C55" s="46"/>
      <c r="D55" s="47"/>
      <c r="E55" s="33"/>
      <c r="F55" s="33"/>
      <c r="G55" s="33"/>
      <c r="H55" s="33"/>
      <c r="I55" s="33"/>
      <c r="J55" s="33"/>
      <c r="K55" s="33"/>
      <c r="N55" s="33"/>
    </row>
    <row r="56" spans="3:14" ht="50.25" customHeight="1" thickBot="1" x14ac:dyDescent="0.35">
      <c r="C56" s="69" t="s">
        <v>5</v>
      </c>
      <c r="D56" s="71"/>
      <c r="E56" s="26" t="str">
        <f t="shared" ref="E56:K56" si="0">+E6</f>
        <v>Producción</v>
      </c>
      <c r="F56" s="27" t="str">
        <f t="shared" si="0"/>
        <v>Autoconsumo</v>
      </c>
      <c r="G56" s="27" t="str">
        <f t="shared" si="0"/>
        <v>Ventas de Producción Propia</v>
      </c>
      <c r="H56" s="72" t="str">
        <f t="shared" si="0"/>
        <v>Exportaciones</v>
      </c>
      <c r="I56" s="24" t="str">
        <f t="shared" si="0"/>
        <v>Producción Contratada a Terceros</v>
      </c>
      <c r="J56" s="24" t="str">
        <f t="shared" si="0"/>
        <v>Ventas de Producción Contratada a Terceros</v>
      </c>
      <c r="K56" s="58" t="str">
        <f t="shared" si="0"/>
        <v>Producción para Terceros</v>
      </c>
      <c r="L56" s="58" t="s">
        <v>155</v>
      </c>
      <c r="M56" s="58" t="s">
        <v>95</v>
      </c>
      <c r="N56" s="73"/>
    </row>
    <row r="57" spans="3:14" ht="12.9" thickBot="1" x14ac:dyDescent="0.35">
      <c r="C57" s="65">
        <v>2017</v>
      </c>
      <c r="D57" s="74"/>
      <c r="F57" s="75"/>
      <c r="G57" s="75"/>
      <c r="H57" s="76"/>
      <c r="I57" s="48"/>
      <c r="J57" s="48"/>
      <c r="K57" s="48"/>
      <c r="L57" s="50"/>
      <c r="M57" s="48"/>
      <c r="N57" s="29"/>
    </row>
    <row r="58" spans="3:14" x14ac:dyDescent="0.3">
      <c r="C58" s="61">
        <v>2018</v>
      </c>
      <c r="D58" s="77"/>
      <c r="E58" s="78"/>
      <c r="F58" s="79"/>
      <c r="G58" s="79"/>
      <c r="H58" s="79"/>
      <c r="I58" s="60"/>
      <c r="J58" s="60"/>
      <c r="K58" s="60"/>
      <c r="L58" s="60"/>
      <c r="M58" s="80"/>
    </row>
    <row r="59" spans="3:14" x14ac:dyDescent="0.3">
      <c r="C59" s="61">
        <v>2019</v>
      </c>
      <c r="D59" s="77"/>
      <c r="E59" s="81"/>
      <c r="F59" s="82"/>
      <c r="G59" s="82"/>
      <c r="H59" s="82"/>
      <c r="I59" s="62"/>
      <c r="J59" s="62"/>
      <c r="K59" s="62"/>
      <c r="L59" s="62"/>
      <c r="M59" s="83"/>
    </row>
    <row r="60" spans="3:14" ht="12.9" thickBot="1" x14ac:dyDescent="0.35">
      <c r="C60" s="63">
        <v>2020</v>
      </c>
      <c r="D60" s="77"/>
      <c r="E60" s="84"/>
      <c r="F60" s="85"/>
      <c r="G60" s="85"/>
      <c r="H60" s="85"/>
      <c r="I60" s="64"/>
      <c r="J60" s="64"/>
      <c r="K60" s="64"/>
      <c r="L60" s="86"/>
      <c r="M60" s="87"/>
    </row>
    <row r="61" spans="3:14" x14ac:dyDescent="0.3">
      <c r="C61" s="334">
        <v>43831</v>
      </c>
      <c r="D61" s="77"/>
      <c r="E61" s="88"/>
      <c r="F61" s="89"/>
      <c r="G61" s="89"/>
      <c r="H61" s="89"/>
      <c r="I61" s="66"/>
      <c r="J61" s="66"/>
      <c r="K61" s="66"/>
      <c r="L61" s="90"/>
      <c r="M61" s="91"/>
    </row>
    <row r="62" spans="3:14" ht="12.9" thickBot="1" x14ac:dyDescent="0.35">
      <c r="C62" s="335">
        <v>44197</v>
      </c>
      <c r="D62" s="74"/>
      <c r="E62" s="92"/>
      <c r="F62" s="93"/>
      <c r="G62" s="93"/>
      <c r="H62" s="94"/>
      <c r="I62" s="67"/>
      <c r="J62" s="67"/>
      <c r="K62" s="67"/>
      <c r="L62" s="67"/>
      <c r="M62" s="95"/>
    </row>
    <row r="63" spans="3:14" x14ac:dyDescent="0.3">
      <c r="N63" s="51"/>
    </row>
    <row r="64" spans="3:14" x14ac:dyDescent="0.3">
      <c r="K64" s="97"/>
      <c r="N64" s="51"/>
    </row>
    <row r="65" spans="11:14" x14ac:dyDescent="0.3">
      <c r="K65" s="97"/>
      <c r="N65" s="51"/>
    </row>
    <row r="66" spans="11:14" x14ac:dyDescent="0.3">
      <c r="K66" s="97"/>
      <c r="N66" s="51"/>
    </row>
    <row r="67" spans="11:14" x14ac:dyDescent="0.3">
      <c r="K67" s="97"/>
      <c r="N67" s="51"/>
    </row>
    <row r="68" spans="11:14" x14ac:dyDescent="0.3">
      <c r="K68" s="97"/>
      <c r="N68" s="51"/>
    </row>
    <row r="69" spans="11:14" x14ac:dyDescent="0.3">
      <c r="N69" s="51"/>
    </row>
    <row r="70" spans="11:14" x14ac:dyDescent="0.3">
      <c r="N70" s="51"/>
    </row>
    <row r="71" spans="11:14" x14ac:dyDescent="0.3">
      <c r="N71" s="51"/>
    </row>
    <row r="72" spans="11:14" x14ac:dyDescent="0.3">
      <c r="N72" s="51"/>
    </row>
    <row r="73" spans="11:14" x14ac:dyDescent="0.3">
      <c r="N73" s="51"/>
    </row>
    <row r="74" spans="11:14" x14ac:dyDescent="0.3">
      <c r="N74" s="51"/>
    </row>
    <row r="75" spans="11:14" x14ac:dyDescent="0.3">
      <c r="N75" s="51"/>
    </row>
    <row r="76" spans="11:14" x14ac:dyDescent="0.3">
      <c r="N76" s="51"/>
    </row>
    <row r="77" spans="11:14" x14ac:dyDescent="0.3">
      <c r="N77" s="51"/>
    </row>
    <row r="78" spans="11:14" x14ac:dyDescent="0.3">
      <c r="N78" s="51"/>
    </row>
    <row r="79" spans="11:14" x14ac:dyDescent="0.3">
      <c r="N79" s="51"/>
    </row>
    <row r="80" spans="11:14" x14ac:dyDescent="0.3">
      <c r="N80" s="51"/>
    </row>
    <row r="81" spans="14:14" x14ac:dyDescent="0.3">
      <c r="N81" s="51"/>
    </row>
    <row r="82" spans="14:14" x14ac:dyDescent="0.3">
      <c r="N82" s="51"/>
    </row>
    <row r="83" spans="14:14" x14ac:dyDescent="0.3">
      <c r="N83" s="51"/>
    </row>
    <row r="84" spans="14:14" x14ac:dyDescent="0.3">
      <c r="N84" s="51"/>
    </row>
    <row r="85" spans="14:14" x14ac:dyDescent="0.3">
      <c r="N85" s="51"/>
    </row>
    <row r="86" spans="14:14" x14ac:dyDescent="0.3">
      <c r="N86" s="51"/>
    </row>
    <row r="87" spans="14:14" x14ac:dyDescent="0.3">
      <c r="N87" s="51"/>
    </row>
    <row r="88" spans="14:14" x14ac:dyDescent="0.3">
      <c r="N88" s="51"/>
    </row>
    <row r="89" spans="14:14" x14ac:dyDescent="0.3">
      <c r="N89" s="51"/>
    </row>
    <row r="90" spans="14:14" x14ac:dyDescent="0.3">
      <c r="N90" s="51"/>
    </row>
    <row r="91" spans="14:14" x14ac:dyDescent="0.3">
      <c r="N91" s="51"/>
    </row>
    <row r="92" spans="14:14" x14ac:dyDescent="0.3">
      <c r="N92" s="51"/>
    </row>
    <row r="93" spans="14:14" x14ac:dyDescent="0.3">
      <c r="N93" s="51"/>
    </row>
    <row r="94" spans="14:14" x14ac:dyDescent="0.3">
      <c r="N94" s="51"/>
    </row>
    <row r="95" spans="14:14" x14ac:dyDescent="0.3">
      <c r="N95" s="51"/>
    </row>
    <row r="96" spans="14:14" x14ac:dyDescent="0.3">
      <c r="N96" s="51"/>
    </row>
    <row r="97" spans="14:14" x14ac:dyDescent="0.3">
      <c r="N97" s="51"/>
    </row>
    <row r="98" spans="14:14" x14ac:dyDescent="0.3">
      <c r="N98" s="51"/>
    </row>
    <row r="99" spans="14:14" x14ac:dyDescent="0.3">
      <c r="N99" s="51"/>
    </row>
    <row r="100" spans="14:14" x14ac:dyDescent="0.3">
      <c r="N100" s="51"/>
    </row>
    <row r="101" spans="14:14" x14ac:dyDescent="0.3">
      <c r="N101" s="51"/>
    </row>
    <row r="102" spans="14:14" x14ac:dyDescent="0.3">
      <c r="N102" s="51"/>
    </row>
    <row r="103" spans="14:14" x14ac:dyDescent="0.3">
      <c r="N103" s="51"/>
    </row>
    <row r="104" spans="14:14" x14ac:dyDescent="0.3">
      <c r="N104" s="51"/>
    </row>
    <row r="105" spans="14:14" x14ac:dyDescent="0.3">
      <c r="N105" s="51"/>
    </row>
    <row r="106" spans="14:14" x14ac:dyDescent="0.3">
      <c r="N106" s="51"/>
    </row>
    <row r="107" spans="14:14" x14ac:dyDescent="0.3">
      <c r="N107" s="51"/>
    </row>
    <row r="108" spans="14:14" x14ac:dyDescent="0.3">
      <c r="N108" s="51"/>
    </row>
    <row r="109" spans="14:14" x14ac:dyDescent="0.3">
      <c r="N109" s="51"/>
    </row>
    <row r="110" spans="14:14" x14ac:dyDescent="0.3">
      <c r="N110" s="51"/>
    </row>
    <row r="111" spans="14:14" x14ac:dyDescent="0.3">
      <c r="N111" s="51"/>
    </row>
    <row r="112" spans="14:14" x14ac:dyDescent="0.3">
      <c r="N112" s="51"/>
    </row>
    <row r="113" spans="14:14" x14ac:dyDescent="0.3">
      <c r="N113" s="51"/>
    </row>
  </sheetData>
  <sheetProtection formatCells="0" formatColumns="0" formatRows="0"/>
  <protectedRanges>
    <protectedRange sqref="N7:N42 E58:N62 E7:K42" name="Rango2"/>
    <protectedRange sqref="E58:M62" name="Rango1"/>
  </protectedRanges>
  <mergeCells count="3">
    <mergeCell ref="C3:K3"/>
    <mergeCell ref="C1:K1"/>
    <mergeCell ref="C2:K2"/>
  </mergeCells>
  <phoneticPr fontId="15" type="noConversion"/>
  <printOptions horizontalCentered="1" verticalCentered="1"/>
  <pageMargins left="0.31496062992125984" right="0.27559055118110237" top="0.78740157480314965" bottom="0.19685039370078741" header="0.19685039370078741" footer="0"/>
  <pageSetup scale="76" orientation="landscape" r:id="rId1"/>
  <headerFooter alignWithMargins="0">
    <oddHeader>&amp;R2021 – Año de Homenaje al Premio Nobel de Medicinia Dr.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0"/>
  <sheetViews>
    <sheetView topLeftCell="A70" workbookViewId="0">
      <selection activeCell="A2" sqref="A2:E2"/>
    </sheetView>
  </sheetViews>
  <sheetFormatPr baseColWidth="10" defaultColWidth="11.3828125" defaultRowHeight="12.45" x14ac:dyDescent="0.3"/>
  <cols>
    <col min="1" max="1" width="38.3046875" style="57" customWidth="1"/>
    <col min="2" max="2" width="3" style="52" customWidth="1"/>
    <col min="3" max="3" width="37.84375" style="57" customWidth="1"/>
    <col min="4" max="4" width="3.3828125" style="57" customWidth="1"/>
    <col min="5" max="5" width="37.84375" style="57" customWidth="1"/>
    <col min="6" max="6" width="2.15234375" style="57" customWidth="1"/>
    <col min="7" max="16384" width="11.3828125" style="52"/>
  </cols>
  <sheetData>
    <row r="1" spans="1:6" x14ac:dyDescent="0.3">
      <c r="A1" s="481" t="s">
        <v>163</v>
      </c>
      <c r="B1" s="481"/>
      <c r="C1" s="481"/>
      <c r="D1" s="481"/>
      <c r="E1" s="481"/>
      <c r="F1" s="52"/>
    </row>
    <row r="2" spans="1:6" x14ac:dyDescent="0.3">
      <c r="A2" s="481" t="s">
        <v>241</v>
      </c>
      <c r="B2" s="481"/>
      <c r="C2" s="481"/>
      <c r="D2" s="481"/>
      <c r="E2" s="481"/>
      <c r="F2" s="52"/>
    </row>
    <row r="3" spans="1:6" x14ac:dyDescent="0.3">
      <c r="A3" s="481" t="s">
        <v>105</v>
      </c>
      <c r="B3" s="481"/>
      <c r="C3" s="481"/>
      <c r="D3" s="481"/>
      <c r="E3" s="481"/>
      <c r="F3" s="52"/>
    </row>
    <row r="4" spans="1:6" ht="20.25" customHeight="1" thickBot="1" x14ac:dyDescent="0.35">
      <c r="A4" s="53"/>
      <c r="C4" s="54"/>
      <c r="D4" s="54"/>
      <c r="E4" s="54"/>
      <c r="F4" s="54"/>
    </row>
    <row r="5" spans="1:6" ht="37.75" thickBot="1" x14ac:dyDescent="0.35">
      <c r="A5" s="267" t="s">
        <v>106</v>
      </c>
      <c r="C5" s="24" t="s">
        <v>136</v>
      </c>
      <c r="D5" s="28"/>
      <c r="E5" s="24" t="s">
        <v>137</v>
      </c>
    </row>
    <row r="6" spans="1:6" x14ac:dyDescent="0.3">
      <c r="A6" s="99">
        <f>'3.vol.'!C7</f>
        <v>43101</v>
      </c>
      <c r="C6" s="32"/>
      <c r="D6" s="33"/>
      <c r="E6" s="32"/>
    </row>
    <row r="7" spans="1:6" x14ac:dyDescent="0.3">
      <c r="A7" s="100">
        <f>'3.vol.'!C8</f>
        <v>43132</v>
      </c>
      <c r="C7" s="36"/>
      <c r="D7" s="33"/>
      <c r="E7" s="36"/>
    </row>
    <row r="8" spans="1:6" x14ac:dyDescent="0.3">
      <c r="A8" s="100">
        <f>'3.vol.'!C9</f>
        <v>43160</v>
      </c>
      <c r="C8" s="36"/>
      <c r="D8" s="33"/>
      <c r="E8" s="36"/>
    </row>
    <row r="9" spans="1:6" x14ac:dyDescent="0.3">
      <c r="A9" s="100">
        <f>'3.vol.'!C10</f>
        <v>43191</v>
      </c>
      <c r="C9" s="36"/>
      <c r="D9" s="33"/>
      <c r="E9" s="36"/>
    </row>
    <row r="10" spans="1:6" x14ac:dyDescent="0.3">
      <c r="A10" s="100">
        <f>'3.vol.'!C11</f>
        <v>43221</v>
      </c>
      <c r="C10" s="36"/>
      <c r="D10" s="33"/>
      <c r="E10" s="36"/>
    </row>
    <row r="11" spans="1:6" x14ac:dyDescent="0.3">
      <c r="A11" s="100">
        <f>'3.vol.'!C12</f>
        <v>43252</v>
      </c>
      <c r="C11" s="36"/>
      <c r="D11" s="33"/>
      <c r="E11" s="36"/>
    </row>
    <row r="12" spans="1:6" x14ac:dyDescent="0.3">
      <c r="A12" s="100">
        <f>'3.vol.'!C13</f>
        <v>43282</v>
      </c>
      <c r="C12" s="36"/>
      <c r="D12" s="33"/>
      <c r="E12" s="36"/>
    </row>
    <row r="13" spans="1:6" x14ac:dyDescent="0.3">
      <c r="A13" s="100">
        <f>'3.vol.'!C14</f>
        <v>43313</v>
      </c>
      <c r="C13" s="36"/>
      <c r="D13" s="33"/>
      <c r="E13" s="36"/>
    </row>
    <row r="14" spans="1:6" x14ac:dyDescent="0.3">
      <c r="A14" s="100">
        <f>'3.vol.'!C15</f>
        <v>43344</v>
      </c>
      <c r="C14" s="36"/>
      <c r="D14" s="33"/>
      <c r="E14" s="36"/>
    </row>
    <row r="15" spans="1:6" x14ac:dyDescent="0.3">
      <c r="A15" s="100">
        <f>'3.vol.'!C16</f>
        <v>43374</v>
      </c>
      <c r="C15" s="36"/>
      <c r="D15" s="33"/>
      <c r="E15" s="36"/>
    </row>
    <row r="16" spans="1:6" x14ac:dyDescent="0.3">
      <c r="A16" s="100">
        <f>'3.vol.'!C17</f>
        <v>43405</v>
      </c>
      <c r="C16" s="36"/>
      <c r="D16" s="33"/>
      <c r="E16" s="36"/>
    </row>
    <row r="17" spans="1:5" ht="12.9" thickBot="1" x14ac:dyDescent="0.35">
      <c r="A17" s="101">
        <f>'3.vol.'!C18</f>
        <v>43435</v>
      </c>
      <c r="C17" s="39"/>
      <c r="D17" s="33"/>
      <c r="E17" s="39"/>
    </row>
    <row r="18" spans="1:5" x14ac:dyDescent="0.3">
      <c r="A18" s="99">
        <f>'3.vol.'!C19</f>
        <v>43466</v>
      </c>
      <c r="C18" s="42"/>
      <c r="D18" s="33"/>
      <c r="E18" s="42"/>
    </row>
    <row r="19" spans="1:5" x14ac:dyDescent="0.3">
      <c r="A19" s="100">
        <f>'3.vol.'!C20</f>
        <v>43497</v>
      </c>
      <c r="C19" s="36"/>
      <c r="D19" s="33"/>
      <c r="E19" s="36"/>
    </row>
    <row r="20" spans="1:5" x14ac:dyDescent="0.3">
      <c r="A20" s="100">
        <f>'3.vol.'!C21</f>
        <v>43525</v>
      </c>
      <c r="C20" s="36"/>
      <c r="D20" s="33"/>
      <c r="E20" s="36"/>
    </row>
    <row r="21" spans="1:5" x14ac:dyDescent="0.3">
      <c r="A21" s="100">
        <f>'3.vol.'!C22</f>
        <v>43556</v>
      </c>
      <c r="C21" s="36"/>
      <c r="D21" s="33"/>
      <c r="E21" s="36"/>
    </row>
    <row r="22" spans="1:5" x14ac:dyDescent="0.3">
      <c r="A22" s="100">
        <f>'3.vol.'!C23</f>
        <v>43586</v>
      </c>
      <c r="C22" s="36"/>
      <c r="D22" s="33"/>
      <c r="E22" s="36"/>
    </row>
    <row r="23" spans="1:5" x14ac:dyDescent="0.3">
      <c r="A23" s="100">
        <f>'3.vol.'!C24</f>
        <v>43617</v>
      </c>
      <c r="C23" s="36"/>
      <c r="D23" s="33"/>
      <c r="E23" s="36"/>
    </row>
    <row r="24" spans="1:5" x14ac:dyDescent="0.3">
      <c r="A24" s="100">
        <f>'3.vol.'!C25</f>
        <v>43647</v>
      </c>
      <c r="C24" s="36"/>
      <c r="D24" s="33"/>
      <c r="E24" s="36"/>
    </row>
    <row r="25" spans="1:5" x14ac:dyDescent="0.3">
      <c r="A25" s="100">
        <f>'3.vol.'!C26</f>
        <v>43678</v>
      </c>
      <c r="C25" s="36"/>
      <c r="D25" s="33"/>
      <c r="E25" s="36"/>
    </row>
    <row r="26" spans="1:5" x14ac:dyDescent="0.3">
      <c r="A26" s="100">
        <f>'3.vol.'!C27</f>
        <v>43709</v>
      </c>
      <c r="C26" s="233"/>
      <c r="D26" s="249"/>
      <c r="E26" s="233"/>
    </row>
    <row r="27" spans="1:5" x14ac:dyDescent="0.3">
      <c r="A27" s="100">
        <f>'3.vol.'!C28</f>
        <v>43739</v>
      </c>
      <c r="C27" s="36"/>
      <c r="D27" s="33"/>
      <c r="E27" s="36"/>
    </row>
    <row r="28" spans="1:5" x14ac:dyDescent="0.3">
      <c r="A28" s="100">
        <f>'3.vol.'!C29</f>
        <v>43770</v>
      </c>
      <c r="C28" s="36"/>
      <c r="D28" s="33"/>
      <c r="E28" s="36"/>
    </row>
    <row r="29" spans="1:5" ht="12.9" thickBot="1" x14ac:dyDescent="0.35">
      <c r="A29" s="101">
        <f>'3.vol.'!C30</f>
        <v>43800</v>
      </c>
      <c r="C29" s="45"/>
      <c r="D29" s="33"/>
      <c r="E29" s="45"/>
    </row>
    <row r="30" spans="1:5" x14ac:dyDescent="0.3">
      <c r="A30" s="99">
        <f>'3.vol.'!C31</f>
        <v>43831</v>
      </c>
      <c r="C30" s="32"/>
      <c r="D30" s="33"/>
      <c r="E30" s="32"/>
    </row>
    <row r="31" spans="1:5" x14ac:dyDescent="0.3">
      <c r="A31" s="100">
        <f>'3.vol.'!C32</f>
        <v>43862</v>
      </c>
      <c r="C31" s="36"/>
      <c r="D31" s="33"/>
      <c r="E31" s="36"/>
    </row>
    <row r="32" spans="1:5" x14ac:dyDescent="0.3">
      <c r="A32" s="100">
        <f>'3.vol.'!C33</f>
        <v>43891</v>
      </c>
      <c r="C32" s="36"/>
      <c r="D32" s="33"/>
      <c r="E32" s="36"/>
    </row>
    <row r="33" spans="1:5" x14ac:dyDescent="0.3">
      <c r="A33" s="100">
        <f>'3.vol.'!C34</f>
        <v>43922</v>
      </c>
      <c r="C33" s="36"/>
      <c r="D33" s="33"/>
      <c r="E33" s="36"/>
    </row>
    <row r="34" spans="1:5" x14ac:dyDescent="0.3">
      <c r="A34" s="100">
        <f>'3.vol.'!C35</f>
        <v>43952</v>
      </c>
      <c r="C34" s="36"/>
      <c r="D34" s="33"/>
      <c r="E34" s="36"/>
    </row>
    <row r="35" spans="1:5" x14ac:dyDescent="0.3">
      <c r="A35" s="100">
        <f>'3.vol.'!C36</f>
        <v>43983</v>
      </c>
      <c r="C35" s="36"/>
      <c r="D35" s="33"/>
      <c r="E35" s="36"/>
    </row>
    <row r="36" spans="1:5" x14ac:dyDescent="0.3">
      <c r="A36" s="100">
        <f>'3.vol.'!C37</f>
        <v>44013</v>
      </c>
      <c r="C36" s="36"/>
      <c r="D36" s="33"/>
      <c r="E36" s="36"/>
    </row>
    <row r="37" spans="1:5" x14ac:dyDescent="0.3">
      <c r="A37" s="100">
        <f>'3.vol.'!C38</f>
        <v>44044</v>
      </c>
      <c r="C37" s="36"/>
      <c r="D37" s="33"/>
      <c r="E37" s="36"/>
    </row>
    <row r="38" spans="1:5" x14ac:dyDescent="0.3">
      <c r="A38" s="100">
        <f>'3.vol.'!C39</f>
        <v>44075</v>
      </c>
      <c r="C38" s="36"/>
      <c r="D38" s="33"/>
      <c r="E38" s="36"/>
    </row>
    <row r="39" spans="1:5" x14ac:dyDescent="0.3">
      <c r="A39" s="100">
        <f>'3.vol.'!C40</f>
        <v>44105</v>
      </c>
      <c r="C39" s="36"/>
      <c r="D39" s="33"/>
      <c r="E39" s="36"/>
    </row>
    <row r="40" spans="1:5" x14ac:dyDescent="0.3">
      <c r="A40" s="100">
        <f>'3.vol.'!C41</f>
        <v>44136</v>
      </c>
      <c r="C40" s="36"/>
      <c r="D40" s="33"/>
      <c r="E40" s="36"/>
    </row>
    <row r="41" spans="1:5" ht="12.9" thickBot="1" x14ac:dyDescent="0.35">
      <c r="A41" s="101">
        <f>'3.vol.'!C42</f>
        <v>44166</v>
      </c>
      <c r="C41" s="45"/>
      <c r="D41" s="33"/>
      <c r="E41" s="45"/>
    </row>
    <row r="42" spans="1:5" x14ac:dyDescent="0.3">
      <c r="A42" s="99">
        <f>'3.vol.'!C43</f>
        <v>44197</v>
      </c>
      <c r="C42" s="32"/>
      <c r="D42" s="33"/>
      <c r="E42" s="32"/>
    </row>
    <row r="43" spans="1:5" hidden="1" x14ac:dyDescent="0.3">
      <c r="A43" s="100">
        <f>'3.vol.'!C44</f>
        <v>44228</v>
      </c>
      <c r="C43" s="36"/>
      <c r="D43" s="33"/>
      <c r="E43" s="36"/>
    </row>
    <row r="44" spans="1:5" hidden="1" x14ac:dyDescent="0.3">
      <c r="A44" s="100">
        <f>'3.vol.'!C45</f>
        <v>44256</v>
      </c>
      <c r="C44" s="36"/>
      <c r="D44" s="33"/>
      <c r="E44" s="36"/>
    </row>
    <row r="45" spans="1:5" hidden="1" x14ac:dyDescent="0.3">
      <c r="A45" s="100">
        <f>'3.vol.'!C46</f>
        <v>44287</v>
      </c>
      <c r="C45" s="36"/>
      <c r="D45" s="33"/>
      <c r="E45" s="36"/>
    </row>
    <row r="46" spans="1:5" hidden="1" x14ac:dyDescent="0.3">
      <c r="A46" s="100">
        <f>'3.vol.'!C47</f>
        <v>44317</v>
      </c>
      <c r="C46" s="36"/>
      <c r="D46" s="33"/>
      <c r="E46" s="36"/>
    </row>
    <row r="47" spans="1:5" hidden="1" x14ac:dyDescent="0.3">
      <c r="A47" s="100">
        <f>'3.vol.'!C48</f>
        <v>44348</v>
      </c>
      <c r="C47" s="36"/>
      <c r="D47" s="33"/>
      <c r="E47" s="36"/>
    </row>
    <row r="48" spans="1:5" hidden="1" x14ac:dyDescent="0.3">
      <c r="A48" s="100">
        <f>'3.vol.'!C49</f>
        <v>44378</v>
      </c>
      <c r="C48" s="36"/>
      <c r="D48" s="33"/>
      <c r="E48" s="36"/>
    </row>
    <row r="49" spans="1:6" hidden="1" x14ac:dyDescent="0.3">
      <c r="A49" s="100">
        <f>'3.vol.'!C50</f>
        <v>44409</v>
      </c>
      <c r="C49" s="36"/>
      <c r="D49" s="33"/>
      <c r="E49" s="36"/>
    </row>
    <row r="50" spans="1:6" hidden="1" x14ac:dyDescent="0.3">
      <c r="A50" s="100">
        <f>'3.vol.'!C51</f>
        <v>44440</v>
      </c>
      <c r="C50" s="36"/>
      <c r="D50" s="33"/>
      <c r="E50" s="36"/>
    </row>
    <row r="51" spans="1:6" hidden="1" x14ac:dyDescent="0.3">
      <c r="A51" s="100">
        <f>'3.vol.'!C52</f>
        <v>44470</v>
      </c>
      <c r="C51" s="36"/>
      <c r="D51" s="33"/>
      <c r="E51" s="36"/>
    </row>
    <row r="52" spans="1:6" hidden="1" x14ac:dyDescent="0.3">
      <c r="A52" s="100">
        <f>'3.vol.'!C53</f>
        <v>44501</v>
      </c>
      <c r="C52" s="36"/>
      <c r="D52" s="33"/>
      <c r="E52" s="36"/>
    </row>
    <row r="53" spans="1:6" ht="12.9" hidden="1" thickBot="1" x14ac:dyDescent="0.35">
      <c r="A53" s="101">
        <f>'3.vol.'!C54</f>
        <v>44531</v>
      </c>
      <c r="C53" s="39"/>
      <c r="D53" s="33"/>
      <c r="E53" s="39"/>
    </row>
    <row r="54" spans="1:6" ht="31.5" customHeight="1" thickBot="1" x14ac:dyDescent="0.35">
      <c r="A54" s="46"/>
      <c r="C54" s="33"/>
      <c r="D54" s="33"/>
      <c r="E54" s="33"/>
    </row>
    <row r="55" spans="1:6" ht="37.75" thickBot="1" x14ac:dyDescent="0.35">
      <c r="A55" s="270" t="s">
        <v>5</v>
      </c>
      <c r="C55" s="58" t="str">
        <f>+C5</f>
        <v>Ventas de Producción Propia
En pesos</v>
      </c>
      <c r="D55" s="250"/>
      <c r="E55" s="58" t="str">
        <f>+E5</f>
        <v>Ventas de Producción Encargada o Contratada a Terceros
En pesos</v>
      </c>
      <c r="F55" s="59"/>
    </row>
    <row r="56" spans="1:6" x14ac:dyDescent="0.3">
      <c r="A56" s="269">
        <f>'3.vol.'!C58</f>
        <v>2018</v>
      </c>
      <c r="C56" s="60"/>
      <c r="D56" s="251"/>
      <c r="E56" s="60"/>
    </row>
    <row r="57" spans="1:6" x14ac:dyDescent="0.3">
      <c r="A57" s="61">
        <f>'3.vol.'!C59</f>
        <v>2019</v>
      </c>
      <c r="C57" s="62"/>
      <c r="D57" s="251"/>
      <c r="E57" s="62"/>
    </row>
    <row r="58" spans="1:6" ht="12.9" thickBot="1" x14ac:dyDescent="0.35">
      <c r="A58" s="63">
        <f>'3.vol.'!C60</f>
        <v>2020</v>
      </c>
      <c r="C58" s="64"/>
      <c r="D58" s="251"/>
      <c r="E58" s="64"/>
    </row>
    <row r="59" spans="1:6" x14ac:dyDescent="0.3">
      <c r="A59" s="334">
        <v>43831</v>
      </c>
      <c r="C59" s="66"/>
      <c r="D59" s="251"/>
      <c r="E59" s="66"/>
    </row>
    <row r="60" spans="1:6" ht="12.9" thickBot="1" x14ac:dyDescent="0.35">
      <c r="A60" s="335">
        <v>44197</v>
      </c>
      <c r="C60" s="67"/>
      <c r="D60" s="252"/>
      <c r="E60" s="67"/>
    </row>
  </sheetData>
  <sheetProtection formatCells="0" formatColumns="0" formatRows="0"/>
  <protectedRanges>
    <protectedRange sqref="C6:D53 C56:D60" name="Rango2_1"/>
    <protectedRange sqref="C56:D60" name="Rango1_1"/>
    <protectedRange sqref="E56:E60 E6:E53" name="Rango2_1_1"/>
    <protectedRange sqref="E56:E60" name="Rango1_1_1"/>
  </protectedRanges>
  <mergeCells count="3">
    <mergeCell ref="A1:E1"/>
    <mergeCell ref="A2:E2"/>
    <mergeCell ref="A3:E3"/>
  </mergeCells>
  <phoneticPr fontId="15" type="noConversion"/>
  <printOptions horizontalCentered="1" verticalCentered="1"/>
  <pageMargins left="0.31496062992125984" right="0.27559055118110237" top="0.78740157480314965" bottom="0.19685039370078741" header="0.19685039370078741" footer="0"/>
  <pageSetup scale="85" orientation="portrait" r:id="rId1"/>
  <headerFooter alignWithMargins="0">
    <oddHeader>&amp;R2021 – Año de Homenaje al Premio Nobel de Medicinia Dr. César Milstein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1"/>
  <sheetViews>
    <sheetView workbookViewId="0">
      <selection activeCell="A2" sqref="A2:C2"/>
    </sheetView>
  </sheetViews>
  <sheetFormatPr baseColWidth="10" defaultColWidth="11.3828125" defaultRowHeight="12.45" x14ac:dyDescent="0.3"/>
  <cols>
    <col min="1" max="1" width="26.3828125" style="57" customWidth="1"/>
    <col min="2" max="2" width="1.84375" style="52" customWidth="1"/>
    <col min="3" max="3" width="28.3828125" style="57" customWidth="1"/>
    <col min="4" max="16384" width="11.3828125" style="52"/>
  </cols>
  <sheetData>
    <row r="1" spans="1:6" x14ac:dyDescent="0.3">
      <c r="A1" s="481" t="s">
        <v>161</v>
      </c>
      <c r="B1" s="481"/>
      <c r="C1" s="481"/>
    </row>
    <row r="2" spans="1:6" x14ac:dyDescent="0.3">
      <c r="A2" s="481" t="s">
        <v>242</v>
      </c>
      <c r="B2" s="481"/>
      <c r="C2" s="481"/>
      <c r="F2" s="98" t="s">
        <v>116</v>
      </c>
    </row>
    <row r="3" spans="1:6" x14ac:dyDescent="0.3">
      <c r="A3" s="477" t="s">
        <v>105</v>
      </c>
      <c r="B3" s="477"/>
      <c r="C3" s="477"/>
    </row>
    <row r="4" spans="1:6" x14ac:dyDescent="0.3">
      <c r="A4" s="53"/>
      <c r="B4" s="53"/>
      <c r="C4" s="53"/>
    </row>
    <row r="5" spans="1:6" ht="12.9" thickBot="1" x14ac:dyDescent="0.35">
      <c r="A5" s="53"/>
      <c r="C5" s="54"/>
    </row>
    <row r="6" spans="1:6" ht="12.9" thickBot="1" x14ac:dyDescent="0.35">
      <c r="A6" s="267" t="s">
        <v>106</v>
      </c>
      <c r="C6" s="24" t="s">
        <v>110</v>
      </c>
      <c r="F6" s="98" t="s">
        <v>114</v>
      </c>
    </row>
    <row r="7" spans="1:6" ht="12.9" thickBot="1" x14ac:dyDescent="0.35">
      <c r="A7" s="99">
        <f>'3.vol.'!C7</f>
        <v>43101</v>
      </c>
      <c r="C7" s="32"/>
      <c r="F7" s="143"/>
    </row>
    <row r="8" spans="1:6" x14ac:dyDescent="0.3">
      <c r="A8" s="100">
        <f>'3.vol.'!C8</f>
        <v>43132</v>
      </c>
      <c r="C8" s="36"/>
      <c r="F8" s="98"/>
    </row>
    <row r="9" spans="1:6" ht="12.9" thickBot="1" x14ac:dyDescent="0.35">
      <c r="A9" s="100">
        <f>'3.vol.'!C9</f>
        <v>43160</v>
      </c>
      <c r="C9" s="36"/>
      <c r="F9" s="98" t="s">
        <v>115</v>
      </c>
    </row>
    <row r="10" spans="1:6" ht="12.9" thickBot="1" x14ac:dyDescent="0.35">
      <c r="A10" s="100">
        <f>'3.vol.'!C10</f>
        <v>43191</v>
      </c>
      <c r="C10" s="36"/>
      <c r="F10" s="144"/>
    </row>
    <row r="11" spans="1:6" x14ac:dyDescent="0.3">
      <c r="A11" s="100">
        <f>'3.vol.'!C11</f>
        <v>43221</v>
      </c>
      <c r="C11" s="36"/>
    </row>
    <row r="12" spans="1:6" x14ac:dyDescent="0.3">
      <c r="A12" s="100">
        <f>'3.vol.'!C12</f>
        <v>43252</v>
      </c>
      <c r="C12" s="36"/>
    </row>
    <row r="13" spans="1:6" x14ac:dyDescent="0.3">
      <c r="A13" s="100">
        <f>'3.vol.'!C13</f>
        <v>43282</v>
      </c>
      <c r="C13" s="36"/>
    </row>
    <row r="14" spans="1:6" x14ac:dyDescent="0.3">
      <c r="A14" s="100">
        <f>'3.vol.'!C14</f>
        <v>43313</v>
      </c>
      <c r="C14" s="36"/>
    </row>
    <row r="15" spans="1:6" x14ac:dyDescent="0.3">
      <c r="A15" s="100">
        <f>'3.vol.'!C15</f>
        <v>43344</v>
      </c>
      <c r="C15" s="36"/>
    </row>
    <row r="16" spans="1:6" x14ac:dyDescent="0.3">
      <c r="A16" s="100">
        <f>'3.vol.'!C16</f>
        <v>43374</v>
      </c>
      <c r="C16" s="36"/>
    </row>
    <row r="17" spans="1:3" x14ac:dyDescent="0.3">
      <c r="A17" s="100">
        <f>'3.vol.'!C17</f>
        <v>43405</v>
      </c>
      <c r="C17" s="36"/>
    </row>
    <row r="18" spans="1:3" ht="12.9" thickBot="1" x14ac:dyDescent="0.35">
      <c r="A18" s="101">
        <f>'3.vol.'!C18</f>
        <v>43435</v>
      </c>
      <c r="C18" s="39"/>
    </row>
    <row r="19" spans="1:3" x14ac:dyDescent="0.3">
      <c r="A19" s="99">
        <f>'3.vol.'!C19</f>
        <v>43466</v>
      </c>
      <c r="C19" s="42"/>
    </row>
    <row r="20" spans="1:3" x14ac:dyDescent="0.3">
      <c r="A20" s="100">
        <f>'3.vol.'!C20</f>
        <v>43497</v>
      </c>
      <c r="C20" s="36"/>
    </row>
    <row r="21" spans="1:3" x14ac:dyDescent="0.3">
      <c r="A21" s="100">
        <f>'3.vol.'!C21</f>
        <v>43525</v>
      </c>
      <c r="C21" s="36"/>
    </row>
    <row r="22" spans="1:3" x14ac:dyDescent="0.3">
      <c r="A22" s="100">
        <f>'3.vol.'!C22</f>
        <v>43556</v>
      </c>
      <c r="C22" s="36"/>
    </row>
    <row r="23" spans="1:3" x14ac:dyDescent="0.3">
      <c r="A23" s="100">
        <f>'3.vol.'!C23</f>
        <v>43586</v>
      </c>
      <c r="C23" s="36"/>
    </row>
    <row r="24" spans="1:3" x14ac:dyDescent="0.3">
      <c r="A24" s="100">
        <f>'3.vol.'!C24</f>
        <v>43617</v>
      </c>
      <c r="C24" s="36"/>
    </row>
    <row r="25" spans="1:3" x14ac:dyDescent="0.3">
      <c r="A25" s="100">
        <f>'3.vol.'!C25</f>
        <v>43647</v>
      </c>
      <c r="C25" s="36"/>
    </row>
    <row r="26" spans="1:3" x14ac:dyDescent="0.3">
      <c r="A26" s="100">
        <f>'3.vol.'!C26</f>
        <v>43678</v>
      </c>
      <c r="C26" s="36"/>
    </row>
    <row r="27" spans="1:3" x14ac:dyDescent="0.3">
      <c r="A27" s="100">
        <f>'3.vol.'!C27</f>
        <v>43709</v>
      </c>
      <c r="C27" s="36"/>
    </row>
    <row r="28" spans="1:3" x14ac:dyDescent="0.3">
      <c r="A28" s="100">
        <f>'3.vol.'!C28</f>
        <v>43739</v>
      </c>
      <c r="C28" s="36"/>
    </row>
    <row r="29" spans="1:3" x14ac:dyDescent="0.3">
      <c r="A29" s="100">
        <f>'3.vol.'!C29</f>
        <v>43770</v>
      </c>
      <c r="C29" s="36"/>
    </row>
    <row r="30" spans="1:3" ht="12.9" thickBot="1" x14ac:dyDescent="0.35">
      <c r="A30" s="101">
        <f>'3.vol.'!C30</f>
        <v>43800</v>
      </c>
      <c r="C30" s="45"/>
    </row>
    <row r="31" spans="1:3" x14ac:dyDescent="0.3">
      <c r="A31" s="99">
        <f>'3.vol.'!C31</f>
        <v>43831</v>
      </c>
      <c r="C31" s="32"/>
    </row>
    <row r="32" spans="1:3" x14ac:dyDescent="0.3">
      <c r="A32" s="100">
        <f>'3.vol.'!C32</f>
        <v>43862</v>
      </c>
      <c r="C32" s="36"/>
    </row>
    <row r="33" spans="1:3" x14ac:dyDescent="0.3">
      <c r="A33" s="100">
        <f>'3.vol.'!C33</f>
        <v>43891</v>
      </c>
      <c r="C33" s="36"/>
    </row>
    <row r="34" spans="1:3" x14ac:dyDescent="0.3">
      <c r="A34" s="100">
        <f>'3.vol.'!C34</f>
        <v>43922</v>
      </c>
      <c r="C34" s="36"/>
    </row>
    <row r="35" spans="1:3" x14ac:dyDescent="0.3">
      <c r="A35" s="100">
        <f>'3.vol.'!C35</f>
        <v>43952</v>
      </c>
      <c r="C35" s="36"/>
    </row>
    <row r="36" spans="1:3" x14ac:dyDescent="0.3">
      <c r="A36" s="100">
        <f>'3.vol.'!C36</f>
        <v>43983</v>
      </c>
      <c r="C36" s="36"/>
    </row>
    <row r="37" spans="1:3" x14ac:dyDescent="0.3">
      <c r="A37" s="100">
        <f>'3.vol.'!C37</f>
        <v>44013</v>
      </c>
      <c r="C37" s="36"/>
    </row>
    <row r="38" spans="1:3" x14ac:dyDescent="0.3">
      <c r="A38" s="100">
        <f>'3.vol.'!C38</f>
        <v>44044</v>
      </c>
      <c r="C38" s="36"/>
    </row>
    <row r="39" spans="1:3" x14ac:dyDescent="0.3">
      <c r="A39" s="100">
        <f>'3.vol.'!C39</f>
        <v>44075</v>
      </c>
      <c r="C39" s="36"/>
    </row>
    <row r="40" spans="1:3" x14ac:dyDescent="0.3">
      <c r="A40" s="100">
        <f>'3.vol.'!C40</f>
        <v>44105</v>
      </c>
      <c r="C40" s="36"/>
    </row>
    <row r="41" spans="1:3" x14ac:dyDescent="0.3">
      <c r="A41" s="100">
        <f>'3.vol.'!C41</f>
        <v>44136</v>
      </c>
      <c r="C41" s="36"/>
    </row>
    <row r="42" spans="1:3" ht="12.9" thickBot="1" x14ac:dyDescent="0.35">
      <c r="A42" s="101">
        <f>'3.vol.'!C42</f>
        <v>44166</v>
      </c>
      <c r="C42" s="45"/>
    </row>
    <row r="43" spans="1:3" x14ac:dyDescent="0.3">
      <c r="A43" s="99">
        <f>'3.vol.'!C43</f>
        <v>44197</v>
      </c>
      <c r="C43" s="32"/>
    </row>
    <row r="44" spans="1:3" hidden="1" x14ac:dyDescent="0.3">
      <c r="A44" s="100">
        <f>'3.vol.'!C44</f>
        <v>44228</v>
      </c>
      <c r="C44" s="36"/>
    </row>
    <row r="45" spans="1:3" hidden="1" x14ac:dyDescent="0.3">
      <c r="A45" s="100">
        <f>'3.vol.'!C45</f>
        <v>44256</v>
      </c>
      <c r="C45" s="36"/>
    </row>
    <row r="46" spans="1:3" hidden="1" x14ac:dyDescent="0.3">
      <c r="A46" s="100">
        <f>'3.vol.'!C46</f>
        <v>44287</v>
      </c>
      <c r="C46" s="36"/>
    </row>
    <row r="47" spans="1:3" hidden="1" x14ac:dyDescent="0.3">
      <c r="A47" s="100">
        <f>'3.vol.'!C47</f>
        <v>44317</v>
      </c>
      <c r="C47" s="36"/>
    </row>
    <row r="48" spans="1:3" hidden="1" x14ac:dyDescent="0.3">
      <c r="A48" s="100">
        <f>'3.vol.'!C48</f>
        <v>44348</v>
      </c>
      <c r="C48" s="36"/>
    </row>
    <row r="49" spans="1:3" hidden="1" x14ac:dyDescent="0.3">
      <c r="A49" s="100">
        <f>'3.vol.'!C49</f>
        <v>44378</v>
      </c>
      <c r="C49" s="36"/>
    </row>
    <row r="50" spans="1:3" hidden="1" x14ac:dyDescent="0.3">
      <c r="A50" s="100">
        <f>'3.vol.'!C50</f>
        <v>44409</v>
      </c>
      <c r="C50" s="36"/>
    </row>
    <row r="51" spans="1:3" hidden="1" x14ac:dyDescent="0.3">
      <c r="A51" s="100">
        <f>'3.vol.'!C51</f>
        <v>44440</v>
      </c>
      <c r="C51" s="36"/>
    </row>
    <row r="52" spans="1:3" hidden="1" x14ac:dyDescent="0.3">
      <c r="A52" s="100">
        <f>'3.vol.'!C52</f>
        <v>44470</v>
      </c>
      <c r="C52" s="36"/>
    </row>
    <row r="53" spans="1:3" hidden="1" x14ac:dyDescent="0.3">
      <c r="A53" s="100">
        <f>'3.vol.'!C53</f>
        <v>44501</v>
      </c>
      <c r="C53" s="36"/>
    </row>
    <row r="54" spans="1:3" ht="12.9" hidden="1" thickBot="1" x14ac:dyDescent="0.35">
      <c r="A54" s="101">
        <f>'3.vol.'!C54</f>
        <v>44531</v>
      </c>
      <c r="C54" s="39"/>
    </row>
    <row r="55" spans="1:3" ht="12.9" thickBot="1" x14ac:dyDescent="0.35">
      <c r="A55" s="46"/>
      <c r="C55" s="33"/>
    </row>
    <row r="56" spans="1:3" ht="12.9" thickBot="1" x14ac:dyDescent="0.35">
      <c r="A56" s="270" t="s">
        <v>5</v>
      </c>
      <c r="C56" s="24" t="s">
        <v>110</v>
      </c>
    </row>
    <row r="57" spans="1:3" x14ac:dyDescent="0.3">
      <c r="A57" s="269">
        <f>'3.vol.'!C58</f>
        <v>2018</v>
      </c>
      <c r="C57" s="60"/>
    </row>
    <row r="58" spans="1:3" x14ac:dyDescent="0.3">
      <c r="A58" s="61">
        <f>'3.vol.'!C59</f>
        <v>2019</v>
      </c>
      <c r="C58" s="62"/>
    </row>
    <row r="59" spans="1:3" ht="12.9" thickBot="1" x14ac:dyDescent="0.35">
      <c r="A59" s="63">
        <f>'3.vol.'!C60</f>
        <v>2020</v>
      </c>
      <c r="C59" s="64"/>
    </row>
    <row r="60" spans="1:3" x14ac:dyDescent="0.3">
      <c r="A60" s="334">
        <v>43831</v>
      </c>
      <c r="C60" s="66"/>
    </row>
    <row r="61" spans="1:3" ht="12.9" thickBot="1" x14ac:dyDescent="0.35">
      <c r="A61" s="335">
        <v>44197</v>
      </c>
      <c r="C61" s="67"/>
    </row>
  </sheetData>
  <sheetProtection formatCells="0" formatColumns="0" formatRows="0"/>
  <protectedRanges>
    <protectedRange sqref="C7:C49 C57:C61" name="Rango2_1"/>
    <protectedRange sqref="C57:C61" name="Rango1_1"/>
  </protectedRanges>
  <mergeCells count="3">
    <mergeCell ref="A1:C1"/>
    <mergeCell ref="A2:C2"/>
    <mergeCell ref="A3:C3"/>
  </mergeCells>
  <phoneticPr fontId="15" type="noConversion"/>
  <printOptions horizontalCentered="1" verticalCentered="1"/>
  <pageMargins left="0.31496062992125984" right="0.27559055118110237" top="0.78740157480314965" bottom="0.19685039370078741" header="0.19685039370078741" footer="0"/>
  <pageSetup scale="86" orientation="landscape" r:id="rId1"/>
  <headerFooter alignWithMargins="0">
    <oddHeader>&amp;R2021 – Año de Homenaje al Premio Nobel de Medicinia Dr. César Milstein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2"/>
  <sheetViews>
    <sheetView topLeftCell="A37" workbookViewId="0">
      <selection activeCell="A2" sqref="A2:D2"/>
    </sheetView>
  </sheetViews>
  <sheetFormatPr baseColWidth="10" defaultColWidth="11.3828125" defaultRowHeight="12.45" x14ac:dyDescent="0.3"/>
  <cols>
    <col min="1" max="1" width="38.3046875" style="57" customWidth="1"/>
    <col min="2" max="2" width="3" style="52" customWidth="1"/>
    <col min="3" max="3" width="38.3046875" style="57" hidden="1" customWidth="1"/>
    <col min="4" max="4" width="31.69140625" style="68" customWidth="1"/>
    <col min="5" max="8" width="11.3828125" style="52"/>
    <col min="9" max="9" width="18.53515625" style="52" customWidth="1"/>
    <col min="10" max="16384" width="11.3828125" style="52"/>
  </cols>
  <sheetData>
    <row r="1" spans="1:9" x14ac:dyDescent="0.3">
      <c r="A1" s="481" t="s">
        <v>160</v>
      </c>
      <c r="B1" s="481"/>
      <c r="C1" s="481"/>
      <c r="D1" s="481"/>
    </row>
    <row r="2" spans="1:9" x14ac:dyDescent="0.3">
      <c r="A2" s="481" t="s">
        <v>162</v>
      </c>
      <c r="B2" s="481"/>
      <c r="C2" s="481"/>
      <c r="D2" s="481"/>
      <c r="I2" s="96" t="s">
        <v>111</v>
      </c>
    </row>
    <row r="3" spans="1:9" ht="12.9" thickBot="1" x14ac:dyDescent="0.35">
      <c r="A3" s="481" t="s">
        <v>242</v>
      </c>
      <c r="B3" s="481"/>
      <c r="C3" s="481"/>
      <c r="D3" s="481"/>
      <c r="I3" s="96" t="s">
        <v>135</v>
      </c>
    </row>
    <row r="4" spans="1:9" ht="12.9" thickBot="1" x14ac:dyDescent="0.35">
      <c r="A4" s="481" t="s">
        <v>105</v>
      </c>
      <c r="B4" s="481"/>
      <c r="C4" s="481"/>
      <c r="D4" s="481"/>
      <c r="F4" s="482" t="s">
        <v>121</v>
      </c>
      <c r="G4" s="483"/>
    </row>
    <row r="5" spans="1:9" x14ac:dyDescent="0.3">
      <c r="A5" s="253"/>
      <c r="B5" s="253"/>
      <c r="C5" s="253"/>
      <c r="D5" s="253"/>
      <c r="F5" s="271"/>
      <c r="G5" s="271"/>
      <c r="I5" s="96"/>
    </row>
    <row r="6" spans="1:9" ht="12.9" thickBot="1" x14ac:dyDescent="0.35">
      <c r="A6" s="53"/>
      <c r="C6" s="54"/>
      <c r="D6" s="56"/>
    </row>
    <row r="7" spans="1:9" ht="60" customHeight="1" thickBot="1" x14ac:dyDescent="0.35">
      <c r="A7" s="267" t="s">
        <v>106</v>
      </c>
      <c r="D7" s="24" t="s">
        <v>159</v>
      </c>
      <c r="G7" s="98"/>
      <c r="I7" s="24" t="s">
        <v>129</v>
      </c>
    </row>
    <row r="8" spans="1:9" x14ac:dyDescent="0.3">
      <c r="A8" s="99">
        <f>'4.conf'!A7</f>
        <v>43101</v>
      </c>
      <c r="D8" s="236" t="str">
        <f>+I8</f>
        <v/>
      </c>
      <c r="F8" s="98" t="s">
        <v>117</v>
      </c>
      <c r="I8" s="231" t="str">
        <f>IF('4.conf'!C7&gt;0,('4.conf'!C7/'4.conf'!$F$10)*100,"")</f>
        <v/>
      </c>
    </row>
    <row r="9" spans="1:9" x14ac:dyDescent="0.3">
      <c r="A9" s="100">
        <f>'4.conf'!A8</f>
        <v>43132</v>
      </c>
      <c r="D9" s="234" t="str">
        <f t="shared" ref="D9:D55" si="0">+I9</f>
        <v/>
      </c>
      <c r="F9" s="98" t="s">
        <v>118</v>
      </c>
      <c r="I9" s="229" t="str">
        <f>IF('4.conf'!C8&gt;0,('4.conf'!C8/'4.conf'!$F$10)*100,"")</f>
        <v/>
      </c>
    </row>
    <row r="10" spans="1:9" x14ac:dyDescent="0.3">
      <c r="A10" s="100">
        <f>'4.conf'!A9</f>
        <v>43160</v>
      </c>
      <c r="D10" s="234" t="str">
        <f t="shared" si="0"/>
        <v/>
      </c>
      <c r="F10" s="98" t="s">
        <v>119</v>
      </c>
      <c r="I10" s="229" t="str">
        <f>IF('4.conf'!C9&gt;0,('4.conf'!C9/'4.conf'!$F$10)*100,"")</f>
        <v/>
      </c>
    </row>
    <row r="11" spans="1:9" x14ac:dyDescent="0.3">
      <c r="A11" s="100">
        <f>'4.conf'!A10</f>
        <v>43191</v>
      </c>
      <c r="D11" s="234" t="str">
        <f t="shared" si="0"/>
        <v/>
      </c>
      <c r="F11" s="98" t="s">
        <v>120</v>
      </c>
      <c r="I11" s="229" t="str">
        <f>IF('4.conf'!C10&gt;0,('4.conf'!C10/'4.conf'!$F$10)*100,"")</f>
        <v/>
      </c>
    </row>
    <row r="12" spans="1:9" x14ac:dyDescent="0.3">
      <c r="A12" s="100">
        <f>'4.conf'!A11</f>
        <v>43221</v>
      </c>
      <c r="D12" s="234" t="str">
        <f t="shared" si="0"/>
        <v/>
      </c>
      <c r="I12" s="229" t="str">
        <f>IF('4.conf'!C11&gt;0,('4.conf'!C11/'4.conf'!$F$10)*100,"")</f>
        <v/>
      </c>
    </row>
    <row r="13" spans="1:9" x14ac:dyDescent="0.3">
      <c r="A13" s="100">
        <f>'4.conf'!A12</f>
        <v>43252</v>
      </c>
      <c r="D13" s="234" t="str">
        <f t="shared" si="0"/>
        <v/>
      </c>
      <c r="I13" s="229" t="str">
        <f>IF('4.conf'!C12&gt;0,('4.conf'!C12/'4.conf'!$F$10)*100,"")</f>
        <v/>
      </c>
    </row>
    <row r="14" spans="1:9" x14ac:dyDescent="0.3">
      <c r="A14" s="100">
        <f>'4.conf'!A13</f>
        <v>43282</v>
      </c>
      <c r="D14" s="234" t="str">
        <f t="shared" si="0"/>
        <v/>
      </c>
      <c r="I14" s="229" t="str">
        <f>IF('4.conf'!C13&gt;0,('4.conf'!C13/'4.conf'!$F$10)*100,"")</f>
        <v/>
      </c>
    </row>
    <row r="15" spans="1:9" x14ac:dyDescent="0.3">
      <c r="A15" s="100">
        <f>'4.conf'!A14</f>
        <v>43313</v>
      </c>
      <c r="D15" s="234" t="str">
        <f t="shared" si="0"/>
        <v/>
      </c>
      <c r="I15" s="229" t="str">
        <f>IF('4.conf'!C14&gt;0,('4.conf'!C14/'4.conf'!$F$10)*100,"")</f>
        <v/>
      </c>
    </row>
    <row r="16" spans="1:9" x14ac:dyDescent="0.3">
      <c r="A16" s="100">
        <f>'4.conf'!A15</f>
        <v>43344</v>
      </c>
      <c r="D16" s="234" t="str">
        <f t="shared" si="0"/>
        <v/>
      </c>
      <c r="I16" s="229" t="str">
        <f>IF('4.conf'!C15&gt;0,('4.conf'!C15/'4.conf'!$F$10)*100,"")</f>
        <v/>
      </c>
    </row>
    <row r="17" spans="1:9" x14ac:dyDescent="0.3">
      <c r="A17" s="100">
        <f>'4.conf'!A16</f>
        <v>43374</v>
      </c>
      <c r="D17" s="234" t="str">
        <f t="shared" si="0"/>
        <v/>
      </c>
      <c r="I17" s="229" t="str">
        <f>IF('4.conf'!C16&gt;0,('4.conf'!C16/'4.conf'!$F$10)*100,"")</f>
        <v/>
      </c>
    </row>
    <row r="18" spans="1:9" x14ac:dyDescent="0.3">
      <c r="A18" s="100">
        <f>'4.conf'!A17</f>
        <v>43405</v>
      </c>
      <c r="D18" s="234" t="str">
        <f t="shared" si="0"/>
        <v/>
      </c>
      <c r="I18" s="229" t="str">
        <f>IF('4.conf'!C17&gt;0,('4.conf'!C17/'4.conf'!$F$10)*100,"")</f>
        <v/>
      </c>
    </row>
    <row r="19" spans="1:9" ht="12.9" thickBot="1" x14ac:dyDescent="0.35">
      <c r="A19" s="101">
        <f>'4.conf'!A18</f>
        <v>43435</v>
      </c>
      <c r="D19" s="235" t="str">
        <f t="shared" si="0"/>
        <v/>
      </c>
      <c r="I19" s="230" t="str">
        <f>IF('4.conf'!C18&gt;0,('4.conf'!C18/'4.conf'!$F$10)*100,"")</f>
        <v/>
      </c>
    </row>
    <row r="20" spans="1:9" x14ac:dyDescent="0.3">
      <c r="A20" s="99">
        <f>'4.conf'!A19</f>
        <v>43466</v>
      </c>
      <c r="D20" s="236" t="str">
        <f t="shared" si="0"/>
        <v/>
      </c>
      <c r="I20" s="231" t="str">
        <f>IF('4.conf'!C19&gt;0,('4.conf'!C19/'4.conf'!$F$10)*100,"")</f>
        <v/>
      </c>
    </row>
    <row r="21" spans="1:9" x14ac:dyDescent="0.3">
      <c r="A21" s="100">
        <f>'4.conf'!A20</f>
        <v>43497</v>
      </c>
      <c r="D21" s="234" t="str">
        <f t="shared" si="0"/>
        <v/>
      </c>
      <c r="I21" s="229" t="str">
        <f>IF('4.conf'!C20&gt;0,('4.conf'!C20/'4.conf'!$F$10)*100,"")</f>
        <v/>
      </c>
    </row>
    <row r="22" spans="1:9" x14ac:dyDescent="0.3">
      <c r="A22" s="100">
        <f>'4.conf'!A21</f>
        <v>43525</v>
      </c>
      <c r="D22" s="234" t="str">
        <f t="shared" si="0"/>
        <v/>
      </c>
      <c r="I22" s="229" t="str">
        <f>IF('4.conf'!C21&gt;0,('4.conf'!C21/'4.conf'!$F$10)*100,"")</f>
        <v/>
      </c>
    </row>
    <row r="23" spans="1:9" x14ac:dyDescent="0.3">
      <c r="A23" s="100">
        <f>'4.conf'!A22</f>
        <v>43556</v>
      </c>
      <c r="D23" s="234" t="str">
        <f t="shared" si="0"/>
        <v/>
      </c>
      <c r="I23" s="229" t="str">
        <f>IF('4.conf'!C22&gt;0,('4.conf'!C22/'4.conf'!$F$10)*100,"")</f>
        <v/>
      </c>
    </row>
    <row r="24" spans="1:9" x14ac:dyDescent="0.3">
      <c r="A24" s="100">
        <f>'4.conf'!A23</f>
        <v>43586</v>
      </c>
      <c r="D24" s="234" t="str">
        <f t="shared" si="0"/>
        <v/>
      </c>
      <c r="I24" s="229" t="str">
        <f>IF('4.conf'!C23&gt;0,('4.conf'!C23/'4.conf'!$F$10)*100,"")</f>
        <v/>
      </c>
    </row>
    <row r="25" spans="1:9" x14ac:dyDescent="0.3">
      <c r="A25" s="100">
        <f>'4.conf'!A24</f>
        <v>43617</v>
      </c>
      <c r="D25" s="234" t="str">
        <f t="shared" si="0"/>
        <v/>
      </c>
      <c r="I25" s="229" t="str">
        <f>IF('4.conf'!C24&gt;0,('4.conf'!C24/'4.conf'!$F$10)*100,"")</f>
        <v/>
      </c>
    </row>
    <row r="26" spans="1:9" x14ac:dyDescent="0.3">
      <c r="A26" s="100">
        <f>'4.conf'!A25</f>
        <v>43647</v>
      </c>
      <c r="D26" s="234" t="str">
        <f t="shared" si="0"/>
        <v/>
      </c>
      <c r="I26" s="229" t="str">
        <f>IF('4.conf'!C25&gt;0,('4.conf'!C25/'4.conf'!$F$10)*100,"")</f>
        <v/>
      </c>
    </row>
    <row r="27" spans="1:9" x14ac:dyDescent="0.3">
      <c r="A27" s="100">
        <f>'4.conf'!A26</f>
        <v>43678</v>
      </c>
      <c r="D27" s="234" t="str">
        <f t="shared" si="0"/>
        <v/>
      </c>
      <c r="I27" s="229" t="str">
        <f>IF('4.conf'!C26&gt;0,('4.conf'!C26/'4.conf'!$F$10)*100,"")</f>
        <v/>
      </c>
    </row>
    <row r="28" spans="1:9" x14ac:dyDescent="0.3">
      <c r="A28" s="100">
        <f>'4.conf'!A27</f>
        <v>43709</v>
      </c>
      <c r="D28" s="234" t="str">
        <f t="shared" si="0"/>
        <v/>
      </c>
      <c r="I28" s="229" t="str">
        <f>IF('4.conf'!C27&gt;0,('4.conf'!C27/'4.conf'!$F$10)*100,"")</f>
        <v/>
      </c>
    </row>
    <row r="29" spans="1:9" x14ac:dyDescent="0.3">
      <c r="A29" s="100">
        <f>'4.conf'!A28</f>
        <v>43739</v>
      </c>
      <c r="D29" s="234" t="str">
        <f t="shared" si="0"/>
        <v/>
      </c>
      <c r="I29" s="229" t="str">
        <f>IF('4.conf'!C28&gt;0,('4.conf'!C28/'4.conf'!$F$10)*100,"")</f>
        <v/>
      </c>
    </row>
    <row r="30" spans="1:9" x14ac:dyDescent="0.3">
      <c r="A30" s="100">
        <f>'4.conf'!A29</f>
        <v>43770</v>
      </c>
      <c r="D30" s="234" t="str">
        <f t="shared" si="0"/>
        <v/>
      </c>
      <c r="I30" s="229" t="str">
        <f>IF('4.conf'!C29&gt;0,('4.conf'!C29/'4.conf'!$F$10)*100,"")</f>
        <v/>
      </c>
    </row>
    <row r="31" spans="1:9" ht="12.9" thickBot="1" x14ac:dyDescent="0.35">
      <c r="A31" s="101">
        <f>'4.conf'!A30</f>
        <v>43800</v>
      </c>
      <c r="D31" s="237" t="str">
        <f t="shared" si="0"/>
        <v/>
      </c>
      <c r="I31" s="232" t="str">
        <f>IF('4.conf'!C30&gt;0,('4.conf'!C30/'4.conf'!$F$10)*100,"")</f>
        <v/>
      </c>
    </row>
    <row r="32" spans="1:9" x14ac:dyDescent="0.3">
      <c r="A32" s="99">
        <f>'4.conf'!A31</f>
        <v>43831</v>
      </c>
      <c r="D32" s="238" t="str">
        <f t="shared" si="0"/>
        <v/>
      </c>
      <c r="I32" s="228" t="str">
        <f>IF('4.conf'!C31&gt;0,('4.conf'!C31/'4.conf'!$F$10)*100,"")</f>
        <v/>
      </c>
    </row>
    <row r="33" spans="1:9" x14ac:dyDescent="0.3">
      <c r="A33" s="100">
        <f>'4.conf'!A32</f>
        <v>43862</v>
      </c>
      <c r="D33" s="234" t="str">
        <f t="shared" si="0"/>
        <v/>
      </c>
      <c r="I33" s="229" t="str">
        <f>IF('4.conf'!C32&gt;0,('4.conf'!C32/'4.conf'!$F$10)*100,"")</f>
        <v/>
      </c>
    </row>
    <row r="34" spans="1:9" x14ac:dyDescent="0.3">
      <c r="A34" s="100">
        <f>'4.conf'!A33</f>
        <v>43891</v>
      </c>
      <c r="D34" s="234" t="str">
        <f t="shared" si="0"/>
        <v/>
      </c>
      <c r="I34" s="229" t="str">
        <f>IF('4.conf'!C33&gt;0,('4.conf'!C33/'4.conf'!$F$10)*100,"")</f>
        <v/>
      </c>
    </row>
    <row r="35" spans="1:9" x14ac:dyDescent="0.3">
      <c r="A35" s="100">
        <f>'4.conf'!A34</f>
        <v>43922</v>
      </c>
      <c r="D35" s="234" t="str">
        <f t="shared" si="0"/>
        <v/>
      </c>
      <c r="I35" s="229" t="str">
        <f>IF('4.conf'!C34&gt;0,('4.conf'!C34/'4.conf'!$F$10)*100,"")</f>
        <v/>
      </c>
    </row>
    <row r="36" spans="1:9" x14ac:dyDescent="0.3">
      <c r="A36" s="100">
        <f>'4.conf'!A35</f>
        <v>43952</v>
      </c>
      <c r="D36" s="234" t="str">
        <f t="shared" si="0"/>
        <v/>
      </c>
      <c r="I36" s="229" t="str">
        <f>IF('4.conf'!C35&gt;0,('4.conf'!C35/'4.conf'!$F$10)*100,"")</f>
        <v/>
      </c>
    </row>
    <row r="37" spans="1:9" x14ac:dyDescent="0.3">
      <c r="A37" s="100">
        <f>'4.conf'!A36</f>
        <v>43983</v>
      </c>
      <c r="D37" s="234" t="str">
        <f t="shared" si="0"/>
        <v/>
      </c>
      <c r="I37" s="229" t="str">
        <f>IF('4.conf'!C36&gt;0,('4.conf'!C36/'4.conf'!$F$10)*100,"")</f>
        <v/>
      </c>
    </row>
    <row r="38" spans="1:9" x14ac:dyDescent="0.3">
      <c r="A38" s="100">
        <f>'4.conf'!A37</f>
        <v>44013</v>
      </c>
      <c r="D38" s="234" t="str">
        <f t="shared" si="0"/>
        <v/>
      </c>
      <c r="I38" s="229" t="str">
        <f>IF('4.conf'!C37&gt;0,('4.conf'!C37/'4.conf'!$F$10)*100,"")</f>
        <v/>
      </c>
    </row>
    <row r="39" spans="1:9" x14ac:dyDescent="0.3">
      <c r="A39" s="100">
        <f>'4.conf'!A38</f>
        <v>44044</v>
      </c>
      <c r="D39" s="234" t="str">
        <f t="shared" si="0"/>
        <v/>
      </c>
      <c r="I39" s="229" t="str">
        <f>IF('4.conf'!C38&gt;0,('4.conf'!C38/'4.conf'!$F$10)*100,"")</f>
        <v/>
      </c>
    </row>
    <row r="40" spans="1:9" x14ac:dyDescent="0.3">
      <c r="A40" s="100">
        <f>'4.conf'!A39</f>
        <v>44075</v>
      </c>
      <c r="D40" s="234" t="str">
        <f t="shared" si="0"/>
        <v/>
      </c>
      <c r="I40" s="229" t="str">
        <f>IF('4.conf'!C39&gt;0,('4.conf'!C39/'4.conf'!$F$10)*100,"")</f>
        <v/>
      </c>
    </row>
    <row r="41" spans="1:9" x14ac:dyDescent="0.3">
      <c r="A41" s="100">
        <f>'4.conf'!A40</f>
        <v>44105</v>
      </c>
      <c r="D41" s="234" t="str">
        <f t="shared" si="0"/>
        <v/>
      </c>
      <c r="I41" s="229" t="str">
        <f>IF('4.conf'!C40&gt;0,('4.conf'!C40/'4.conf'!$F$10)*100,"")</f>
        <v/>
      </c>
    </row>
    <row r="42" spans="1:9" x14ac:dyDescent="0.3">
      <c r="A42" s="100">
        <f>'4.conf'!A41</f>
        <v>44136</v>
      </c>
      <c r="D42" s="234" t="str">
        <f t="shared" si="0"/>
        <v/>
      </c>
      <c r="I42" s="229" t="str">
        <f>IF('4.conf'!C41&gt;0,('4.conf'!C41/'4.conf'!$F$10)*100,"")</f>
        <v/>
      </c>
    </row>
    <row r="43" spans="1:9" ht="12.9" thickBot="1" x14ac:dyDescent="0.35">
      <c r="A43" s="101">
        <f>'4.conf'!A42</f>
        <v>44166</v>
      </c>
      <c r="D43" s="237" t="str">
        <f t="shared" si="0"/>
        <v/>
      </c>
      <c r="I43" s="232" t="str">
        <f>IF('4.conf'!C42&gt;0,('4.conf'!C42/'4.conf'!$F$10)*100,"")</f>
        <v/>
      </c>
    </row>
    <row r="44" spans="1:9" x14ac:dyDescent="0.3">
      <c r="A44" s="99">
        <f>'4.conf'!A43</f>
        <v>44197</v>
      </c>
      <c r="D44" s="238" t="str">
        <f t="shared" si="0"/>
        <v/>
      </c>
      <c r="I44" s="228" t="str">
        <f>IF('4.conf'!C43&gt;0,('4.conf'!C43/'4.conf'!$F$10)*100,"")</f>
        <v/>
      </c>
    </row>
    <row r="45" spans="1:9" hidden="1" x14ac:dyDescent="0.3">
      <c r="A45" s="100">
        <f>'4.conf'!A44</f>
        <v>44228</v>
      </c>
      <c r="D45" s="234" t="str">
        <f t="shared" si="0"/>
        <v/>
      </c>
      <c r="I45" s="229" t="str">
        <f>IF('4.conf'!C44&gt;0,('4.conf'!C44/'4.conf'!$F$10)*100,"")</f>
        <v/>
      </c>
    </row>
    <row r="46" spans="1:9" hidden="1" x14ac:dyDescent="0.3">
      <c r="A46" s="100">
        <f>'4.conf'!A45</f>
        <v>44256</v>
      </c>
      <c r="D46" s="234" t="str">
        <f t="shared" si="0"/>
        <v/>
      </c>
      <c r="I46" s="229" t="str">
        <f>IF('4.conf'!C45&gt;0,('4.conf'!C45/'4.conf'!$F$10)*100,"")</f>
        <v/>
      </c>
    </row>
    <row r="47" spans="1:9" hidden="1" x14ac:dyDescent="0.3">
      <c r="A47" s="100">
        <f>'4.conf'!A46</f>
        <v>44287</v>
      </c>
      <c r="D47" s="234" t="str">
        <f t="shared" si="0"/>
        <v/>
      </c>
      <c r="I47" s="229" t="str">
        <f>IF('4.conf'!C46&gt;0,('4.conf'!C46/'4.conf'!$F$10)*100,"")</f>
        <v/>
      </c>
    </row>
    <row r="48" spans="1:9" hidden="1" x14ac:dyDescent="0.3">
      <c r="A48" s="100">
        <f>'4.conf'!A47</f>
        <v>44317</v>
      </c>
      <c r="D48" s="234" t="str">
        <f t="shared" si="0"/>
        <v/>
      </c>
      <c r="I48" s="229" t="str">
        <f>IF('4.conf'!C47&gt;0,('4.conf'!C47/'4.conf'!$F$10)*100,"")</f>
        <v/>
      </c>
    </row>
    <row r="49" spans="1:9" hidden="1" x14ac:dyDescent="0.3">
      <c r="A49" s="100">
        <f>'4.conf'!A48</f>
        <v>44348</v>
      </c>
      <c r="D49" s="234" t="str">
        <f t="shared" si="0"/>
        <v/>
      </c>
      <c r="I49" s="229" t="str">
        <f>IF('4.conf'!C48&gt;0,('4.conf'!C48/'4.conf'!$F$10)*100,"")</f>
        <v/>
      </c>
    </row>
    <row r="50" spans="1:9" hidden="1" x14ac:dyDescent="0.3">
      <c r="A50" s="100">
        <f>'4.conf'!A49</f>
        <v>44378</v>
      </c>
      <c r="D50" s="234" t="str">
        <f t="shared" si="0"/>
        <v/>
      </c>
      <c r="I50" s="229" t="str">
        <f>IF('4.conf'!C49&gt;0,('4.conf'!C49/'4.conf'!$F$10)*100,"")</f>
        <v/>
      </c>
    </row>
    <row r="51" spans="1:9" hidden="1" x14ac:dyDescent="0.3">
      <c r="A51" s="100">
        <f>'4.conf'!A50</f>
        <v>44409</v>
      </c>
      <c r="D51" s="234" t="str">
        <f t="shared" si="0"/>
        <v/>
      </c>
      <c r="I51" s="229" t="str">
        <f>IF('4.conf'!C50&gt;0,('4.conf'!C50/'4.conf'!$F$10)*100,"")</f>
        <v/>
      </c>
    </row>
    <row r="52" spans="1:9" hidden="1" x14ac:dyDescent="0.3">
      <c r="A52" s="100">
        <f>'4.conf'!A51</f>
        <v>44440</v>
      </c>
      <c r="D52" s="234" t="str">
        <f t="shared" si="0"/>
        <v/>
      </c>
      <c r="I52" s="229" t="str">
        <f>IF('4.conf'!C51&gt;0,('4.conf'!C51/'4.conf'!$F$10)*100,"")</f>
        <v/>
      </c>
    </row>
    <row r="53" spans="1:9" hidden="1" x14ac:dyDescent="0.3">
      <c r="A53" s="100">
        <f>'4.conf'!A52</f>
        <v>44470</v>
      </c>
      <c r="D53" s="234" t="str">
        <f t="shared" si="0"/>
        <v/>
      </c>
      <c r="I53" s="229" t="str">
        <f>IF('4.conf'!C52&gt;0,('4.conf'!C52/'4.conf'!$F$10)*100,"")</f>
        <v/>
      </c>
    </row>
    <row r="54" spans="1:9" hidden="1" x14ac:dyDescent="0.3">
      <c r="A54" s="100">
        <f>'4.conf'!A53</f>
        <v>44501</v>
      </c>
      <c r="D54" s="234" t="str">
        <f t="shared" si="0"/>
        <v/>
      </c>
      <c r="I54" s="229" t="str">
        <f>IF('4.conf'!C53&gt;0,('4.conf'!C53/'4.conf'!$F$10)*100,"")</f>
        <v/>
      </c>
    </row>
    <row r="55" spans="1:9" ht="12.9" hidden="1" thickBot="1" x14ac:dyDescent="0.35">
      <c r="A55" s="101">
        <f>'4.conf'!A54</f>
        <v>44531</v>
      </c>
      <c r="D55" s="235" t="str">
        <f t="shared" si="0"/>
        <v/>
      </c>
      <c r="I55" s="230" t="str">
        <f>IF('4.conf'!C54&gt;0,('4.conf'!C54/'4.conf'!$F$10)*100,"")</f>
        <v/>
      </c>
    </row>
    <row r="56" spans="1:9" ht="12.9" thickBot="1" x14ac:dyDescent="0.35">
      <c r="A56" s="46"/>
      <c r="D56" s="49"/>
    </row>
    <row r="57" spans="1:9" ht="57.75" customHeight="1" thickBot="1" x14ac:dyDescent="0.35">
      <c r="A57" s="270" t="s">
        <v>5</v>
      </c>
      <c r="C57" s="59"/>
      <c r="D57" s="24" t="str">
        <f>+D7</f>
        <v xml:space="preserve">EXPORTACIONES US$ FOB  </v>
      </c>
      <c r="I57" s="24" t="str">
        <f>+I7</f>
        <v>EXPORTACIONES US$ FOB   RESÚMEN PÚBLICO</v>
      </c>
    </row>
    <row r="58" spans="1:9" x14ac:dyDescent="0.3">
      <c r="A58" s="269">
        <f>'4.conf'!A57</f>
        <v>2018</v>
      </c>
      <c r="D58" s="239" t="str">
        <f>+I58</f>
        <v/>
      </c>
      <c r="I58" s="244" t="str">
        <f>IF('4.conf'!C57&gt;0,('4.conf'!C57/'4.conf'!$F$10)*100,"")</f>
        <v/>
      </c>
    </row>
    <row r="59" spans="1:9" x14ac:dyDescent="0.3">
      <c r="A59" s="61">
        <f>'4.conf'!A58</f>
        <v>2019</v>
      </c>
      <c r="D59" s="240" t="str">
        <f>+I59</f>
        <v/>
      </c>
      <c r="I59" s="245" t="str">
        <f>IF('4.conf'!C58&gt;0,('4.conf'!C58/'4.conf'!$F$10)*100,"")</f>
        <v/>
      </c>
    </row>
    <row r="60" spans="1:9" ht="12.9" thickBot="1" x14ac:dyDescent="0.35">
      <c r="A60" s="63">
        <f>'4.conf'!A59</f>
        <v>2020</v>
      </c>
      <c r="D60" s="241" t="str">
        <f>+I60</f>
        <v/>
      </c>
      <c r="I60" s="246" t="str">
        <f>IF('4.conf'!C59&gt;0,('4.conf'!C59/'4.conf'!$F$10)*100,"")</f>
        <v/>
      </c>
    </row>
    <row r="61" spans="1:9" x14ac:dyDescent="0.3">
      <c r="A61" s="334">
        <v>43831</v>
      </c>
      <c r="D61" s="242" t="str">
        <f>+I61</f>
        <v/>
      </c>
      <c r="I61" s="247" t="str">
        <f>IF('4.conf'!C60&gt;0,('4.conf'!C60/'4.conf'!$F$10)*100,"")</f>
        <v/>
      </c>
    </row>
    <row r="62" spans="1:9" ht="12.9" thickBot="1" x14ac:dyDescent="0.35">
      <c r="A62" s="335">
        <v>44197</v>
      </c>
      <c r="D62" s="243" t="str">
        <f>+I62</f>
        <v/>
      </c>
      <c r="I62" s="248" t="str">
        <f>IF('4.conf'!C61&gt;0,('4.conf'!C61/'4.conf'!$F$10)*100,"")</f>
        <v/>
      </c>
    </row>
  </sheetData>
  <sheetProtection formatCells="0" formatColumns="0" formatRows="0"/>
  <protectedRanges>
    <protectedRange sqref="D58:D62 D8:D55" name="Rango2_1"/>
    <protectedRange sqref="D58:D62" name="Rango1_1"/>
  </protectedRanges>
  <mergeCells count="5">
    <mergeCell ref="A1:D1"/>
    <mergeCell ref="F4:G4"/>
    <mergeCell ref="A2:D2"/>
    <mergeCell ref="A3:D3"/>
    <mergeCell ref="A4:D4"/>
  </mergeCells>
  <phoneticPr fontId="15" type="noConversion"/>
  <printOptions horizontalCentered="1" verticalCentered="1"/>
  <pageMargins left="0.31496062992125984" right="0.27559055118110237" top="0.78740157480314965" bottom="0.19685039370078741" header="0.19685039370078741" footer="0"/>
  <pageSetup scale="74" orientation="landscape" r:id="rId1"/>
  <headerFooter alignWithMargins="0">
    <oddHeader>&amp;R2021 – Año de Homenaje al Premio Nobel de Medicinia Dr. César Milstein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27</vt:i4>
      </vt:variant>
    </vt:vector>
  </HeadingPairs>
  <TitlesOfParts>
    <vt:vector size="56" baseType="lpstr">
      <vt:lpstr>parámetros e instrucciones</vt:lpstr>
      <vt:lpstr>anexo</vt:lpstr>
      <vt:lpstr>1.modelos</vt:lpstr>
      <vt:lpstr>1.modelos (2)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8.a.... Costos</vt:lpstr>
      <vt:lpstr>8.a.... Costos (2)</vt:lpstr>
      <vt:lpstr>8.a.... Costos (3)</vt:lpstr>
      <vt:lpstr>9.a adicionalcostos</vt:lpstr>
      <vt:lpstr>9.a adicionalcostos (2)</vt:lpstr>
      <vt:lpstr>9.a adicionalcostos (3)</vt:lpstr>
      <vt:lpstr>10.-precios</vt:lpstr>
      <vt:lpstr>10.-precios (2)</vt:lpstr>
      <vt:lpstr>10.-precios (3)</vt:lpstr>
      <vt:lpstr>11- impo </vt:lpstr>
      <vt:lpstr>12Reventa</vt:lpstr>
      <vt:lpstr>13.-costos nac</vt:lpstr>
      <vt:lpstr>14 existencias</vt:lpstr>
      <vt:lpstr>15impo semi </vt:lpstr>
      <vt:lpstr>11-Máx. Prod.</vt:lpstr>
      <vt:lpstr>14-horas trabajadas</vt:lpstr>
      <vt:lpstr>'1.modelos'!Área_de_impresión</vt:lpstr>
      <vt:lpstr>'1.modelos (2)'!Área_de_impresión</vt:lpstr>
      <vt:lpstr>'10.-precios'!Área_de_impresión</vt:lpstr>
      <vt:lpstr>'10.-precios (2)'!Área_de_impresión</vt:lpstr>
      <vt:lpstr>'10.-precios (3)'!Área_de_impresión</vt:lpstr>
      <vt:lpstr>'11- impo '!Área_de_impresión</vt:lpstr>
      <vt:lpstr>'11-Máx. Prod.'!Área_de_impresión</vt:lpstr>
      <vt:lpstr>'12Reventa'!Área_de_impresión</vt:lpstr>
      <vt:lpstr>'13.-costos nac'!Área_de_impresión</vt:lpstr>
      <vt:lpstr>'14 existencias'!Área_de_impresión</vt:lpstr>
      <vt:lpstr>'14-horas trabajadas'!Área_de_impresión</vt:lpstr>
      <vt:lpstr>'15impo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'8.a.... Costos (2)'!Área_de_impresión</vt:lpstr>
      <vt:lpstr>'8.a.... Costos (3)'!Área_de_impresión</vt:lpstr>
      <vt:lpstr>'9.a adicionalcostos'!Área_de_impresión</vt:lpstr>
      <vt:lpstr>'9.a adicionalcostos (2)'!Área_de_impresión</vt:lpstr>
      <vt:lpstr>'9.a adicionalcostos (3)'!Área_de_impresión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2021-03-05T19:41:22Z</cp:lastPrinted>
  <dcterms:created xsi:type="dcterms:W3CDTF">1996-10-10T17:31:07Z</dcterms:created>
  <dcterms:modified xsi:type="dcterms:W3CDTF">2021-03-05T19:41:31Z</dcterms:modified>
</cp:coreProperties>
</file>