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CORONAS Y PIÑONES\040 Cuestionarios\10 Modelo Enviado\Productores\"/>
    </mc:Choice>
  </mc:AlternateContent>
  <bookViews>
    <workbookView xWindow="240" yWindow="45" windowWidth="9135" windowHeight="4965" tabRatio="869" firstSheet="28" activeTab="34"/>
  </bookViews>
  <sheets>
    <sheet name="parámetros e instrucciones" sheetId="48" r:id="rId1"/>
    <sheet name="anexo" sheetId="1" r:id="rId2"/>
    <sheet name="1.a.modelos" sheetId="2" r:id="rId3"/>
    <sheet name="1.b.modelos" sheetId="58" r:id="rId4"/>
    <sheet name="2.a Prod.  nac." sheetId="28" r:id="rId5"/>
    <sheet name="2.b Prod.  nac." sheetId="59" r:id="rId6"/>
    <sheet name="3.a.Vol." sheetId="45" r:id="rId7"/>
    <sheet name="3.b.Vol." sheetId="57" r:id="rId8"/>
    <sheet name="4.1.a.$" sheetId="52" r:id="rId9"/>
    <sheet name="4.1.b.$" sheetId="60" r:id="rId10"/>
    <sheet name="4.2.a. Conf" sheetId="47" r:id="rId11"/>
    <sheet name="4.2.b. Conf" sheetId="61" r:id="rId12"/>
    <sheet name="4.2.a Res Pub" sheetId="46" r:id="rId13"/>
    <sheet name="4.2.b Res Pub" sheetId="62" r:id="rId14"/>
    <sheet name="5.a Cap Prod" sheetId="32" r:id="rId15"/>
    <sheet name="5.b Cap Prod" sheetId="63" r:id="rId16"/>
    <sheet name="Ejemplo" sheetId="33" r:id="rId17"/>
    <sheet name="6-empleo " sheetId="34" r:id="rId18"/>
    <sheet name="7.a.costos totales " sheetId="49" r:id="rId19"/>
    <sheet name="7.b.costos totales" sheetId="64" r:id="rId20"/>
    <sheet name="7.costos totales  coproductos" sheetId="51" state="hidden" r:id="rId21"/>
    <sheet name="8.a.Costos" sheetId="36" r:id="rId22"/>
    <sheet name="8.b.Costos" sheetId="65" r:id="rId23"/>
    <sheet name="9.a adicionalcostos" sheetId="50" r:id="rId24"/>
    <sheet name="9.b adicionalcostos" sheetId="66" r:id="rId25"/>
    <sheet name="10.a-precios" sheetId="38" r:id="rId26"/>
    <sheet name="10.b-precios" sheetId="67" r:id="rId27"/>
    <sheet name="11.a- impo " sheetId="40" r:id="rId28"/>
    <sheet name="11.b- impo" sheetId="68" r:id="rId29"/>
    <sheet name="12.a.Reventa" sheetId="41" r:id="rId30"/>
    <sheet name="12.b.Reventa" sheetId="69" r:id="rId31"/>
    <sheet name="13.a.Existencias" sheetId="42" r:id="rId32"/>
    <sheet name="13.b.Existencias" sheetId="71" r:id="rId33"/>
    <sheet name="14.a.Impo semi " sheetId="43" r:id="rId34"/>
    <sheet name="14.b.Impo semi" sheetId="72" r:id="rId35"/>
    <sheet name="Hoja2" sheetId="54" state="hidden" r:id="rId36"/>
    <sheet name="Hoja1" sheetId="53" state="hidden" r:id="rId37"/>
    <sheet name="16-pr internac" sheetId="56" state="hidden" r:id="rId38"/>
    <sheet name="11-Máx. Prod." sheetId="14" state="hidden" r:id="rId39"/>
    <sheet name="14-horas trabajadas" sheetId="23" state="hidden" r:id="rId40"/>
  </sheets>
  <externalReferences>
    <externalReference r:id="rId41"/>
    <externalReference r:id="rId42"/>
    <externalReference r:id="rId43"/>
  </externalReferences>
  <definedNames>
    <definedName name="al">[1]PARAMETROS!$C$5</definedName>
    <definedName name="año1">'[2]0a_Parámetros'!$H$7</definedName>
    <definedName name="_xlnm.Print_Area" localSheetId="2">'1.a.modelos'!$A$1:$H$43</definedName>
    <definedName name="_xlnm.Print_Area" localSheetId="3">'1.b.modelos'!$A$1:$H$43</definedName>
    <definedName name="_xlnm.Print_Area" localSheetId="25">'10.a-precios'!$B$1:$E$70</definedName>
    <definedName name="_xlnm.Print_Area" localSheetId="26">'10.b-precios'!$B$1:$E$70</definedName>
    <definedName name="_xlnm.Print_Area" localSheetId="27">'11.a- impo '!$A$1:$F$63</definedName>
    <definedName name="_xlnm.Print_Area" localSheetId="28">'11.b- impo'!$A$1:$F$63</definedName>
    <definedName name="_xlnm.Print_Area" localSheetId="38">'11-Máx. Prod.'!$A$1:$B$5</definedName>
    <definedName name="_xlnm.Print_Area" localSheetId="29">'12.a.Reventa'!$A$1:$I$63</definedName>
    <definedName name="_xlnm.Print_Area" localSheetId="30">'12.b.Reventa'!$A$1:$I$63</definedName>
    <definedName name="_xlnm.Print_Area" localSheetId="31">'13.a.Existencias'!$A$1:$E$13</definedName>
    <definedName name="_xlnm.Print_Area" localSheetId="32">'13.b.Existencias'!$A$1:$E$13</definedName>
    <definedName name="_xlnm.Print_Area" localSheetId="33">'14.a.Impo semi '!$A$1:$E$66</definedName>
    <definedName name="_xlnm.Print_Area" localSheetId="34">'14.b.Impo semi'!$A$1:$E$66</definedName>
    <definedName name="_xlnm.Print_Area" localSheetId="39">'14-horas trabajadas'!$A$1:$D$10</definedName>
    <definedName name="_xlnm.Print_Area" localSheetId="4">'2.a Prod.  nac.'!$A$1:$C$17</definedName>
    <definedName name="_xlnm.Print_Area" localSheetId="5">'2.b Prod.  nac.'!$A$1:$C$17</definedName>
    <definedName name="_xlnm.Print_Area" localSheetId="6">'3.a.Vol.'!$C$1:$M$63</definedName>
    <definedName name="_xlnm.Print_Area" localSheetId="7">'3.b.Vol.'!$C$1:$M$63</definedName>
    <definedName name="_xlnm.Print_Area" localSheetId="8">'4.1.a.$'!$A$1:$E$62</definedName>
    <definedName name="_xlnm.Print_Area" localSheetId="9">'4.1.b.$'!$A$1:$E$62</definedName>
    <definedName name="_xlnm.Print_Area" localSheetId="12">'4.2.a Res Pub'!$A$1:$D$63</definedName>
    <definedName name="_xlnm.Print_Area" localSheetId="13">'4.2.b Res Pub'!$A$1:$D$63</definedName>
    <definedName name="_xlnm.Print_Area" localSheetId="14">'5.a Cap Prod'!$A$1:$B$10</definedName>
    <definedName name="_xlnm.Print_Area" localSheetId="15">'5.b Cap Prod'!$A$1:$B$10</definedName>
    <definedName name="_xlnm.Print_Area" localSheetId="17">'6-empleo '!$B$1:$L$12</definedName>
    <definedName name="_xlnm.Print_Area" localSheetId="18">'7.a.costos totales '!$A$1:$J$47</definedName>
    <definedName name="_xlnm.Print_Area" localSheetId="19">'7.b.costos totales'!$A$1:$J$46</definedName>
    <definedName name="_xlnm.Print_Area" localSheetId="20">'7.costos totales  coproductos'!$A$1:$E$21</definedName>
    <definedName name="_xlnm.Print_Area" localSheetId="21">'8.a.Costos'!$A$1:$I$61</definedName>
    <definedName name="_xlnm.Print_Area" localSheetId="22">'8.b.Costos'!$A$1:$I$61</definedName>
    <definedName name="_xlnm.Print_Area" localSheetId="23">'9.a adicionalcostos'!$A$1:$G$23</definedName>
    <definedName name="_xlnm.Print_Area" localSheetId="24">'9.b adicionalcostos'!$A$1:$G$23</definedName>
    <definedName name="_xlnm.Print_Area" localSheetId="1">anexo!$C$10</definedName>
    <definedName name="_xlnm.Print_Area" localSheetId="16">Ejemplo!$A$1:$G$43</definedName>
  </definedNames>
  <calcPr calcId="162913" calcMode="manual"/>
</workbook>
</file>

<file path=xl/calcChain.xml><?xml version="1.0" encoding="utf-8"?>
<calcChain xmlns="http://schemas.openxmlformats.org/spreadsheetml/2006/main">
  <c r="A60" i="72" l="1"/>
  <c r="A59" i="72"/>
  <c r="A58" i="72"/>
  <c r="A52" i="72"/>
  <c r="A51" i="72"/>
  <c r="A50" i="72"/>
  <c r="A49" i="72"/>
  <c r="A48" i="72"/>
  <c r="A47" i="72"/>
  <c r="A46" i="72"/>
  <c r="A45" i="72"/>
  <c r="A44" i="72"/>
  <c r="A43" i="72"/>
  <c r="A42" i="72"/>
  <c r="A41" i="72"/>
  <c r="A40" i="72"/>
  <c r="A39" i="72"/>
  <c r="A38" i="72"/>
  <c r="A37" i="72"/>
  <c r="A36" i="72"/>
  <c r="A35" i="72"/>
  <c r="A34" i="72"/>
  <c r="A33" i="72"/>
  <c r="A32" i="72"/>
  <c r="A31" i="72"/>
  <c r="A30" i="72"/>
  <c r="A29" i="72"/>
  <c r="A28" i="72"/>
  <c r="A27" i="72"/>
  <c r="A26" i="72"/>
  <c r="A25" i="72"/>
  <c r="A24" i="72"/>
  <c r="A23" i="72"/>
  <c r="A22" i="72"/>
  <c r="A21" i="72"/>
  <c r="A20" i="72"/>
  <c r="A19" i="72"/>
  <c r="A18" i="72"/>
  <c r="A17" i="72"/>
  <c r="A16" i="72"/>
  <c r="A15" i="72"/>
  <c r="A14" i="72"/>
  <c r="A13" i="72"/>
  <c r="A12" i="72"/>
  <c r="A11" i="72"/>
  <c r="A10" i="72"/>
  <c r="A9" i="72"/>
  <c r="A60" i="69"/>
  <c r="A59" i="69"/>
  <c r="A58" i="69"/>
  <c r="A52" i="69"/>
  <c r="A51" i="69"/>
  <c r="A50" i="69"/>
  <c r="A49" i="69"/>
  <c r="A48" i="69"/>
  <c r="A47" i="69"/>
  <c r="A46" i="69"/>
  <c r="A45" i="69"/>
  <c r="A44" i="69"/>
  <c r="A43" i="69"/>
  <c r="A42" i="69"/>
  <c r="A41" i="69"/>
  <c r="A40" i="69"/>
  <c r="A39" i="69"/>
  <c r="A38" i="69"/>
  <c r="A37" i="69"/>
  <c r="A36" i="69"/>
  <c r="A35" i="69"/>
  <c r="A34" i="69"/>
  <c r="A33" i="69"/>
  <c r="A32" i="69"/>
  <c r="A31" i="69"/>
  <c r="A30" i="69"/>
  <c r="A29" i="69"/>
  <c r="A28" i="69"/>
  <c r="A27" i="69"/>
  <c r="A26" i="69"/>
  <c r="A25" i="69"/>
  <c r="A24" i="69"/>
  <c r="A23" i="69"/>
  <c r="A22" i="69"/>
  <c r="A21" i="69"/>
  <c r="A20" i="69"/>
  <c r="A19" i="69"/>
  <c r="A18" i="69"/>
  <c r="A17" i="69"/>
  <c r="A16" i="69"/>
  <c r="A15" i="69"/>
  <c r="A14" i="69"/>
  <c r="A13" i="69"/>
  <c r="A12" i="69"/>
  <c r="A11" i="69"/>
  <c r="A10" i="69"/>
  <c r="A9" i="69"/>
  <c r="A61" i="68"/>
  <c r="A59" i="68"/>
  <c r="A58" i="68"/>
  <c r="A57" i="68"/>
  <c r="A55" i="68"/>
  <c r="A51" i="68"/>
  <c r="A50" i="68"/>
  <c r="A49" i="68"/>
  <c r="A48" i="68"/>
  <c r="A47" i="68"/>
  <c r="A46" i="68"/>
  <c r="A45" i="68"/>
  <c r="A44" i="68"/>
  <c r="A43" i="68"/>
  <c r="A42" i="68"/>
  <c r="A41" i="68"/>
  <c r="A40" i="68"/>
  <c r="A39" i="68"/>
  <c r="A38" i="68"/>
  <c r="A37" i="68"/>
  <c r="A36" i="68"/>
  <c r="A35" i="68"/>
  <c r="A34" i="68"/>
  <c r="A33" i="68"/>
  <c r="A32" i="68"/>
  <c r="A31" i="68"/>
  <c r="A30" i="68"/>
  <c r="A29" i="68"/>
  <c r="A28" i="68"/>
  <c r="A27" i="68"/>
  <c r="A26" i="68"/>
  <c r="A25" i="68"/>
  <c r="A24" i="68"/>
  <c r="A23" i="68"/>
  <c r="A22" i="68"/>
  <c r="A21" i="68"/>
  <c r="A20" i="68"/>
  <c r="A19" i="68"/>
  <c r="A18" i="68"/>
  <c r="A17" i="68"/>
  <c r="A16" i="68"/>
  <c r="A15" i="68"/>
  <c r="A14" i="68"/>
  <c r="A13" i="68"/>
  <c r="A12" i="68"/>
  <c r="A11" i="68"/>
  <c r="A10" i="68"/>
  <c r="A9" i="68"/>
  <c r="A8" i="68"/>
  <c r="B65" i="67"/>
  <c r="B64" i="67"/>
  <c r="B62" i="67"/>
  <c r="B61" i="67"/>
  <c r="B60" i="67"/>
  <c r="B58" i="67"/>
  <c r="B57" i="67"/>
  <c r="B56" i="67"/>
  <c r="B55" i="67"/>
  <c r="B54" i="67"/>
  <c r="B53" i="67"/>
  <c r="B52" i="67"/>
  <c r="B51" i="67"/>
  <c r="B50" i="67"/>
  <c r="B49" i="67"/>
  <c r="B48" i="67"/>
  <c r="B47" i="67"/>
  <c r="B46" i="67"/>
  <c r="B45" i="67"/>
  <c r="B44" i="67"/>
  <c r="B43" i="67"/>
  <c r="B42" i="67"/>
  <c r="B41" i="67"/>
  <c r="B40" i="67"/>
  <c r="B39" i="67"/>
  <c r="B38" i="67"/>
  <c r="B37" i="67"/>
  <c r="B36" i="67"/>
  <c r="B35" i="67"/>
  <c r="B34" i="67"/>
  <c r="B33" i="67"/>
  <c r="B32" i="67"/>
  <c r="B31" i="67"/>
  <c r="B30" i="67"/>
  <c r="B29" i="67"/>
  <c r="B28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A3" i="50"/>
  <c r="A10" i="63"/>
  <c r="A9" i="63"/>
  <c r="A8" i="63"/>
  <c r="A7" i="63"/>
  <c r="A6" i="63"/>
  <c r="I63" i="62"/>
  <c r="D63" i="62"/>
  <c r="I62" i="62"/>
  <c r="D62" i="62"/>
  <c r="I61" i="62"/>
  <c r="D61" i="62"/>
  <c r="A61" i="62"/>
  <c r="I60" i="62"/>
  <c r="D60" i="62"/>
  <c r="A60" i="62"/>
  <c r="I59" i="62"/>
  <c r="D59" i="62"/>
  <c r="A59" i="62"/>
  <c r="I58" i="62"/>
  <c r="D58" i="62"/>
  <c r="I56" i="62"/>
  <c r="D56" i="62"/>
  <c r="I55" i="62"/>
  <c r="D55" i="62"/>
  <c r="I54" i="62"/>
  <c r="D54" i="62"/>
  <c r="I53" i="62"/>
  <c r="D53" i="62"/>
  <c r="A53" i="62"/>
  <c r="I52" i="62"/>
  <c r="D52" i="62"/>
  <c r="A52" i="62"/>
  <c r="I51" i="62"/>
  <c r="D51" i="62"/>
  <c r="A51" i="62"/>
  <c r="I50" i="62"/>
  <c r="D50" i="62"/>
  <c r="A50" i="62"/>
  <c r="I49" i="62"/>
  <c r="D49" i="62"/>
  <c r="A49" i="62"/>
  <c r="I48" i="62"/>
  <c r="D48" i="62"/>
  <c r="A48" i="62"/>
  <c r="I47" i="62"/>
  <c r="D47" i="62"/>
  <c r="A47" i="62"/>
  <c r="I46" i="62"/>
  <c r="D46" i="62"/>
  <c r="A46" i="62"/>
  <c r="I45" i="62"/>
  <c r="D45" i="62"/>
  <c r="A45" i="62"/>
  <c r="I44" i="62"/>
  <c r="D44" i="62"/>
  <c r="A44" i="62"/>
  <c r="I43" i="62"/>
  <c r="D43" i="62"/>
  <c r="A43" i="62"/>
  <c r="I42" i="62"/>
  <c r="D42" i="62"/>
  <c r="A42" i="62"/>
  <c r="I41" i="62"/>
  <c r="D41" i="62"/>
  <c r="A41" i="62"/>
  <c r="I40" i="62"/>
  <c r="D40" i="62"/>
  <c r="A40" i="62"/>
  <c r="I39" i="62"/>
  <c r="D39" i="62"/>
  <c r="A39" i="62"/>
  <c r="I38" i="62"/>
  <c r="D38" i="62"/>
  <c r="A38" i="62"/>
  <c r="I37" i="62"/>
  <c r="D37" i="62"/>
  <c r="A37" i="62"/>
  <c r="I36" i="62"/>
  <c r="D36" i="62"/>
  <c r="A36" i="62"/>
  <c r="I35" i="62"/>
  <c r="D35" i="62"/>
  <c r="A35" i="62"/>
  <c r="I34" i="62"/>
  <c r="D34" i="62"/>
  <c r="A34" i="62"/>
  <c r="I33" i="62"/>
  <c r="D33" i="62"/>
  <c r="A33" i="62"/>
  <c r="I32" i="62"/>
  <c r="D32" i="62"/>
  <c r="A32" i="62"/>
  <c r="I31" i="62"/>
  <c r="D31" i="62"/>
  <c r="A31" i="62"/>
  <c r="I30" i="62"/>
  <c r="D30" i="62"/>
  <c r="A30" i="62"/>
  <c r="I29" i="62"/>
  <c r="D29" i="62"/>
  <c r="A29" i="62"/>
  <c r="I28" i="62"/>
  <c r="D28" i="62"/>
  <c r="A28" i="62"/>
  <c r="I27" i="62"/>
  <c r="D27" i="62"/>
  <c r="A27" i="62"/>
  <c r="I26" i="62"/>
  <c r="D26" i="62"/>
  <c r="A26" i="62"/>
  <c r="I25" i="62"/>
  <c r="D25" i="62"/>
  <c r="A25" i="62"/>
  <c r="I24" i="62"/>
  <c r="D24" i="62"/>
  <c r="A24" i="62"/>
  <c r="I23" i="62"/>
  <c r="D23" i="62"/>
  <c r="A23" i="62"/>
  <c r="I22" i="62"/>
  <c r="D22" i="62"/>
  <c r="A22" i="62"/>
  <c r="I21" i="62"/>
  <c r="D21" i="62"/>
  <c r="A21" i="62"/>
  <c r="I20" i="62"/>
  <c r="D20" i="62"/>
  <c r="A20" i="62"/>
  <c r="I19" i="62"/>
  <c r="D19" i="62"/>
  <c r="A19" i="62"/>
  <c r="I18" i="62"/>
  <c r="D18" i="62"/>
  <c r="A18" i="62"/>
  <c r="I17" i="62"/>
  <c r="D17" i="62"/>
  <c r="A17" i="62"/>
  <c r="I16" i="62"/>
  <c r="D16" i="62"/>
  <c r="A16" i="62"/>
  <c r="I15" i="62"/>
  <c r="D15" i="62"/>
  <c r="A15" i="62"/>
  <c r="I14" i="62"/>
  <c r="D14" i="62"/>
  <c r="A14" i="62"/>
  <c r="I13" i="62"/>
  <c r="D13" i="62"/>
  <c r="A13" i="62"/>
  <c r="I12" i="62"/>
  <c r="D12" i="62"/>
  <c r="A12" i="62"/>
  <c r="I11" i="62"/>
  <c r="D11" i="62"/>
  <c r="A11" i="62"/>
  <c r="I10" i="62"/>
  <c r="D10" i="62"/>
  <c r="A10" i="62"/>
  <c r="I9" i="62"/>
  <c r="D9" i="62"/>
  <c r="A9" i="62"/>
  <c r="A62" i="61"/>
  <c r="A61" i="61"/>
  <c r="A60" i="61"/>
  <c r="A59" i="61"/>
  <c r="A58" i="61"/>
  <c r="A55" i="61"/>
  <c r="A54" i="61"/>
  <c r="A53" i="61"/>
  <c r="A52" i="61"/>
  <c r="A51" i="61"/>
  <c r="A50" i="61"/>
  <c r="A49" i="61"/>
  <c r="A48" i="61"/>
  <c r="A47" i="61"/>
  <c r="A46" i="61"/>
  <c r="A45" i="61"/>
  <c r="A44" i="61"/>
  <c r="A43" i="61"/>
  <c r="A42" i="61"/>
  <c r="A41" i="61"/>
  <c r="A40" i="61"/>
  <c r="A39" i="61"/>
  <c r="A38" i="61"/>
  <c r="A37" i="61"/>
  <c r="A36" i="61"/>
  <c r="A35" i="61"/>
  <c r="A34" i="61"/>
  <c r="A33" i="61"/>
  <c r="A32" i="61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A11" i="61"/>
  <c r="A10" i="61"/>
  <c r="A9" i="61"/>
  <c r="A8" i="61"/>
  <c r="A61" i="60"/>
  <c r="A60" i="60"/>
  <c r="A59" i="60"/>
  <c r="A58" i="60"/>
  <c r="A57" i="60"/>
  <c r="E56" i="60"/>
  <c r="C56" i="60"/>
  <c r="A54" i="60"/>
  <c r="A53" i="60"/>
  <c r="A52" i="60"/>
  <c r="A51" i="60"/>
  <c r="A50" i="60"/>
  <c r="A49" i="60"/>
  <c r="A48" i="60"/>
  <c r="A47" i="60"/>
  <c r="A46" i="60"/>
  <c r="A45" i="60"/>
  <c r="A44" i="60"/>
  <c r="A43" i="60"/>
  <c r="A42" i="60"/>
  <c r="A41" i="60"/>
  <c r="A40" i="60"/>
  <c r="A39" i="60"/>
  <c r="A38" i="60"/>
  <c r="A37" i="60"/>
  <c r="A36" i="60"/>
  <c r="A35" i="60"/>
  <c r="A34" i="60"/>
  <c r="A33" i="60"/>
  <c r="A32" i="60"/>
  <c r="A31" i="60"/>
  <c r="A30" i="60"/>
  <c r="A29" i="60"/>
  <c r="A28" i="60"/>
  <c r="A27" i="60"/>
  <c r="A26" i="60"/>
  <c r="A25" i="60"/>
  <c r="A24" i="60"/>
  <c r="A23" i="60"/>
  <c r="A22" i="60"/>
  <c r="A21" i="60"/>
  <c r="A20" i="60"/>
  <c r="A19" i="60"/>
  <c r="A18" i="60"/>
  <c r="A17" i="60"/>
  <c r="A16" i="60"/>
  <c r="A15" i="60"/>
  <c r="A14" i="60"/>
  <c r="A13" i="60"/>
  <c r="A12" i="60"/>
  <c r="A11" i="60"/>
  <c r="A10" i="60"/>
  <c r="A9" i="60"/>
  <c r="A8" i="60"/>
  <c r="A7" i="60"/>
  <c r="A12" i="59"/>
  <c r="A11" i="59"/>
  <c r="A10" i="59"/>
  <c r="A9" i="59"/>
  <c r="A8" i="59"/>
  <c r="H10" i="58"/>
  <c r="G10" i="58"/>
  <c r="F10" i="58"/>
  <c r="E10" i="58"/>
  <c r="K57" i="57"/>
  <c r="J57" i="57"/>
  <c r="I57" i="57"/>
  <c r="H57" i="57"/>
  <c r="G57" i="57"/>
  <c r="F57" i="57"/>
  <c r="E57" i="57"/>
  <c r="A4" i="56"/>
  <c r="I9" i="46"/>
  <c r="D9" i="46"/>
  <c r="A12" i="28"/>
  <c r="A11" i="28"/>
  <c r="A10" i="28"/>
  <c r="A9" i="28"/>
  <c r="A8" i="28"/>
  <c r="H10" i="2"/>
  <c r="E7" i="64"/>
  <c r="E7" i="49"/>
  <c r="E7" i="51"/>
  <c r="G10" i="2"/>
  <c r="D7" i="64"/>
  <c r="F10" i="2"/>
  <c r="C7" i="49"/>
  <c r="C7" i="51"/>
  <c r="E10" i="2"/>
  <c r="B7" i="64"/>
  <c r="B65" i="38"/>
  <c r="A62" i="40"/>
  <c r="B64" i="38"/>
  <c r="A61" i="40"/>
  <c r="A62" i="43"/>
  <c r="B11" i="34"/>
  <c r="B10" i="34"/>
  <c r="A10" i="32"/>
  <c r="A9" i="32"/>
  <c r="A6" i="32"/>
  <c r="A62" i="47"/>
  <c r="A63" i="62"/>
  <c r="A63" i="46"/>
  <c r="A61" i="47"/>
  <c r="A62" i="46"/>
  <c r="A58" i="47"/>
  <c r="A59" i="46"/>
  <c r="A55" i="47"/>
  <c r="A56" i="46"/>
  <c r="A54" i="47"/>
  <c r="A55" i="62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61" i="52"/>
  <c r="A60" i="52"/>
  <c r="A57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6" i="52"/>
  <c r="A3" i="52"/>
  <c r="C56" i="52"/>
  <c r="A3" i="49"/>
  <c r="C6" i="34"/>
  <c r="A3" i="47"/>
  <c r="A4" i="46"/>
  <c r="C3" i="45"/>
  <c r="A3" i="28"/>
  <c r="I63" i="46"/>
  <c r="I62" i="46"/>
  <c r="D62" i="46"/>
  <c r="I61" i="46"/>
  <c r="D61" i="46"/>
  <c r="I60" i="46"/>
  <c r="I59" i="46"/>
  <c r="D59" i="46"/>
  <c r="I56" i="46"/>
  <c r="D56" i="46"/>
  <c r="I55" i="46"/>
  <c r="I54" i="46"/>
  <c r="D54" i="46"/>
  <c r="I53" i="46"/>
  <c r="I52" i="46"/>
  <c r="D52" i="46"/>
  <c r="I51" i="46"/>
  <c r="I50" i="46"/>
  <c r="I49" i="46"/>
  <c r="D49" i="46"/>
  <c r="I48" i="46"/>
  <c r="D48" i="46"/>
  <c r="I47" i="46"/>
  <c r="I46" i="46"/>
  <c r="D46" i="46"/>
  <c r="I45" i="46"/>
  <c r="I44" i="46"/>
  <c r="D44" i="46"/>
  <c r="I43" i="46"/>
  <c r="D43" i="46"/>
  <c r="I42" i="46"/>
  <c r="I41" i="46"/>
  <c r="I40" i="46"/>
  <c r="D40" i="46"/>
  <c r="I39" i="46"/>
  <c r="D39" i="46"/>
  <c r="I38" i="46"/>
  <c r="D38" i="46"/>
  <c r="I37" i="46"/>
  <c r="D37" i="46"/>
  <c r="I36" i="46"/>
  <c r="D36" i="46"/>
  <c r="I35" i="46"/>
  <c r="D35" i="46"/>
  <c r="I34" i="46"/>
  <c r="I33" i="46"/>
  <c r="D33" i="46"/>
  <c r="I32" i="46"/>
  <c r="D32" i="46"/>
  <c r="I31" i="46"/>
  <c r="D31" i="46"/>
  <c r="I30" i="46"/>
  <c r="I29" i="46"/>
  <c r="I28" i="46"/>
  <c r="D28" i="46"/>
  <c r="I27" i="46"/>
  <c r="D27" i="46"/>
  <c r="I26" i="46"/>
  <c r="I25" i="46"/>
  <c r="D25" i="46"/>
  <c r="I24" i="46"/>
  <c r="D24" i="46"/>
  <c r="I23" i="46"/>
  <c r="D23" i="46"/>
  <c r="I22" i="46"/>
  <c r="I21" i="46"/>
  <c r="D21" i="46"/>
  <c r="I20" i="46"/>
  <c r="D20" i="46"/>
  <c r="I19" i="46"/>
  <c r="I18" i="46"/>
  <c r="D18" i="46"/>
  <c r="I17" i="46"/>
  <c r="D17" i="46"/>
  <c r="I16" i="46"/>
  <c r="D16" i="46"/>
  <c r="I15" i="46"/>
  <c r="D15" i="46"/>
  <c r="I14" i="46"/>
  <c r="I13" i="46"/>
  <c r="I12" i="46"/>
  <c r="D12" i="46"/>
  <c r="I11" i="46"/>
  <c r="I10" i="46"/>
  <c r="D63" i="46"/>
  <c r="D45" i="46"/>
  <c r="D47" i="46"/>
  <c r="D50" i="46"/>
  <c r="D51" i="46"/>
  <c r="D53" i="46"/>
  <c r="D55" i="46"/>
  <c r="D34" i="46"/>
  <c r="D41" i="46"/>
  <c r="D42" i="46"/>
  <c r="D60" i="46"/>
  <c r="D22" i="46"/>
  <c r="D26" i="46"/>
  <c r="D29" i="46"/>
  <c r="D30" i="46"/>
  <c r="D10" i="46"/>
  <c r="D11" i="46"/>
  <c r="D13" i="46"/>
  <c r="D14" i="46"/>
  <c r="D19" i="46"/>
  <c r="D58" i="46"/>
  <c r="I58" i="46"/>
  <c r="B52" i="38"/>
  <c r="A49" i="40"/>
  <c r="A50" i="41"/>
  <c r="A50" i="43"/>
  <c r="B53" i="38"/>
  <c r="A50" i="40"/>
  <c r="A51" i="41"/>
  <c r="A51" i="43"/>
  <c r="B54" i="38"/>
  <c r="A51" i="40"/>
  <c r="A52" i="41"/>
  <c r="A52" i="43"/>
  <c r="B55" i="38"/>
  <c r="A52" i="68"/>
  <c r="A52" i="40"/>
  <c r="A53" i="69"/>
  <c r="B56" i="38"/>
  <c r="A53" i="68"/>
  <c r="A53" i="40"/>
  <c r="A54" i="69"/>
  <c r="B57" i="38"/>
  <c r="A54" i="68"/>
  <c r="A54" i="40"/>
  <c r="A55" i="69"/>
  <c r="A55" i="41"/>
  <c r="A55" i="43"/>
  <c r="B58" i="38"/>
  <c r="A55" i="40"/>
  <c r="A56" i="69"/>
  <c r="B49" i="38"/>
  <c r="A46" i="40"/>
  <c r="A47" i="41"/>
  <c r="A47" i="43"/>
  <c r="B51" i="38"/>
  <c r="A48" i="40"/>
  <c r="A49" i="41"/>
  <c r="A49" i="43"/>
  <c r="B50" i="38"/>
  <c r="A47" i="40"/>
  <c r="A48" i="41"/>
  <c r="A48" i="43"/>
  <c r="B48" i="38"/>
  <c r="A45" i="40"/>
  <c r="A46" i="41"/>
  <c r="A46" i="43"/>
  <c r="B47" i="38"/>
  <c r="A44" i="40"/>
  <c r="A45" i="41"/>
  <c r="A45" i="43"/>
  <c r="B46" i="38"/>
  <c r="A43" i="40"/>
  <c r="A44" i="41"/>
  <c r="A44" i="43"/>
  <c r="B45" i="38"/>
  <c r="A42" i="40"/>
  <c r="A43" i="41"/>
  <c r="A43" i="43"/>
  <c r="B44" i="38"/>
  <c r="A41" i="40"/>
  <c r="A42" i="41"/>
  <c r="A42" i="43"/>
  <c r="B43" i="38"/>
  <c r="A40" i="40"/>
  <c r="A41" i="41"/>
  <c r="A41" i="43"/>
  <c r="B42" i="38"/>
  <c r="A39" i="40"/>
  <c r="A40" i="41"/>
  <c r="A40" i="43"/>
  <c r="B41" i="38"/>
  <c r="A38" i="40"/>
  <c r="A39" i="41"/>
  <c r="A39" i="43"/>
  <c r="B40" i="38"/>
  <c r="A37" i="40"/>
  <c r="A38" i="41"/>
  <c r="A38" i="43"/>
  <c r="B39" i="38"/>
  <c r="A36" i="40"/>
  <c r="A37" i="41"/>
  <c r="A37" i="43"/>
  <c r="B38" i="38"/>
  <c r="A35" i="40"/>
  <c r="A36" i="41"/>
  <c r="A36" i="43"/>
  <c r="B37" i="38"/>
  <c r="A34" i="40"/>
  <c r="A35" i="41"/>
  <c r="A35" i="43"/>
  <c r="B36" i="38"/>
  <c r="A33" i="40"/>
  <c r="A34" i="41"/>
  <c r="A34" i="43"/>
  <c r="B35" i="38"/>
  <c r="A32" i="40"/>
  <c r="A33" i="41"/>
  <c r="A33" i="43"/>
  <c r="B34" i="38"/>
  <c r="A31" i="40"/>
  <c r="A32" i="41"/>
  <c r="A32" i="43"/>
  <c r="B33" i="38"/>
  <c r="A30" i="40"/>
  <c r="A31" i="41"/>
  <c r="A31" i="43"/>
  <c r="B32" i="38"/>
  <c r="A29" i="40"/>
  <c r="A30" i="41"/>
  <c r="A30" i="43"/>
  <c r="B31" i="38"/>
  <c r="A28" i="40"/>
  <c r="A29" i="41"/>
  <c r="A29" i="43"/>
  <c r="B30" i="38"/>
  <c r="A27" i="40"/>
  <c r="A28" i="41"/>
  <c r="A28" i="43"/>
  <c r="B29" i="38"/>
  <c r="A26" i="40"/>
  <c r="A27" i="41"/>
  <c r="A27" i="43"/>
  <c r="B28" i="38"/>
  <c r="A25" i="40"/>
  <c r="A26" i="41"/>
  <c r="A26" i="43"/>
  <c r="B27" i="38"/>
  <c r="A24" i="40"/>
  <c r="A25" i="41"/>
  <c r="A25" i="43"/>
  <c r="B26" i="38"/>
  <c r="A23" i="40"/>
  <c r="A24" i="41"/>
  <c r="A24" i="43"/>
  <c r="B25" i="38"/>
  <c r="A22" i="40"/>
  <c r="A23" i="41"/>
  <c r="A23" i="43"/>
  <c r="B24" i="38"/>
  <c r="A21" i="40"/>
  <c r="A22" i="41"/>
  <c r="A22" i="43"/>
  <c r="B23" i="38"/>
  <c r="A20" i="40"/>
  <c r="A21" i="41"/>
  <c r="A21" i="43"/>
  <c r="B22" i="38"/>
  <c r="A19" i="40"/>
  <c r="A20" i="41"/>
  <c r="A20" i="43"/>
  <c r="B21" i="38"/>
  <c r="A18" i="40"/>
  <c r="A19" i="41"/>
  <c r="A19" i="43"/>
  <c r="B20" i="38"/>
  <c r="A17" i="40"/>
  <c r="A18" i="41"/>
  <c r="A18" i="43"/>
  <c r="B19" i="38"/>
  <c r="A16" i="40"/>
  <c r="A17" i="41"/>
  <c r="A17" i="43"/>
  <c r="B18" i="38"/>
  <c r="A15" i="40"/>
  <c r="A16" i="41"/>
  <c r="A16" i="43"/>
  <c r="B17" i="38"/>
  <c r="A14" i="40"/>
  <c r="A15" i="41"/>
  <c r="A15" i="43"/>
  <c r="B16" i="38"/>
  <c r="A13" i="40"/>
  <c r="A14" i="41"/>
  <c r="A14" i="43"/>
  <c r="B15" i="38"/>
  <c r="A12" i="40"/>
  <c r="A13" i="41"/>
  <c r="A13" i="43"/>
  <c r="B14" i="38"/>
  <c r="A11" i="40"/>
  <c r="A12" i="41"/>
  <c r="A12" i="43"/>
  <c r="B13" i="38"/>
  <c r="A10" i="40"/>
  <c r="A11" i="41"/>
  <c r="A11" i="43"/>
  <c r="B12" i="38"/>
  <c r="A9" i="40"/>
  <c r="A10" i="41"/>
  <c r="A10" i="43"/>
  <c r="B11" i="38"/>
  <c r="A8" i="40"/>
  <c r="A9" i="41"/>
  <c r="A9" i="43"/>
  <c r="J57" i="45"/>
  <c r="E57" i="45"/>
  <c r="F57" i="45"/>
  <c r="G57" i="45"/>
  <c r="H57" i="45"/>
  <c r="I57" i="45"/>
  <c r="K57" i="45"/>
  <c r="A3" i="32"/>
  <c r="F16" i="33"/>
  <c r="C22" i="33"/>
  <c r="B22" i="33"/>
  <c r="E22" i="33"/>
  <c r="A3" i="40"/>
  <c r="A3" i="41"/>
  <c r="A3" i="43"/>
  <c r="D22" i="33"/>
  <c r="A59" i="47"/>
  <c r="A60" i="46"/>
  <c r="A58" i="52"/>
  <c r="A7" i="32"/>
  <c r="B8" i="34"/>
  <c r="B61" i="38"/>
  <c r="A58" i="40"/>
  <c r="B7" i="34"/>
  <c r="B60" i="38"/>
  <c r="A57" i="40"/>
  <c r="A58" i="41"/>
  <c r="A8" i="32"/>
  <c r="B9" i="34"/>
  <c r="A59" i="52"/>
  <c r="A60" i="47"/>
  <c r="B62" i="38"/>
  <c r="A59" i="40"/>
  <c r="A60" i="41"/>
  <c r="A61" i="46"/>
  <c r="A58" i="43"/>
  <c r="A60" i="43"/>
  <c r="A59" i="43"/>
  <c r="A59" i="41"/>
  <c r="A54" i="41"/>
  <c r="A54" i="43"/>
  <c r="A56" i="41"/>
  <c r="A56" i="43"/>
  <c r="A53" i="41"/>
  <c r="A53" i="72"/>
  <c r="A63" i="72"/>
  <c r="A63" i="69"/>
  <c r="A63" i="41"/>
  <c r="A63" i="43"/>
  <c r="A62" i="62"/>
  <c r="A62" i="68"/>
  <c r="A62" i="69"/>
  <c r="A55" i="72"/>
  <c r="A62" i="41"/>
  <c r="A56" i="62"/>
  <c r="A56" i="72"/>
  <c r="A62" i="72"/>
  <c r="A54" i="62"/>
  <c r="A54" i="72"/>
  <c r="A53" i="43"/>
  <c r="D7" i="49"/>
  <c r="D7" i="51"/>
  <c r="B7" i="49"/>
  <c r="B7" i="51"/>
  <c r="C7" i="64"/>
</calcChain>
</file>

<file path=xl/sharedStrings.xml><?xml version="1.0" encoding="utf-8"?>
<sst xmlns="http://schemas.openxmlformats.org/spreadsheetml/2006/main" count="668" uniqueCount="267">
  <si>
    <t>ANEXO ESTADÍSTICO</t>
  </si>
  <si>
    <t>Producto</t>
  </si>
  <si>
    <t>RANKING</t>
  </si>
  <si>
    <t>1° tipo</t>
  </si>
  <si>
    <t>2° tipo</t>
  </si>
  <si>
    <t>3° tipo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</si>
  <si>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</si>
  <si>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</si>
  <si>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</si>
  <si>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</si>
  <si>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</si>
  <si>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</si>
  <si>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</si>
  <si>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</si>
  <si>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</si>
  <si>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</si>
  <si>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</si>
  <si>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</si>
  <si>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</si>
  <si>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</si>
  <si>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</si>
  <si>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</si>
  <si>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</si>
  <si>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</si>
  <si>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</si>
  <si>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</si>
  <si>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</si>
  <si>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</si>
  <si>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</si>
  <si>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</si>
  <si>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</si>
  <si>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</si>
  <si>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</si>
  <si>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</si>
  <si>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</si>
  <si>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</si>
  <si>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</si>
  <si>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</si>
  <si>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</si>
  <si>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</si>
  <si>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</si>
  <si>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</si>
  <si>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</si>
  <si>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</si>
  <si>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</si>
  <si>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</si>
  <si>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</si>
  <si>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</si>
  <si>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</si>
  <si>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</si>
  <si>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</si>
  <si>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</si>
  <si>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</si>
  <si>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</si>
  <si>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</si>
  <si>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</si>
  <si>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</si>
  <si>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</si>
  <si>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</si>
  <si>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</si>
  <si>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</si>
  <si>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</si>
  <si>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</si>
  <si>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</si>
  <si>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</si>
  <si>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</si>
  <si>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</si>
  <si>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</si>
  <si>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</si>
  <si>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</si>
  <si>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</si>
  <si>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</si>
  <si>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</si>
  <si>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</si>
  <si>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</si>
  <si>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</si>
  <si>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</si>
  <si>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</si>
  <si>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</si>
  <si>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</si>
  <si>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</si>
  <si>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</si>
  <si>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</si>
  <si>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</si>
  <si>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</si>
  <si>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</si>
  <si>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</si>
  <si>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</si>
  <si>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</si>
  <si>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</si>
  <si>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</si>
  <si>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</si>
  <si>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</si>
  <si>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</si>
  <si>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</si>
  <si>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</si>
  <si>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</si>
  <si>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</si>
  <si>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</si>
  <si>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</si>
  <si>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</si>
  <si>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</si>
  <si>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</si>
  <si>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</si>
  <si>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</si>
  <si>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</si>
  <si>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</si>
  <si>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</si>
  <si>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</si>
  <si>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</si>
  <si>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</si>
  <si>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</si>
  <si>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</si>
  <si>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</si>
  <si>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</si>
  <si>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</si>
  <si>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</si>
  <si>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 xml:space="preserve">Exportaciones de 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</si>
  <si>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</si>
  <si>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</si>
  <si>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</si>
  <si>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</si>
  <si>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</si>
  <si>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</si>
  <si>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</si>
  <si>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</si>
  <si>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</si>
  <si>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</si>
  <si>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</si>
  <si>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</si>
  <si>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</si>
  <si>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</si>
  <si>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</si>
  <si>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</si>
  <si>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r>
      <t>Estructura de costos de</t>
    </r>
    <r>
      <rPr>
        <b/>
        <sz val="10"/>
        <rFont val="Arial"/>
      </rPr>
      <t xml:space="preserve"> </t>
    </r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</si>
  <si>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</si>
  <si>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</si>
  <si>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</si>
  <si>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</si>
  <si>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</si>
  <si>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</si>
  <si>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</si>
  <si>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</si>
  <si>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</si>
  <si>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</si>
  <si>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</si>
  <si>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</si>
  <si>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</si>
  <si>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</si>
  <si>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</si>
  <si>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</si>
  <si>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</si>
  <si>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Nota: Esta información debe ser consistente con el resto de la información suministrada en el cuestionario, en especial en el Cuadro Nº 8.</t>
  </si>
  <si>
    <t>en pesos</t>
  </si>
  <si>
    <t>unidad de medida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</si>
  <si>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</si>
  <si>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</si>
  <si>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</si>
  <si>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</si>
  <si>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</si>
  <si>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 xml:space="preserve">Costos Totales Conjuntos de </t>
  </si>
  <si>
    <t>producto y coproducto/s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</si>
  <si>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</si>
  <si>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</si>
  <si>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</si>
  <si>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</si>
  <si>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</si>
  <si>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</si>
  <si>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</si>
  <si>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</si>
  <si>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</si>
  <si>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</si>
  <si>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</si>
  <si>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</si>
  <si>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</si>
  <si>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</si>
  <si>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</si>
  <si>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</si>
  <si>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</si>
  <si>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Cuadro Nº 4.2.a</t>
  </si>
  <si>
    <t>Cuadro Nº 4.2.b</t>
  </si>
  <si>
    <t>VA ESTE CUADRO O EL ANTERIOR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</si>
  <si>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</si>
  <si>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</si>
  <si>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</si>
  <si>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</si>
  <si>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</si>
  <si>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 xml:space="preserve">              %</t>
  </si>
  <si>
    <t>(vendidos al mercado interno)</t>
  </si>
  <si>
    <t>* En caso de existir más de un despacho por mes, completar estos datos en una hoja separada o insertar las filas necesarias.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</si>
  <si>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</si>
  <si>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</si>
  <si>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</si>
  <si>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</si>
  <si>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Supongamos que la capacidad de la etapa que limita la producción fue utilizada en 2016</t>
  </si>
  <si>
    <t>promedio 2017</t>
  </si>
  <si>
    <t>promedio 2018</t>
  </si>
  <si>
    <t>administración y comercialización</t>
  </si>
  <si>
    <t>Masa salarial (en pesos)</t>
  </si>
  <si>
    <t>Precios Internacionales  de</t>
  </si>
  <si>
    <t xml:space="preserve">Serie 1 </t>
  </si>
  <si>
    <t>Serie 2</t>
  </si>
  <si>
    <t>Serie 3</t>
  </si>
  <si>
    <t xml:space="preserve">dólares FOB por </t>
  </si>
  <si>
    <t>Cuadro N° 16</t>
  </si>
  <si>
    <t>SI CORRESPONDE VER PUNTO 3.11.</t>
  </si>
  <si>
    <t>Facturado (1)</t>
  </si>
  <si>
    <t>(Unidades)(2)</t>
  </si>
  <si>
    <t>(1) sin incluir IVA ni impuestos internos y neto de devoluciones y descuentos comerciales y puesto en el depósito de los clientes</t>
  </si>
  <si>
    <t>(2) neto de devoluciones</t>
  </si>
  <si>
    <t>Coronas</t>
  </si>
  <si>
    <r>
      <t xml:space="preserve">Modelos/Tamaño de </t>
    </r>
    <r>
      <rPr>
        <b/>
        <i/>
        <u/>
        <sz val="10"/>
        <rFont val="Arial"/>
        <family val="2"/>
      </rPr>
      <t/>
    </r>
  </si>
  <si>
    <t>En unidades</t>
  </si>
  <si>
    <t>Cuadro Nº 3.a</t>
  </si>
  <si>
    <t>Cuadro Nº 3.b</t>
  </si>
  <si>
    <t>Piñones</t>
  </si>
  <si>
    <t>Cuadro N° 1.a</t>
  </si>
  <si>
    <t>Cuadro N° 1.b</t>
  </si>
  <si>
    <t>Cuadro Nº 2.a</t>
  </si>
  <si>
    <t>en unidades</t>
  </si>
  <si>
    <t>Cuadro Nº 2.b</t>
  </si>
  <si>
    <t>Cuadro Nº 4.1.a</t>
  </si>
  <si>
    <t>Cuadro Nº 4.1.b</t>
  </si>
  <si>
    <t>Cuadro Nº 5.a</t>
  </si>
  <si>
    <t>Cuadro Nº 5.b</t>
  </si>
  <si>
    <t>Cuadro N° 7.a</t>
  </si>
  <si>
    <t>Costos Totales del conjunto de todas las</t>
  </si>
  <si>
    <t>Cuadro N° 7.b</t>
  </si>
  <si>
    <t>Cuadro N° 8.a</t>
  </si>
  <si>
    <t>por unidades</t>
  </si>
  <si>
    <t>promedio 2019</t>
  </si>
  <si>
    <t>En pesos por unidad</t>
  </si>
  <si>
    <t>Cuadro N° 8.b</t>
  </si>
  <si>
    <t>Cantidad por corona</t>
  </si>
  <si>
    <t>Cuadro N° 9.a</t>
  </si>
  <si>
    <t>Cuadro N° 9.b</t>
  </si>
  <si>
    <t>en pesos por unidad</t>
  </si>
  <si>
    <t>Cuadro Nº 10.a</t>
  </si>
  <si>
    <t>Cuadro Nº 10.b</t>
  </si>
  <si>
    <t>Cuadro N° 11.a</t>
  </si>
  <si>
    <t>Cuadro N° 11.b</t>
  </si>
  <si>
    <t>Cuadro N° 12.a</t>
  </si>
  <si>
    <t>(en unidades y valores de primera venta)</t>
  </si>
  <si>
    <t>CHINA</t>
  </si>
  <si>
    <t>Origen:...............</t>
  </si>
  <si>
    <t>Cuadro N° 12.b</t>
  </si>
  <si>
    <t>Coronas importadas de todos los orígenes</t>
  </si>
  <si>
    <t>Origen................</t>
  </si>
  <si>
    <t>Piñones importados de todos los orígenes</t>
  </si>
  <si>
    <t>SEMITERMINADOS</t>
  </si>
  <si>
    <t>ene-oct 2020</t>
  </si>
  <si>
    <t>ene-oct 2019</t>
  </si>
  <si>
    <t>promedio ene-oct 2020</t>
  </si>
  <si>
    <t>Cantidad de dientes</t>
  </si>
  <si>
    <t>Modelos de motocicletas en los que se emplean</t>
  </si>
  <si>
    <t>Otras características técnicas y físicas</t>
  </si>
  <si>
    <t>CORONA DE MOTO PARA CADENA 428 Z-36 O MODELO EQUIVALENTE</t>
  </si>
  <si>
    <t>PIÑON DE MOTO PARA CADENA 428 Z-14 O MODELO EQUIVALENTE</t>
  </si>
  <si>
    <t>1 unidad de CORONA DE MOTO PARA CADENA 428 Z-36</t>
  </si>
  <si>
    <t>1 unidad de PIÑON DE MOTO PARA CADENA 428 Z-14</t>
  </si>
  <si>
    <t>-</t>
  </si>
  <si>
    <t>Cuadro N° 13.b</t>
  </si>
  <si>
    <t>Cuadro N° 13.a</t>
  </si>
  <si>
    <t>producidas por su empresa</t>
  </si>
  <si>
    <t>producidos por su empresa</t>
  </si>
  <si>
    <t>Cuadro Nº 14.b</t>
  </si>
  <si>
    <t>Cuadro Nº 14.a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</si>
</sst>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 * #,##0.00_ ;_ * \-#,##0.00_ ;_ * &quot;-&quot;??_ ;_ @_ "/>
    <numFmt numFmtId="184" formatCode="#,##0_ \ \ ;______@_ \ \ \ "/>
    <numFmt numFmtId="185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85" fontId="3" fillId="0" borderId="0" applyFont="0" applyFill="0" applyBorder="0" applyAlignment="0" applyProtection="0"/>
    <xf numFmtId="0" fontId="3" fillId="0" borderId="1"/>
    <xf numFmtId="179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474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6" xfId="3" quotePrefix="1" applyNumberFormat="1" applyFont="1" applyFill="1" applyBorder="1" applyAlignment="1" applyProtection="1">
      <alignment horizontal="right"/>
      <protection locked="0"/>
    </xf>
    <xf numFmtId="3" fontId="10" fillId="0" borderId="27" xfId="3" quotePrefix="1" applyNumberFormat="1" applyFont="1" applyFill="1" applyBorder="1" applyAlignment="1" applyProtection="1">
      <alignment horizontal="right"/>
      <protection locked="0"/>
    </xf>
    <xf numFmtId="3" fontId="10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4" fontId="10" fillId="0" borderId="0" xfId="3" quotePrefix="1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2" borderId="0" xfId="0" quotePrefix="1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0" fillId="0" borderId="28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7" xfId="0" quotePrefix="1" applyNumberFormat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" fontId="10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3" fontId="10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3" xfId="0" applyBorder="1" applyProtection="1">
      <protection locked="0"/>
    </xf>
    <xf numFmtId="0" fontId="15" fillId="0" borderId="34" xfId="0" applyFont="1" applyBorder="1" applyProtection="1">
      <protection locked="0"/>
    </xf>
    <xf numFmtId="0" fontId="15" fillId="0" borderId="35" xfId="0" applyFont="1" applyBorder="1" applyProtection="1">
      <protection locked="0"/>
    </xf>
    <xf numFmtId="49" fontId="15" fillId="0" borderId="9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15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12" fillId="0" borderId="29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0" fillId="0" borderId="42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Protection="1">
      <protection locked="0"/>
    </xf>
    <xf numFmtId="0" fontId="10" fillId="0" borderId="46" xfId="0" applyFont="1" applyBorder="1" applyProtection="1">
      <protection locked="0"/>
    </xf>
    <xf numFmtId="0" fontId="10" fillId="0" borderId="47" xfId="0" applyFont="1" applyBorder="1" applyProtection="1">
      <protection locked="0"/>
    </xf>
    <xf numFmtId="0" fontId="10" fillId="0" borderId="4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49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0" fillId="0" borderId="50" xfId="0" applyFont="1" applyBorder="1" applyProtection="1">
      <protection locked="0"/>
    </xf>
    <xf numFmtId="0" fontId="10" fillId="0" borderId="51" xfId="0" applyFont="1" applyBorder="1" applyProtection="1">
      <protection locked="0"/>
    </xf>
    <xf numFmtId="17" fontId="15" fillId="0" borderId="9" xfId="0" applyNumberFormat="1" applyFont="1" applyBorder="1" applyAlignment="1" applyProtection="1">
      <alignment horizontal="center"/>
      <protection locked="0"/>
    </xf>
    <xf numFmtId="3" fontId="15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2" fillId="0" borderId="40" xfId="0" applyFont="1" applyBorder="1" applyAlignment="1" applyProtection="1">
      <alignment horizontal="centerContinuous"/>
      <protection locked="0"/>
    </xf>
    <xf numFmtId="0" fontId="12" fillId="0" borderId="41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4" fillId="0" borderId="58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1" fillId="0" borderId="0" xfId="5" applyFont="1" applyFill="1" applyBorder="1" applyProtection="1">
      <protection locked="0"/>
    </xf>
    <xf numFmtId="0" fontId="11" fillId="0" borderId="0" xfId="5" applyFont="1" applyBorder="1" applyProtection="1">
      <protection locked="0"/>
    </xf>
    <xf numFmtId="0" fontId="8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Protection="1"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52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53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Continuous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9" fontId="1" fillId="0" borderId="37" xfId="6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0" fillId="4" borderId="2" xfId="3" quotePrefix="1" applyNumberFormat="1" applyFont="1" applyFill="1" applyBorder="1" applyAlignment="1" applyProtection="1">
      <alignment horizontal="center"/>
    </xf>
    <xf numFmtId="4" fontId="10" fillId="4" borderId="11" xfId="3" quotePrefix="1" applyNumberFormat="1" applyFont="1" applyFill="1" applyBorder="1" applyAlignment="1" applyProtection="1">
      <alignment horizontal="center"/>
    </xf>
    <xf numFmtId="4" fontId="10" fillId="4" borderId="12" xfId="3" quotePrefix="1" applyNumberFormat="1" applyFont="1" applyFill="1" applyBorder="1" applyAlignment="1" applyProtection="1">
      <alignment horizontal="center"/>
    </xf>
    <xf numFmtId="4" fontId="10" fillId="4" borderId="15" xfId="3" quotePrefix="1" applyNumberFormat="1" applyFont="1" applyFill="1" applyBorder="1" applyAlignment="1" applyProtection="1">
      <alignment horizontal="center"/>
    </xf>
    <xf numFmtId="4" fontId="10" fillId="4" borderId="28" xfId="3" quotePrefix="1" applyNumberFormat="1" applyFont="1" applyFill="1" applyBorder="1" applyAlignment="1" applyProtection="1">
      <alignment horizontal="center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8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4" fontId="10" fillId="5" borderId="2" xfId="0" applyNumberFormat="1" applyFont="1" applyFill="1" applyBorder="1" applyAlignment="1" applyProtection="1">
      <alignment horizontal="center"/>
    </xf>
    <xf numFmtId="4" fontId="10" fillId="5" borderId="11" xfId="0" applyNumberFormat="1" applyFont="1" applyFill="1" applyBorder="1" applyAlignment="1" applyProtection="1">
      <alignment horizontal="center"/>
    </xf>
    <xf numFmtId="4" fontId="10" fillId="5" borderId="12" xfId="0" applyNumberFormat="1" applyFont="1" applyFill="1" applyBorder="1" applyAlignment="1" applyProtection="1">
      <alignment horizontal="center"/>
    </xf>
    <xf numFmtId="4" fontId="10" fillId="5" borderId="29" xfId="0" applyNumberFormat="1" applyFont="1" applyFill="1" applyBorder="1" applyAlignment="1" applyProtection="1">
      <alignment horizontal="center"/>
    </xf>
    <xf numFmtId="4" fontId="10" fillId="5" borderId="12" xfId="0" quotePrefix="1" applyNumberFormat="1" applyFont="1" applyFill="1" applyBorder="1" applyAlignment="1" applyProtection="1">
      <alignment horizontal="center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4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55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4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6" xfId="5" applyFont="1" applyBorder="1" applyAlignment="1" applyProtection="1">
      <alignment vertical="center"/>
      <protection locked="0"/>
    </xf>
    <xf numFmtId="0" fontId="10" fillId="0" borderId="39" xfId="0" applyFont="1" applyBorder="1" applyProtection="1">
      <protection locked="0"/>
    </xf>
    <xf numFmtId="0" fontId="10" fillId="0" borderId="40" xfId="0" applyFont="1" applyBorder="1" applyProtection="1">
      <protection locked="0"/>
    </xf>
    <xf numFmtId="0" fontId="10" fillId="0" borderId="41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" fontId="4" fillId="0" borderId="64" xfId="0" applyNumberFormat="1" applyFont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16" fillId="0" borderId="0" xfId="5" applyFont="1" applyBorder="1" applyProtection="1">
      <protection locked="0"/>
    </xf>
    <xf numFmtId="0" fontId="16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0" fontId="0" fillId="0" borderId="57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66" xfId="0" applyBorder="1" applyProtection="1">
      <protection locked="0"/>
    </xf>
    <xf numFmtId="0" fontId="3" fillId="0" borderId="0" xfId="4"/>
    <xf numFmtId="0" fontId="4" fillId="0" borderId="0" xfId="4" applyFont="1" applyAlignment="1" applyProtection="1">
      <protection locked="0"/>
    </xf>
    <xf numFmtId="0" fontId="3" fillId="0" borderId="0" xfId="4" applyProtection="1">
      <protection locked="0"/>
    </xf>
    <xf numFmtId="0" fontId="4" fillId="0" borderId="0" xfId="4" applyFont="1" applyAlignment="1" applyProtection="1">
      <alignment horizontal="centerContinuous"/>
      <protection locked="0"/>
    </xf>
    <xf numFmtId="0" fontId="3" fillId="0" borderId="0" xfId="4" applyAlignment="1" applyProtection="1">
      <alignment horizontal="centerContinuous"/>
      <protection locked="0"/>
    </xf>
    <xf numFmtId="0" fontId="8" fillId="6" borderId="0" xfId="4" applyFont="1" applyFill="1" applyAlignment="1" applyProtection="1">
      <alignment horizontal="centerContinuous"/>
      <protection locked="0"/>
    </xf>
    <xf numFmtId="0" fontId="3" fillId="6" borderId="0" xfId="4" applyFill="1" applyAlignment="1" applyProtection="1">
      <alignment horizontal="centerContinuous"/>
      <protection locked="0"/>
    </xf>
    <xf numFmtId="0" fontId="8" fillId="0" borderId="0" xfId="4" applyFont="1" applyFill="1" applyAlignment="1" applyProtection="1">
      <alignment horizontal="centerContinuous"/>
      <protection locked="0"/>
    </xf>
    <xf numFmtId="0" fontId="3" fillId="0" borderId="0" xfId="4" applyFill="1" applyAlignment="1" applyProtection="1">
      <alignment horizontal="centerContinuous"/>
      <protection locked="0"/>
    </xf>
    <xf numFmtId="0" fontId="3" fillId="0" borderId="0" xfId="4" applyFill="1" applyProtection="1">
      <protection locked="0"/>
    </xf>
    <xf numFmtId="0" fontId="4" fillId="0" borderId="9" xfId="4" applyFont="1" applyBorder="1" applyAlignment="1" applyProtection="1">
      <alignment horizontal="centerContinuous"/>
      <protection locked="0"/>
    </xf>
    <xf numFmtId="0" fontId="4" fillId="0" borderId="14" xfId="4" applyFont="1" applyBorder="1" applyAlignment="1" applyProtection="1">
      <alignment horizontal="center"/>
      <protection locked="0"/>
    </xf>
    <xf numFmtId="0" fontId="4" fillId="0" borderId="29" xfId="4" applyFont="1" applyBorder="1" applyAlignment="1" applyProtection="1">
      <alignment horizontal="center"/>
      <protection locked="0"/>
    </xf>
    <xf numFmtId="0" fontId="12" fillId="6" borderId="8" xfId="4" applyFont="1" applyFill="1" applyBorder="1" applyAlignment="1" applyProtection="1">
      <alignment horizontal="center"/>
      <protection locked="0"/>
    </xf>
    <xf numFmtId="17" fontId="4" fillId="0" borderId="2" xfId="4" applyNumberFormat="1" applyFont="1" applyBorder="1" applyAlignment="1" applyProtection="1">
      <alignment horizontal="center"/>
      <protection locked="0"/>
    </xf>
    <xf numFmtId="0" fontId="3" fillId="0" borderId="58" xfId="4" applyBorder="1" applyProtection="1">
      <protection locked="0"/>
    </xf>
    <xf numFmtId="17" fontId="4" fillId="0" borderId="11" xfId="4" applyNumberFormat="1" applyFont="1" applyBorder="1" applyAlignment="1" applyProtection="1">
      <alignment horizontal="center"/>
      <protection locked="0"/>
    </xf>
    <xf numFmtId="0" fontId="3" fillId="0" borderId="67" xfId="4" applyBorder="1" applyProtection="1">
      <protection locked="0"/>
    </xf>
    <xf numFmtId="17" fontId="4" fillId="0" borderId="12" xfId="4" applyNumberFormat="1" applyFont="1" applyBorder="1" applyAlignment="1" applyProtection="1">
      <alignment horizontal="center"/>
      <protection locked="0"/>
    </xf>
    <xf numFmtId="0" fontId="3" fillId="0" borderId="68" xfId="4" applyBorder="1" applyProtection="1">
      <protection locked="0"/>
    </xf>
    <xf numFmtId="0" fontId="3" fillId="0" borderId="2" xfId="4" applyBorder="1" applyProtection="1">
      <protection locked="0"/>
    </xf>
    <xf numFmtId="0" fontId="3" fillId="0" borderId="11" xfId="4" applyBorder="1" applyProtection="1">
      <protection locked="0"/>
    </xf>
    <xf numFmtId="0" fontId="3" fillId="0" borderId="12" xfId="4" applyBorder="1" applyProtection="1">
      <protection locked="0"/>
    </xf>
    <xf numFmtId="0" fontId="16" fillId="0" borderId="0" xfId="0" applyFont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3" fontId="10" fillId="0" borderId="17" xfId="3" quotePrefix="1" applyNumberFormat="1" applyFont="1" applyFill="1" applyBorder="1" applyAlignment="1" applyProtection="1">
      <alignment horizontal="right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3" fillId="7" borderId="0" xfId="0" applyFont="1" applyFill="1" applyAlignment="1" applyProtection="1">
      <alignment horizontal="centerContinuous"/>
      <protection locked="0"/>
    </xf>
    <xf numFmtId="0" fontId="4" fillId="7" borderId="0" xfId="0" applyFont="1" applyFill="1" applyAlignment="1" applyProtection="1">
      <protection locked="0"/>
    </xf>
    <xf numFmtId="0" fontId="3" fillId="7" borderId="0" xfId="0" applyFont="1" applyFill="1" applyBorder="1" applyProtection="1">
      <protection locked="0"/>
    </xf>
    <xf numFmtId="1" fontId="1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4" xfId="0" applyFont="1" applyFill="1" applyBorder="1" applyAlignment="1" applyProtection="1">
      <alignment horizontal="center"/>
      <protection locked="0"/>
    </xf>
    <xf numFmtId="0" fontId="4" fillId="7" borderId="51" xfId="0" applyFont="1" applyFill="1" applyBorder="1" applyAlignment="1" applyProtection="1">
      <alignment horizontal="center"/>
      <protection locked="0"/>
    </xf>
    <xf numFmtId="0" fontId="3" fillId="7" borderId="0" xfId="0" applyFont="1" applyFill="1" applyProtection="1"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4" fillId="7" borderId="49" xfId="0" applyFont="1" applyFill="1" applyBorder="1" applyAlignment="1" applyProtection="1">
      <alignment horizontal="center"/>
      <protection locked="0"/>
    </xf>
    <xf numFmtId="0" fontId="0" fillId="0" borderId="69" xfId="0" applyBorder="1" applyProtection="1">
      <protection locked="0"/>
    </xf>
    <xf numFmtId="0" fontId="0" fillId="0" borderId="70" xfId="0" applyBorder="1" applyProtection="1">
      <protection locked="0"/>
    </xf>
    <xf numFmtId="0" fontId="0" fillId="0" borderId="71" xfId="0" applyBorder="1" applyProtection="1">
      <protection locked="0"/>
    </xf>
    <xf numFmtId="0" fontId="4" fillId="7" borderId="41" xfId="0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0" xfId="5" applyFont="1" applyFill="1" applyBorder="1" applyAlignment="1" applyProtection="1">
      <alignment horizontal="left"/>
      <protection locked="0"/>
    </xf>
    <xf numFmtId="0" fontId="8" fillId="7" borderId="0" xfId="5" applyFont="1" applyFill="1" applyBorder="1" applyAlignment="1" applyProtection="1">
      <alignment horizontal="left"/>
      <protection locked="0"/>
    </xf>
    <xf numFmtId="0" fontId="1" fillId="7" borderId="8" xfId="5" applyFont="1" applyFill="1" applyBorder="1" applyAlignment="1" applyProtection="1">
      <alignment horizontal="center"/>
      <protection locked="0"/>
    </xf>
    <xf numFmtId="0" fontId="3" fillId="7" borderId="0" xfId="0" applyFont="1" applyFill="1"/>
    <xf numFmtId="0" fontId="3" fillId="0" borderId="12" xfId="0" applyFont="1" applyFill="1" applyBorder="1" applyAlignment="1">
      <alignment horizontal="center" vertical="center" wrapText="1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Protection="1">
      <protection locked="0"/>
    </xf>
    <xf numFmtId="0" fontId="3" fillId="7" borderId="0" xfId="0" applyFont="1" applyFill="1" applyBorder="1" applyAlignment="1" applyProtection="1">
      <alignment horizontal="centerContinuous"/>
      <protection locked="0"/>
    </xf>
    <xf numFmtId="0" fontId="4" fillId="7" borderId="39" xfId="0" applyFont="1" applyFill="1" applyBorder="1" applyAlignment="1" applyProtection="1">
      <alignment horizontal="centerContinuous"/>
      <protection locked="0"/>
    </xf>
    <xf numFmtId="0" fontId="4" fillId="7" borderId="19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3" fontId="10" fillId="0" borderId="62" xfId="3" quotePrefix="1" applyNumberFormat="1" applyFont="1" applyFill="1" applyBorder="1" applyAlignment="1" applyProtection="1">
      <alignment horizontal="right"/>
      <protection locked="0"/>
    </xf>
    <xf numFmtId="3" fontId="10" fillId="0" borderId="72" xfId="3" quotePrefix="1" applyNumberFormat="1" applyFont="1" applyFill="1" applyBorder="1" applyAlignment="1" applyProtection="1">
      <alignment horizontal="right"/>
      <protection locked="0"/>
    </xf>
    <xf numFmtId="3" fontId="10" fillId="0" borderId="63" xfId="3" quotePrefix="1" applyNumberFormat="1" applyFont="1" applyFill="1" applyBorder="1" applyAlignment="1" applyProtection="1">
      <alignment horizontal="right"/>
      <protection locked="0"/>
    </xf>
    <xf numFmtId="3" fontId="10" fillId="0" borderId="58" xfId="3" quotePrefix="1" applyNumberFormat="1" applyFont="1" applyFill="1" applyBorder="1" applyAlignment="1" applyProtection="1">
      <alignment horizontal="right"/>
      <protection locked="0"/>
    </xf>
    <xf numFmtId="3" fontId="10" fillId="0" borderId="67" xfId="3" quotePrefix="1" applyNumberFormat="1" applyFont="1" applyFill="1" applyBorder="1" applyAlignment="1" applyProtection="1">
      <alignment horizontal="right"/>
      <protection locked="0"/>
    </xf>
    <xf numFmtId="3" fontId="10" fillId="0" borderId="68" xfId="3" quotePrefix="1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5" fillId="0" borderId="39" xfId="0" applyFont="1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19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5" fillId="0" borderId="74" xfId="0" applyFont="1" applyBorder="1" applyAlignment="1" applyProtection="1">
      <alignment horizontal="center"/>
      <protection locked="0"/>
    </xf>
    <xf numFmtId="0" fontId="15" fillId="0" borderId="7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16" fillId="0" borderId="0" xfId="5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9" xfId="5" applyFont="1" applyFill="1" applyBorder="1" applyAlignment="1" applyProtection="1">
      <alignment horizontal="center"/>
      <protection locked="0"/>
    </xf>
    <xf numFmtId="0" fontId="4" fillId="0" borderId="41" xfId="5" applyFont="1" applyFill="1" applyBorder="1" applyAlignment="1" applyProtection="1">
      <alignment horizontal="center"/>
      <protection locked="0"/>
    </xf>
    <xf numFmtId="0" fontId="4" fillId="7" borderId="39" xfId="5" applyFont="1" applyFill="1" applyBorder="1" applyAlignment="1" applyProtection="1">
      <alignment horizontal="center"/>
      <protection locked="0"/>
    </xf>
    <xf numFmtId="0" fontId="4" fillId="7" borderId="41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wrapText="1"/>
    </xf>
    <xf numFmtId="0" fontId="4" fillId="7" borderId="54" xfId="0" applyFont="1" applyFill="1" applyBorder="1" applyAlignment="1" applyProtection="1">
      <alignment horizontal="center"/>
      <protection locked="0"/>
    </xf>
    <xf numFmtId="0" fontId="4" fillId="7" borderId="58" xfId="0" applyFont="1" applyFill="1" applyBorder="1" applyAlignment="1" applyProtection="1">
      <alignment horizontal="center"/>
      <protection locked="0"/>
    </xf>
    <xf numFmtId="0" fontId="18" fillId="0" borderId="0" xfId="4" applyFont="1" applyAlignment="1">
      <alignment horizontal="center"/>
    </xf>
    <xf numFmtId="0" fontId="4" fillId="0" borderId="0" xfId="4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4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94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16409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73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7432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PORTADOR%20DUMPING%20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1.modelos prod.invest."/>
      <sheetName val="2-total país"/>
      <sheetName val="3-volumenes"/>
      <sheetName val="4,1-expo"/>
      <sheetName val="4.2-expo "/>
      <sheetName val="5-precios"/>
      <sheetName val="6-pr internac"/>
    </sheetNames>
    <sheetDataSet>
      <sheetData sheetId="0"/>
      <sheetData sheetId="1">
        <row r="3">
          <cell r="A3" t="str">
            <v>Producto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E29" sqref="E34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5" t="s">
        <v>136</v>
      </c>
      <c r="B3" s="106"/>
      <c r="C3" s="106"/>
      <c r="D3" s="106"/>
      <c r="E3" s="107"/>
    </row>
    <row r="4" spans="1:8" ht="15" customHeight="1" thickBot="1" x14ac:dyDescent="0.25">
      <c r="A4" s="108" t="s">
        <v>137</v>
      </c>
      <c r="B4" s="109"/>
      <c r="C4" s="109"/>
      <c r="D4" s="109"/>
      <c r="E4" s="110"/>
    </row>
    <row r="5" spans="1:8" ht="15" customHeight="1" thickBot="1" x14ac:dyDescent="0.25"/>
    <row r="6" spans="1:8" ht="15" customHeight="1" thickBot="1" x14ac:dyDescent="0.25">
      <c r="A6" s="111" t="s">
        <v>138</v>
      </c>
      <c r="B6" s="112"/>
      <c r="C6" s="112"/>
      <c r="D6" s="112"/>
      <c r="E6" s="113"/>
    </row>
    <row r="7" spans="1:8" ht="15" customHeight="1" thickBot="1" x14ac:dyDescent="0.25"/>
    <row r="8" spans="1:8" ht="15" customHeight="1" thickBot="1" x14ac:dyDescent="0.25">
      <c r="A8" s="111" t="s">
        <v>139</v>
      </c>
      <c r="B8" s="112"/>
      <c r="C8" s="112"/>
      <c r="D8" s="112"/>
      <c r="E8" s="112"/>
      <c r="F8" s="112"/>
      <c r="G8" s="112"/>
      <c r="H8" s="113"/>
    </row>
    <row r="9" spans="1:8" ht="15" customHeight="1" thickBot="1" x14ac:dyDescent="0.25"/>
    <row r="10" spans="1:8" ht="41.25" customHeight="1" thickBot="1" x14ac:dyDescent="0.25">
      <c r="A10" s="413" t="s">
        <v>140</v>
      </c>
      <c r="B10" s="414"/>
      <c r="C10" s="414"/>
      <c r="D10" s="414"/>
      <c r="E10" s="414"/>
      <c r="F10" s="414"/>
      <c r="G10" s="414"/>
      <c r="H10" s="415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3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orientation="portrait" verticalDpi="0" r:id="rId1"/>
  <headerFooter alignWithMargins="0">
    <oddHeader>&amp;R2020 -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F61"/>
  <sheetViews>
    <sheetView topLeftCell="A61" workbookViewId="0">
      <selection activeCell="E29" sqref="E34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25" t="s">
        <v>222</v>
      </c>
      <c r="B1" s="425"/>
      <c r="C1" s="425"/>
      <c r="D1" s="425"/>
      <c r="E1" s="425"/>
      <c r="F1" s="52"/>
    </row>
    <row r="2" spans="1:6" x14ac:dyDescent="0.2">
      <c r="A2" s="425" t="s">
        <v>175</v>
      </c>
      <c r="B2" s="425"/>
      <c r="C2" s="425"/>
      <c r="D2" s="425"/>
      <c r="E2" s="425"/>
      <c r="F2" s="52"/>
    </row>
    <row r="3" spans="1:6" s="381" customFormat="1" x14ac:dyDescent="0.2">
      <c r="A3" s="423" t="s">
        <v>215</v>
      </c>
      <c r="B3" s="423"/>
      <c r="C3" s="423"/>
      <c r="D3" s="423"/>
      <c r="E3" s="423"/>
    </row>
    <row r="4" spans="1:6" x14ac:dyDescent="0.2">
      <c r="A4" s="425" t="s">
        <v>111</v>
      </c>
      <c r="B4" s="425"/>
      <c r="C4" s="425"/>
      <c r="D4" s="425"/>
      <c r="E4" s="425"/>
      <c r="F4" s="52"/>
    </row>
    <row r="5" spans="1:6" ht="19.5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322" t="s">
        <v>112</v>
      </c>
      <c r="C6" s="24" t="s">
        <v>142</v>
      </c>
      <c r="D6" s="28"/>
      <c r="E6" s="24" t="s">
        <v>143</v>
      </c>
    </row>
    <row r="7" spans="1:6" x14ac:dyDescent="0.2">
      <c r="A7" s="99">
        <f>'3.a.Vol.'!C8</f>
        <v>42736</v>
      </c>
      <c r="C7" s="32"/>
      <c r="D7" s="33"/>
      <c r="E7" s="32"/>
    </row>
    <row r="8" spans="1:6" x14ac:dyDescent="0.2">
      <c r="A8" s="100">
        <f>'3.a.Vol.'!C9</f>
        <v>42767</v>
      </c>
      <c r="C8" s="36"/>
      <c r="D8" s="33"/>
      <c r="E8" s="36"/>
    </row>
    <row r="9" spans="1:6" x14ac:dyDescent="0.2">
      <c r="A9" s="100">
        <f>'3.a.Vol.'!C10</f>
        <v>42795</v>
      </c>
      <c r="C9" s="36"/>
      <c r="D9" s="33"/>
      <c r="E9" s="36"/>
    </row>
    <row r="10" spans="1:6" x14ac:dyDescent="0.2">
      <c r="A10" s="100">
        <f>'3.a.Vol.'!C11</f>
        <v>42826</v>
      </c>
      <c r="C10" s="36"/>
      <c r="D10" s="33"/>
      <c r="E10" s="36"/>
    </row>
    <row r="11" spans="1:6" x14ac:dyDescent="0.2">
      <c r="A11" s="100">
        <f>'3.a.Vol.'!C12</f>
        <v>42856</v>
      </c>
      <c r="C11" s="36"/>
      <c r="D11" s="33"/>
      <c r="E11" s="36"/>
    </row>
    <row r="12" spans="1:6" x14ac:dyDescent="0.2">
      <c r="A12" s="100">
        <f>'3.a.Vol.'!C13</f>
        <v>42887</v>
      </c>
      <c r="C12" s="36"/>
      <c r="D12" s="33"/>
      <c r="E12" s="36"/>
    </row>
    <row r="13" spans="1:6" x14ac:dyDescent="0.2">
      <c r="A13" s="100">
        <f>'3.a.Vol.'!C14</f>
        <v>42917</v>
      </c>
      <c r="C13" s="36"/>
      <c r="D13" s="33"/>
      <c r="E13" s="36"/>
    </row>
    <row r="14" spans="1:6" x14ac:dyDescent="0.2">
      <c r="A14" s="100">
        <f>'3.a.Vol.'!C15</f>
        <v>42948</v>
      </c>
      <c r="C14" s="36"/>
      <c r="D14" s="33"/>
      <c r="E14" s="36"/>
    </row>
    <row r="15" spans="1:6" x14ac:dyDescent="0.2">
      <c r="A15" s="100">
        <f>'3.a.Vol.'!C16</f>
        <v>42979</v>
      </c>
      <c r="C15" s="36"/>
      <c r="D15" s="33"/>
      <c r="E15" s="36"/>
    </row>
    <row r="16" spans="1:6" x14ac:dyDescent="0.2">
      <c r="A16" s="100">
        <f>'3.a.Vol.'!C17</f>
        <v>43009</v>
      </c>
      <c r="C16" s="36"/>
      <c r="D16" s="33"/>
      <c r="E16" s="36"/>
    </row>
    <row r="17" spans="1:5" x14ac:dyDescent="0.2">
      <c r="A17" s="100">
        <f>'3.a.Vol.'!C18</f>
        <v>43040</v>
      </c>
      <c r="C17" s="36"/>
      <c r="D17" s="33"/>
      <c r="E17" s="36"/>
    </row>
    <row r="18" spans="1:5" ht="13.5" thickBot="1" x14ac:dyDescent="0.25">
      <c r="A18" s="101">
        <f>'3.a.Vol.'!C19</f>
        <v>43070</v>
      </c>
      <c r="C18" s="39"/>
      <c r="D18" s="33"/>
      <c r="E18" s="39"/>
    </row>
    <row r="19" spans="1:5" x14ac:dyDescent="0.2">
      <c r="A19" s="99">
        <f>'3.a.Vol.'!C20</f>
        <v>43101</v>
      </c>
      <c r="C19" s="42"/>
      <c r="D19" s="33"/>
      <c r="E19" s="42"/>
    </row>
    <row r="20" spans="1:5" x14ac:dyDescent="0.2">
      <c r="A20" s="100">
        <f>'3.a.Vol.'!C21</f>
        <v>43132</v>
      </c>
      <c r="C20" s="36"/>
      <c r="D20" s="33"/>
      <c r="E20" s="36"/>
    </row>
    <row r="21" spans="1:5" x14ac:dyDescent="0.2">
      <c r="A21" s="100">
        <f>'3.a.Vol.'!C22</f>
        <v>43160</v>
      </c>
      <c r="C21" s="36"/>
      <c r="D21" s="33"/>
      <c r="E21" s="36"/>
    </row>
    <row r="22" spans="1:5" x14ac:dyDescent="0.2">
      <c r="A22" s="100">
        <f>'3.a.Vol.'!C23</f>
        <v>43191</v>
      </c>
      <c r="C22" s="36"/>
      <c r="D22" s="33"/>
      <c r="E22" s="36"/>
    </row>
    <row r="23" spans="1:5" x14ac:dyDescent="0.2">
      <c r="A23" s="100">
        <f>'3.a.Vol.'!C24</f>
        <v>43221</v>
      </c>
      <c r="C23" s="36"/>
      <c r="D23" s="33"/>
      <c r="E23" s="36"/>
    </row>
    <row r="24" spans="1:5" x14ac:dyDescent="0.2">
      <c r="A24" s="100">
        <f>'3.a.Vol.'!C25</f>
        <v>43252</v>
      </c>
      <c r="C24" s="36"/>
      <c r="D24" s="33"/>
      <c r="E24" s="36"/>
    </row>
    <row r="25" spans="1:5" x14ac:dyDescent="0.2">
      <c r="A25" s="100">
        <f>'3.a.Vol.'!C26</f>
        <v>43282</v>
      </c>
      <c r="C25" s="36"/>
      <c r="D25" s="33"/>
      <c r="E25" s="36"/>
    </row>
    <row r="26" spans="1:5" x14ac:dyDescent="0.2">
      <c r="A26" s="100">
        <f>'3.a.Vol.'!C27</f>
        <v>43313</v>
      </c>
      <c r="C26" s="36"/>
      <c r="D26" s="33"/>
      <c r="E26" s="36"/>
    </row>
    <row r="27" spans="1:5" x14ac:dyDescent="0.2">
      <c r="A27" s="100">
        <f>'3.a.Vol.'!C28</f>
        <v>43344</v>
      </c>
      <c r="C27" s="287"/>
      <c r="D27" s="303"/>
      <c r="E27" s="287"/>
    </row>
    <row r="28" spans="1:5" x14ac:dyDescent="0.2">
      <c r="A28" s="100">
        <f>'3.a.Vol.'!C29</f>
        <v>43374</v>
      </c>
      <c r="C28" s="36"/>
      <c r="D28" s="33"/>
      <c r="E28" s="36"/>
    </row>
    <row r="29" spans="1:5" x14ac:dyDescent="0.2">
      <c r="A29" s="100">
        <f>'3.a.Vol.'!C30</f>
        <v>43405</v>
      </c>
      <c r="C29" s="36"/>
      <c r="D29" s="33"/>
      <c r="E29" s="36"/>
    </row>
    <row r="30" spans="1:5" ht="13.5" thickBot="1" x14ac:dyDescent="0.25">
      <c r="A30" s="101">
        <f>'3.a.Vol.'!C31</f>
        <v>43435</v>
      </c>
      <c r="C30" s="45"/>
      <c r="D30" s="33"/>
      <c r="E30" s="45"/>
    </row>
    <row r="31" spans="1:5" x14ac:dyDescent="0.2">
      <c r="A31" s="99">
        <f>'3.a.Vol.'!C32</f>
        <v>43466</v>
      </c>
      <c r="C31" s="32"/>
      <c r="D31" s="33"/>
      <c r="E31" s="32"/>
    </row>
    <row r="32" spans="1:5" x14ac:dyDescent="0.2">
      <c r="A32" s="100">
        <f>'3.a.Vol.'!C33</f>
        <v>43497</v>
      </c>
      <c r="C32" s="36"/>
      <c r="D32" s="33"/>
      <c r="E32" s="36"/>
    </row>
    <row r="33" spans="1:5" x14ac:dyDescent="0.2">
      <c r="A33" s="100">
        <f>'3.a.Vol.'!C34</f>
        <v>43525</v>
      </c>
      <c r="C33" s="36"/>
      <c r="D33" s="33"/>
      <c r="E33" s="36"/>
    </row>
    <row r="34" spans="1:5" x14ac:dyDescent="0.2">
      <c r="A34" s="100">
        <f>'3.a.Vol.'!C35</f>
        <v>43556</v>
      </c>
      <c r="C34" s="36"/>
      <c r="D34" s="33"/>
      <c r="E34" s="36"/>
    </row>
    <row r="35" spans="1:5" x14ac:dyDescent="0.2">
      <c r="A35" s="100">
        <f>'3.a.Vol.'!C36</f>
        <v>43586</v>
      </c>
      <c r="C35" s="36"/>
      <c r="D35" s="33"/>
      <c r="E35" s="36"/>
    </row>
    <row r="36" spans="1:5" x14ac:dyDescent="0.2">
      <c r="A36" s="100">
        <f>'3.a.Vol.'!C37</f>
        <v>43617</v>
      </c>
      <c r="C36" s="36"/>
      <c r="D36" s="33"/>
      <c r="E36" s="36"/>
    </row>
    <row r="37" spans="1:5" x14ac:dyDescent="0.2">
      <c r="A37" s="100">
        <f>'3.a.Vol.'!C38</f>
        <v>43647</v>
      </c>
      <c r="C37" s="36"/>
      <c r="D37" s="33"/>
      <c r="E37" s="36"/>
    </row>
    <row r="38" spans="1:5" x14ac:dyDescent="0.2">
      <c r="A38" s="100">
        <f>'3.a.Vol.'!C39</f>
        <v>43678</v>
      </c>
      <c r="C38" s="36"/>
      <c r="D38" s="33"/>
      <c r="E38" s="36"/>
    </row>
    <row r="39" spans="1:5" x14ac:dyDescent="0.2">
      <c r="A39" s="100">
        <f>'3.a.Vol.'!C40</f>
        <v>43709</v>
      </c>
      <c r="C39" s="36"/>
      <c r="D39" s="33"/>
      <c r="E39" s="36"/>
    </row>
    <row r="40" spans="1:5" x14ac:dyDescent="0.2">
      <c r="A40" s="100">
        <f>'3.a.Vol.'!C41</f>
        <v>43739</v>
      </c>
      <c r="C40" s="36"/>
      <c r="D40" s="33"/>
      <c r="E40" s="36"/>
    </row>
    <row r="41" spans="1:5" x14ac:dyDescent="0.2">
      <c r="A41" s="100">
        <f>'3.a.Vol.'!C42</f>
        <v>43770</v>
      </c>
      <c r="C41" s="36"/>
      <c r="D41" s="33"/>
      <c r="E41" s="36"/>
    </row>
    <row r="42" spans="1:5" ht="13.5" thickBot="1" x14ac:dyDescent="0.25">
      <c r="A42" s="101">
        <f>'3.a.Vol.'!C43</f>
        <v>43800</v>
      </c>
      <c r="C42" s="45"/>
      <c r="D42" s="33"/>
      <c r="E42" s="45"/>
    </row>
    <row r="43" spans="1:5" x14ac:dyDescent="0.2">
      <c r="A43" s="99">
        <f>'3.a.Vol.'!C44</f>
        <v>43831</v>
      </c>
      <c r="C43" s="32"/>
      <c r="D43" s="33"/>
      <c r="E43" s="32"/>
    </row>
    <row r="44" spans="1:5" x14ac:dyDescent="0.2">
      <c r="A44" s="100">
        <f>'3.a.Vol.'!C45</f>
        <v>43862</v>
      </c>
      <c r="C44" s="36"/>
      <c r="D44" s="33"/>
      <c r="E44" s="36"/>
    </row>
    <row r="45" spans="1:5" x14ac:dyDescent="0.2">
      <c r="A45" s="100">
        <f>'3.a.Vol.'!C46</f>
        <v>43891</v>
      </c>
      <c r="C45" s="36"/>
      <c r="D45" s="33"/>
      <c r="E45" s="36"/>
    </row>
    <row r="46" spans="1:5" x14ac:dyDescent="0.2">
      <c r="A46" s="100">
        <f>'3.a.Vol.'!C47</f>
        <v>43922</v>
      </c>
      <c r="C46" s="36"/>
      <c r="D46" s="33"/>
      <c r="E46" s="36"/>
    </row>
    <row r="47" spans="1:5" x14ac:dyDescent="0.2">
      <c r="A47" s="100">
        <f>'3.a.Vol.'!C48</f>
        <v>43952</v>
      </c>
      <c r="C47" s="36"/>
      <c r="D47" s="33"/>
      <c r="E47" s="36"/>
    </row>
    <row r="48" spans="1:5" x14ac:dyDescent="0.2">
      <c r="A48" s="100">
        <f>'3.a.Vol.'!C49</f>
        <v>43983</v>
      </c>
      <c r="C48" s="36"/>
      <c r="D48" s="33"/>
      <c r="E48" s="36"/>
    </row>
    <row r="49" spans="1:6" x14ac:dyDescent="0.2">
      <c r="A49" s="100">
        <f>'3.a.Vol.'!C50</f>
        <v>44013</v>
      </c>
      <c r="C49" s="36"/>
      <c r="D49" s="33"/>
      <c r="E49" s="36"/>
    </row>
    <row r="50" spans="1:6" x14ac:dyDescent="0.2">
      <c r="A50" s="100">
        <f>'3.a.Vol.'!C51</f>
        <v>44044</v>
      </c>
      <c r="C50" s="36"/>
      <c r="D50" s="33"/>
      <c r="E50" s="36"/>
    </row>
    <row r="51" spans="1:6" x14ac:dyDescent="0.2">
      <c r="A51" s="100">
        <f>'3.a.Vol.'!C52</f>
        <v>44075</v>
      </c>
      <c r="C51" s="36"/>
      <c r="D51" s="33"/>
      <c r="E51" s="36"/>
    </row>
    <row r="52" spans="1:6" x14ac:dyDescent="0.2">
      <c r="A52" s="100">
        <f>'3.a.Vol.'!C53</f>
        <v>44105</v>
      </c>
      <c r="C52" s="36"/>
      <c r="D52" s="33"/>
      <c r="E52" s="36"/>
    </row>
    <row r="53" spans="1:6" hidden="1" x14ac:dyDescent="0.2">
      <c r="A53" s="100">
        <f>'3.a.Vol.'!C54</f>
        <v>44136</v>
      </c>
      <c r="C53" s="36"/>
      <c r="D53" s="33"/>
      <c r="E53" s="36"/>
    </row>
    <row r="54" spans="1:6" ht="13.5" hidden="1" thickBot="1" x14ac:dyDescent="0.25">
      <c r="A54" s="101">
        <f>'3.a.Vol.'!C55</f>
        <v>44166</v>
      </c>
      <c r="C54" s="39"/>
      <c r="D54" s="33"/>
      <c r="E54" s="39"/>
    </row>
    <row r="55" spans="1:6" ht="15.75" customHeight="1" thickBot="1" x14ac:dyDescent="0.25">
      <c r="A55" s="46"/>
      <c r="C55" s="33"/>
      <c r="D55" s="33"/>
      <c r="E55" s="33"/>
    </row>
    <row r="56" spans="1:6" ht="39" thickBot="1" x14ac:dyDescent="0.25">
      <c r="A56" s="325" t="s">
        <v>7</v>
      </c>
      <c r="C56" s="58" t="str">
        <f>+C6</f>
        <v>Ventas de Producción Propia
En pesos</v>
      </c>
      <c r="D56" s="304"/>
      <c r="E56" s="58" t="str">
        <f>+E6</f>
        <v>Ventas de Producción Encargada o Contratada a Terceros
En pesos</v>
      </c>
      <c r="F56" s="59"/>
    </row>
    <row r="57" spans="1:6" x14ac:dyDescent="0.2">
      <c r="A57" s="324">
        <f>'3.a.Vol.'!C59</f>
        <v>2017</v>
      </c>
      <c r="C57" s="60"/>
      <c r="D57" s="305"/>
      <c r="E57" s="60"/>
    </row>
    <row r="58" spans="1:6" x14ac:dyDescent="0.2">
      <c r="A58" s="61">
        <f>'3.a.Vol.'!C60</f>
        <v>2018</v>
      </c>
      <c r="C58" s="62"/>
      <c r="D58" s="305"/>
      <c r="E58" s="62"/>
    </row>
    <row r="59" spans="1:6" ht="13.5" thickBot="1" x14ac:dyDescent="0.25">
      <c r="A59" s="63">
        <f>'3.a.Vol.'!C61</f>
        <v>2019</v>
      </c>
      <c r="C59" s="64"/>
      <c r="D59" s="305"/>
      <c r="E59" s="64"/>
    </row>
    <row r="60" spans="1:6" x14ac:dyDescent="0.2">
      <c r="A60" s="372" t="str">
        <f>'3.a.Vol.'!C62</f>
        <v>ene-oct 2019</v>
      </c>
      <c r="C60" s="66"/>
      <c r="D60" s="305"/>
      <c r="E60" s="66"/>
    </row>
    <row r="61" spans="1:6" ht="13.5" thickBot="1" x14ac:dyDescent="0.25">
      <c r="A61" s="373" t="str">
        <f>'3.a.Vol.'!C63</f>
        <v>ene-oct 2020</v>
      </c>
      <c r="C61" s="67"/>
      <c r="D61" s="306"/>
      <c r="E61" s="67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81" orientation="portrait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2"/>
  <sheetViews>
    <sheetView topLeftCell="A49" workbookViewId="0">
      <selection activeCell="E29" sqref="E34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425" t="s">
        <v>179</v>
      </c>
      <c r="B1" s="425"/>
      <c r="C1" s="425"/>
    </row>
    <row r="2" spans="1:6" x14ac:dyDescent="0.2">
      <c r="A2" s="425" t="s">
        <v>117</v>
      </c>
      <c r="B2" s="425"/>
      <c r="C2" s="425"/>
      <c r="F2" s="98" t="s">
        <v>124</v>
      </c>
    </row>
    <row r="3" spans="1:6" x14ac:dyDescent="0.2">
      <c r="A3" s="423" t="str">
        <f>+'1.a.modelos'!A3</f>
        <v>Coronas</v>
      </c>
      <c r="B3" s="423"/>
      <c r="C3" s="423"/>
    </row>
    <row r="4" spans="1:6" x14ac:dyDescent="0.2">
      <c r="A4" s="426" t="s">
        <v>111</v>
      </c>
      <c r="B4" s="426"/>
      <c r="C4" s="426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322" t="s">
        <v>112</v>
      </c>
      <c r="C7" s="24" t="s">
        <v>118</v>
      </c>
      <c r="F7" s="98" t="s">
        <v>122</v>
      </c>
    </row>
    <row r="8" spans="1:6" ht="13.5" thickBot="1" x14ac:dyDescent="0.25">
      <c r="A8" s="99">
        <f>'3.a.Vol.'!C8</f>
        <v>42736</v>
      </c>
      <c r="C8" s="32"/>
      <c r="F8" s="149"/>
    </row>
    <row r="9" spans="1:6" x14ac:dyDescent="0.2">
      <c r="A9" s="100">
        <f>'3.a.Vol.'!C9</f>
        <v>42767</v>
      </c>
      <c r="C9" s="36"/>
      <c r="F9" s="98"/>
    </row>
    <row r="10" spans="1:6" ht="13.5" thickBot="1" x14ac:dyDescent="0.25">
      <c r="A10" s="100">
        <f>'3.a.Vol.'!C10</f>
        <v>42795</v>
      </c>
      <c r="C10" s="36"/>
      <c r="F10" s="98" t="s">
        <v>123</v>
      </c>
    </row>
    <row r="11" spans="1:6" ht="13.5" thickBot="1" x14ac:dyDescent="0.25">
      <c r="A11" s="100">
        <f>'3.a.Vol.'!C11</f>
        <v>42826</v>
      </c>
      <c r="C11" s="36"/>
      <c r="F11" s="150"/>
    </row>
    <row r="12" spans="1:6" x14ac:dyDescent="0.2">
      <c r="A12" s="100">
        <f>'3.a.Vol.'!C12</f>
        <v>42856</v>
      </c>
      <c r="C12" s="36"/>
    </row>
    <row r="13" spans="1:6" x14ac:dyDescent="0.2">
      <c r="A13" s="100">
        <f>'3.a.Vol.'!C13</f>
        <v>42887</v>
      </c>
      <c r="C13" s="36"/>
    </row>
    <row r="14" spans="1:6" x14ac:dyDescent="0.2">
      <c r="A14" s="100">
        <f>'3.a.Vol.'!C14</f>
        <v>42917</v>
      </c>
      <c r="C14" s="36"/>
    </row>
    <row r="15" spans="1:6" x14ac:dyDescent="0.2">
      <c r="A15" s="100">
        <f>'3.a.Vol.'!C15</f>
        <v>42948</v>
      </c>
      <c r="C15" s="36"/>
    </row>
    <row r="16" spans="1:6" x14ac:dyDescent="0.2">
      <c r="A16" s="100">
        <f>'3.a.Vol.'!C16</f>
        <v>42979</v>
      </c>
      <c r="C16" s="36"/>
    </row>
    <row r="17" spans="1:3" x14ac:dyDescent="0.2">
      <c r="A17" s="100">
        <f>'3.a.Vol.'!C17</f>
        <v>43009</v>
      </c>
      <c r="C17" s="36"/>
    </row>
    <row r="18" spans="1:3" x14ac:dyDescent="0.2">
      <c r="A18" s="100">
        <f>'3.a.Vol.'!C18</f>
        <v>43040</v>
      </c>
      <c r="C18" s="36"/>
    </row>
    <row r="19" spans="1:3" ht="13.5" thickBot="1" x14ac:dyDescent="0.25">
      <c r="A19" s="101">
        <f>'3.a.Vol.'!C19</f>
        <v>43070</v>
      </c>
      <c r="C19" s="39"/>
    </row>
    <row r="20" spans="1:3" x14ac:dyDescent="0.2">
      <c r="A20" s="99">
        <f>'3.a.Vol.'!C20</f>
        <v>43101</v>
      </c>
      <c r="C20" s="42"/>
    </row>
    <row r="21" spans="1:3" x14ac:dyDescent="0.2">
      <c r="A21" s="100">
        <f>'3.a.Vol.'!C21</f>
        <v>43132</v>
      </c>
      <c r="C21" s="36"/>
    </row>
    <row r="22" spans="1:3" x14ac:dyDescent="0.2">
      <c r="A22" s="100">
        <f>'3.a.Vol.'!C22</f>
        <v>43160</v>
      </c>
      <c r="C22" s="36"/>
    </row>
    <row r="23" spans="1:3" x14ac:dyDescent="0.2">
      <c r="A23" s="100">
        <f>'3.a.Vol.'!C23</f>
        <v>43191</v>
      </c>
      <c r="C23" s="36"/>
    </row>
    <row r="24" spans="1:3" x14ac:dyDescent="0.2">
      <c r="A24" s="100">
        <f>'3.a.Vol.'!C24</f>
        <v>43221</v>
      </c>
      <c r="C24" s="36"/>
    </row>
    <row r="25" spans="1:3" x14ac:dyDescent="0.2">
      <c r="A25" s="100">
        <f>'3.a.Vol.'!C25</f>
        <v>43252</v>
      </c>
      <c r="C25" s="36"/>
    </row>
    <row r="26" spans="1:3" x14ac:dyDescent="0.2">
      <c r="A26" s="100">
        <f>'3.a.Vol.'!C26</f>
        <v>43282</v>
      </c>
      <c r="C26" s="36"/>
    </row>
    <row r="27" spans="1:3" x14ac:dyDescent="0.2">
      <c r="A27" s="100">
        <f>'3.a.Vol.'!C27</f>
        <v>43313</v>
      </c>
      <c r="C27" s="36"/>
    </row>
    <row r="28" spans="1:3" x14ac:dyDescent="0.2">
      <c r="A28" s="100">
        <f>'3.a.Vol.'!C28</f>
        <v>43344</v>
      </c>
      <c r="C28" s="36"/>
    </row>
    <row r="29" spans="1:3" x14ac:dyDescent="0.2">
      <c r="A29" s="100">
        <f>'3.a.Vol.'!C29</f>
        <v>43374</v>
      </c>
      <c r="C29" s="36"/>
    </row>
    <row r="30" spans="1:3" x14ac:dyDescent="0.2">
      <c r="A30" s="100">
        <f>'3.a.Vol.'!C30</f>
        <v>43405</v>
      </c>
      <c r="C30" s="36"/>
    </row>
    <row r="31" spans="1:3" ht="13.5" thickBot="1" x14ac:dyDescent="0.25">
      <c r="A31" s="101">
        <f>'3.a.Vol.'!C31</f>
        <v>43435</v>
      </c>
      <c r="C31" s="45"/>
    </row>
    <row r="32" spans="1:3" x14ac:dyDescent="0.2">
      <c r="A32" s="99">
        <f>'3.a.Vol.'!C32</f>
        <v>43466</v>
      </c>
      <c r="C32" s="32"/>
    </row>
    <row r="33" spans="1:3" x14ac:dyDescent="0.2">
      <c r="A33" s="100">
        <f>'3.a.Vol.'!C33</f>
        <v>43497</v>
      </c>
      <c r="C33" s="36"/>
    </row>
    <row r="34" spans="1:3" x14ac:dyDescent="0.2">
      <c r="A34" s="100">
        <f>'3.a.Vol.'!C34</f>
        <v>43525</v>
      </c>
      <c r="C34" s="36"/>
    </row>
    <row r="35" spans="1:3" x14ac:dyDescent="0.2">
      <c r="A35" s="100">
        <f>'3.a.Vol.'!C35</f>
        <v>43556</v>
      </c>
      <c r="C35" s="36"/>
    </row>
    <row r="36" spans="1:3" x14ac:dyDescent="0.2">
      <c r="A36" s="100">
        <f>'3.a.Vol.'!C36</f>
        <v>43586</v>
      </c>
      <c r="C36" s="36"/>
    </row>
    <row r="37" spans="1:3" x14ac:dyDescent="0.2">
      <c r="A37" s="100">
        <f>'3.a.Vol.'!C37</f>
        <v>43617</v>
      </c>
      <c r="C37" s="36"/>
    </row>
    <row r="38" spans="1:3" x14ac:dyDescent="0.2">
      <c r="A38" s="100">
        <f>'3.a.Vol.'!C38</f>
        <v>43647</v>
      </c>
      <c r="C38" s="36"/>
    </row>
    <row r="39" spans="1:3" x14ac:dyDescent="0.2">
      <c r="A39" s="100">
        <f>'3.a.Vol.'!C39</f>
        <v>43678</v>
      </c>
      <c r="C39" s="36"/>
    </row>
    <row r="40" spans="1:3" x14ac:dyDescent="0.2">
      <c r="A40" s="100">
        <f>'3.a.Vol.'!C40</f>
        <v>43709</v>
      </c>
      <c r="C40" s="36"/>
    </row>
    <row r="41" spans="1:3" x14ac:dyDescent="0.2">
      <c r="A41" s="100">
        <f>'3.a.Vol.'!C41</f>
        <v>43739</v>
      </c>
      <c r="C41" s="36"/>
    </row>
    <row r="42" spans="1:3" x14ac:dyDescent="0.2">
      <c r="A42" s="100">
        <f>'3.a.Vol.'!C42</f>
        <v>43770</v>
      </c>
      <c r="C42" s="36"/>
    </row>
    <row r="43" spans="1:3" ht="13.5" thickBot="1" x14ac:dyDescent="0.25">
      <c r="A43" s="101">
        <f>'3.a.Vol.'!C43</f>
        <v>43800</v>
      </c>
      <c r="C43" s="45"/>
    </row>
    <row r="44" spans="1:3" x14ac:dyDescent="0.2">
      <c r="A44" s="99">
        <f>'3.a.Vol.'!C44</f>
        <v>43831</v>
      </c>
      <c r="C44" s="32"/>
    </row>
    <row r="45" spans="1:3" x14ac:dyDescent="0.2">
      <c r="A45" s="100">
        <f>'3.a.Vol.'!C45</f>
        <v>43862</v>
      </c>
      <c r="C45" s="36"/>
    </row>
    <row r="46" spans="1:3" x14ac:dyDescent="0.2">
      <c r="A46" s="100">
        <f>'3.a.Vol.'!C46</f>
        <v>43891</v>
      </c>
      <c r="C46" s="36"/>
    </row>
    <row r="47" spans="1:3" x14ac:dyDescent="0.2">
      <c r="A47" s="100">
        <f>'3.a.Vol.'!C47</f>
        <v>43922</v>
      </c>
      <c r="C47" s="36"/>
    </row>
    <row r="48" spans="1:3" x14ac:dyDescent="0.2">
      <c r="A48" s="100">
        <f>'3.a.Vol.'!C48</f>
        <v>43952</v>
      </c>
      <c r="C48" s="36"/>
    </row>
    <row r="49" spans="1:3" x14ac:dyDescent="0.2">
      <c r="A49" s="100">
        <f>'3.a.Vol.'!C49</f>
        <v>43983</v>
      </c>
      <c r="C49" s="36"/>
    </row>
    <row r="50" spans="1:3" x14ac:dyDescent="0.2">
      <c r="A50" s="100">
        <f>'3.a.Vol.'!C50</f>
        <v>44013</v>
      </c>
      <c r="C50" s="36"/>
    </row>
    <row r="51" spans="1:3" x14ac:dyDescent="0.2">
      <c r="A51" s="100">
        <f>'3.a.Vol.'!C51</f>
        <v>44044</v>
      </c>
      <c r="C51" s="36"/>
    </row>
    <row r="52" spans="1:3" x14ac:dyDescent="0.2">
      <c r="A52" s="100">
        <f>'3.a.Vol.'!C52</f>
        <v>44075</v>
      </c>
      <c r="C52" s="36"/>
    </row>
    <row r="53" spans="1:3" x14ac:dyDescent="0.2">
      <c r="A53" s="100">
        <f>'3.a.Vol.'!C53</f>
        <v>44105</v>
      </c>
      <c r="C53" s="36"/>
    </row>
    <row r="54" spans="1:3" hidden="1" x14ac:dyDescent="0.2">
      <c r="A54" s="100">
        <f>'3.a.Vol.'!C54</f>
        <v>44136</v>
      </c>
      <c r="C54" s="36"/>
    </row>
    <row r="55" spans="1:3" ht="13.5" hidden="1" thickBot="1" x14ac:dyDescent="0.25">
      <c r="A55" s="101">
        <f>'3.a.Vol.'!C55</f>
        <v>44166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69" t="s">
        <v>7</v>
      </c>
      <c r="C57" s="24" t="s">
        <v>118</v>
      </c>
    </row>
    <row r="58" spans="1:3" x14ac:dyDescent="0.2">
      <c r="A58" s="61">
        <f>'3.a.Vol.'!C59</f>
        <v>2017</v>
      </c>
      <c r="C58" s="60"/>
    </row>
    <row r="59" spans="1:3" x14ac:dyDescent="0.2">
      <c r="A59" s="61">
        <f>'3.a.Vol.'!C60</f>
        <v>2018</v>
      </c>
      <c r="C59" s="62"/>
    </row>
    <row r="60" spans="1:3" ht="13.5" thickBot="1" x14ac:dyDescent="0.25">
      <c r="A60" s="63">
        <f>'3.a.Vol.'!C61</f>
        <v>2019</v>
      </c>
      <c r="C60" s="64"/>
    </row>
    <row r="61" spans="1:3" x14ac:dyDescent="0.2">
      <c r="A61" s="372" t="str">
        <f>'3.a.Vol.'!C62</f>
        <v>ene-oct 2019</v>
      </c>
      <c r="C61" s="66"/>
    </row>
    <row r="62" spans="1:3" ht="13.5" thickBot="1" x14ac:dyDescent="0.25">
      <c r="A62" s="373" t="str">
        <f>'3.a.Vol.'!C63</f>
        <v>ene-oct 2020</v>
      </c>
      <c r="C62" s="67"/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3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86" orientation="portrait" r:id="rId1"/>
  <headerFooter alignWithMargins="0">
    <oddHeader>&amp;R2020 - Año del General Manuel Belgrano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F62"/>
  <sheetViews>
    <sheetView topLeftCell="A13" workbookViewId="0">
      <selection activeCell="E29" sqref="E34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425" t="s">
        <v>180</v>
      </c>
      <c r="B1" s="425"/>
      <c r="C1" s="425"/>
    </row>
    <row r="2" spans="1:6" x14ac:dyDescent="0.2">
      <c r="A2" s="425" t="s">
        <v>117</v>
      </c>
      <c r="B2" s="425"/>
      <c r="C2" s="425"/>
      <c r="F2" s="98" t="s">
        <v>124</v>
      </c>
    </row>
    <row r="3" spans="1:6" x14ac:dyDescent="0.2">
      <c r="A3" s="423" t="s">
        <v>215</v>
      </c>
      <c r="B3" s="423"/>
      <c r="C3" s="423"/>
    </row>
    <row r="4" spans="1:6" x14ac:dyDescent="0.2">
      <c r="A4" s="426" t="s">
        <v>111</v>
      </c>
      <c r="B4" s="426"/>
      <c r="C4" s="426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322" t="s">
        <v>112</v>
      </c>
      <c r="C7" s="24" t="s">
        <v>118</v>
      </c>
      <c r="F7" s="98" t="s">
        <v>122</v>
      </c>
    </row>
    <row r="8" spans="1:6" ht="13.5" thickBot="1" x14ac:dyDescent="0.25">
      <c r="A8" s="99">
        <f>'3.a.Vol.'!C8</f>
        <v>42736</v>
      </c>
      <c r="C8" s="32"/>
      <c r="F8" s="149"/>
    </row>
    <row r="9" spans="1:6" x14ac:dyDescent="0.2">
      <c r="A9" s="100">
        <f>'3.a.Vol.'!C9</f>
        <v>42767</v>
      </c>
      <c r="C9" s="36"/>
      <c r="F9" s="98"/>
    </row>
    <row r="10" spans="1:6" ht="13.5" thickBot="1" x14ac:dyDescent="0.25">
      <c r="A10" s="100">
        <f>'3.a.Vol.'!C10</f>
        <v>42795</v>
      </c>
      <c r="C10" s="36"/>
      <c r="F10" s="98" t="s">
        <v>123</v>
      </c>
    </row>
    <row r="11" spans="1:6" ht="13.5" thickBot="1" x14ac:dyDescent="0.25">
      <c r="A11" s="100">
        <f>'3.a.Vol.'!C11</f>
        <v>42826</v>
      </c>
      <c r="C11" s="36"/>
      <c r="F11" s="150"/>
    </row>
    <row r="12" spans="1:6" x14ac:dyDescent="0.2">
      <c r="A12" s="100">
        <f>'3.a.Vol.'!C12</f>
        <v>42856</v>
      </c>
      <c r="C12" s="36"/>
    </row>
    <row r="13" spans="1:6" x14ac:dyDescent="0.2">
      <c r="A13" s="100">
        <f>'3.a.Vol.'!C13</f>
        <v>42887</v>
      </c>
      <c r="C13" s="36"/>
    </row>
    <row r="14" spans="1:6" x14ac:dyDescent="0.2">
      <c r="A14" s="100">
        <f>'3.a.Vol.'!C14</f>
        <v>42917</v>
      </c>
      <c r="C14" s="36"/>
    </row>
    <row r="15" spans="1:6" x14ac:dyDescent="0.2">
      <c r="A15" s="100">
        <f>'3.a.Vol.'!C15</f>
        <v>42948</v>
      </c>
      <c r="C15" s="36"/>
    </row>
    <row r="16" spans="1:6" x14ac:dyDescent="0.2">
      <c r="A16" s="100">
        <f>'3.a.Vol.'!C16</f>
        <v>42979</v>
      </c>
      <c r="C16" s="36"/>
    </row>
    <row r="17" spans="1:3" x14ac:dyDescent="0.2">
      <c r="A17" s="100">
        <f>'3.a.Vol.'!C17</f>
        <v>43009</v>
      </c>
      <c r="C17" s="36"/>
    </row>
    <row r="18" spans="1:3" x14ac:dyDescent="0.2">
      <c r="A18" s="100">
        <f>'3.a.Vol.'!C18</f>
        <v>43040</v>
      </c>
      <c r="C18" s="36"/>
    </row>
    <row r="19" spans="1:3" ht="13.5" thickBot="1" x14ac:dyDescent="0.25">
      <c r="A19" s="101">
        <f>'3.a.Vol.'!C19</f>
        <v>43070</v>
      </c>
      <c r="C19" s="39"/>
    </row>
    <row r="20" spans="1:3" x14ac:dyDescent="0.2">
      <c r="A20" s="99">
        <f>'3.a.Vol.'!C20</f>
        <v>43101</v>
      </c>
      <c r="C20" s="42"/>
    </row>
    <row r="21" spans="1:3" x14ac:dyDescent="0.2">
      <c r="A21" s="100">
        <f>'3.a.Vol.'!C21</f>
        <v>43132</v>
      </c>
      <c r="C21" s="36"/>
    </row>
    <row r="22" spans="1:3" x14ac:dyDescent="0.2">
      <c r="A22" s="100">
        <f>'3.a.Vol.'!C22</f>
        <v>43160</v>
      </c>
      <c r="C22" s="36"/>
    </row>
    <row r="23" spans="1:3" x14ac:dyDescent="0.2">
      <c r="A23" s="100">
        <f>'3.a.Vol.'!C23</f>
        <v>43191</v>
      </c>
      <c r="C23" s="36"/>
    </row>
    <row r="24" spans="1:3" x14ac:dyDescent="0.2">
      <c r="A24" s="100">
        <f>'3.a.Vol.'!C24</f>
        <v>43221</v>
      </c>
      <c r="C24" s="36"/>
    </row>
    <row r="25" spans="1:3" x14ac:dyDescent="0.2">
      <c r="A25" s="100">
        <f>'3.a.Vol.'!C25</f>
        <v>43252</v>
      </c>
      <c r="C25" s="36"/>
    </row>
    <row r="26" spans="1:3" x14ac:dyDescent="0.2">
      <c r="A26" s="100">
        <f>'3.a.Vol.'!C26</f>
        <v>43282</v>
      </c>
      <c r="C26" s="36"/>
    </row>
    <row r="27" spans="1:3" x14ac:dyDescent="0.2">
      <c r="A27" s="100">
        <f>'3.a.Vol.'!C27</f>
        <v>43313</v>
      </c>
      <c r="C27" s="36"/>
    </row>
    <row r="28" spans="1:3" x14ac:dyDescent="0.2">
      <c r="A28" s="100">
        <f>'3.a.Vol.'!C28</f>
        <v>43344</v>
      </c>
      <c r="C28" s="36"/>
    </row>
    <row r="29" spans="1:3" x14ac:dyDescent="0.2">
      <c r="A29" s="100">
        <f>'3.a.Vol.'!C29</f>
        <v>43374</v>
      </c>
      <c r="C29" s="36"/>
    </row>
    <row r="30" spans="1:3" x14ac:dyDescent="0.2">
      <c r="A30" s="100">
        <f>'3.a.Vol.'!C30</f>
        <v>43405</v>
      </c>
      <c r="C30" s="36"/>
    </row>
    <row r="31" spans="1:3" ht="13.5" thickBot="1" x14ac:dyDescent="0.25">
      <c r="A31" s="101">
        <f>'3.a.Vol.'!C31</f>
        <v>43435</v>
      </c>
      <c r="C31" s="45"/>
    </row>
    <row r="32" spans="1:3" x14ac:dyDescent="0.2">
      <c r="A32" s="99">
        <f>'3.a.Vol.'!C32</f>
        <v>43466</v>
      </c>
      <c r="C32" s="32"/>
    </row>
    <row r="33" spans="1:3" x14ac:dyDescent="0.2">
      <c r="A33" s="100">
        <f>'3.a.Vol.'!C33</f>
        <v>43497</v>
      </c>
      <c r="C33" s="36"/>
    </row>
    <row r="34" spans="1:3" x14ac:dyDescent="0.2">
      <c r="A34" s="100">
        <f>'3.a.Vol.'!C34</f>
        <v>43525</v>
      </c>
      <c r="C34" s="36"/>
    </row>
    <row r="35" spans="1:3" x14ac:dyDescent="0.2">
      <c r="A35" s="100">
        <f>'3.a.Vol.'!C35</f>
        <v>43556</v>
      </c>
      <c r="C35" s="36"/>
    </row>
    <row r="36" spans="1:3" x14ac:dyDescent="0.2">
      <c r="A36" s="100">
        <f>'3.a.Vol.'!C36</f>
        <v>43586</v>
      </c>
      <c r="C36" s="36"/>
    </row>
    <row r="37" spans="1:3" x14ac:dyDescent="0.2">
      <c r="A37" s="100">
        <f>'3.a.Vol.'!C37</f>
        <v>43617</v>
      </c>
      <c r="C37" s="36"/>
    </row>
    <row r="38" spans="1:3" x14ac:dyDescent="0.2">
      <c r="A38" s="100">
        <f>'3.a.Vol.'!C38</f>
        <v>43647</v>
      </c>
      <c r="C38" s="36"/>
    </row>
    <row r="39" spans="1:3" x14ac:dyDescent="0.2">
      <c r="A39" s="100">
        <f>'3.a.Vol.'!C39</f>
        <v>43678</v>
      </c>
      <c r="C39" s="36"/>
    </row>
    <row r="40" spans="1:3" x14ac:dyDescent="0.2">
      <c r="A40" s="100">
        <f>'3.a.Vol.'!C40</f>
        <v>43709</v>
      </c>
      <c r="C40" s="36"/>
    </row>
    <row r="41" spans="1:3" x14ac:dyDescent="0.2">
      <c r="A41" s="100">
        <f>'3.a.Vol.'!C41</f>
        <v>43739</v>
      </c>
      <c r="C41" s="36"/>
    </row>
    <row r="42" spans="1:3" x14ac:dyDescent="0.2">
      <c r="A42" s="100">
        <f>'3.a.Vol.'!C42</f>
        <v>43770</v>
      </c>
      <c r="C42" s="36"/>
    </row>
    <row r="43" spans="1:3" ht="13.5" thickBot="1" x14ac:dyDescent="0.25">
      <c r="A43" s="101">
        <f>'3.a.Vol.'!C43</f>
        <v>43800</v>
      </c>
      <c r="C43" s="45"/>
    </row>
    <row r="44" spans="1:3" x14ac:dyDescent="0.2">
      <c r="A44" s="99">
        <f>'3.a.Vol.'!C44</f>
        <v>43831</v>
      </c>
      <c r="C44" s="32"/>
    </row>
    <row r="45" spans="1:3" x14ac:dyDescent="0.2">
      <c r="A45" s="100">
        <f>'3.a.Vol.'!C45</f>
        <v>43862</v>
      </c>
      <c r="C45" s="36"/>
    </row>
    <row r="46" spans="1:3" x14ac:dyDescent="0.2">
      <c r="A46" s="100">
        <f>'3.a.Vol.'!C46</f>
        <v>43891</v>
      </c>
      <c r="C46" s="36"/>
    </row>
    <row r="47" spans="1:3" x14ac:dyDescent="0.2">
      <c r="A47" s="100">
        <f>'3.a.Vol.'!C47</f>
        <v>43922</v>
      </c>
      <c r="C47" s="36"/>
    </row>
    <row r="48" spans="1:3" x14ac:dyDescent="0.2">
      <c r="A48" s="100">
        <f>'3.a.Vol.'!C48</f>
        <v>43952</v>
      </c>
      <c r="C48" s="36"/>
    </row>
    <row r="49" spans="1:3" x14ac:dyDescent="0.2">
      <c r="A49" s="100">
        <f>'3.a.Vol.'!C49</f>
        <v>43983</v>
      </c>
      <c r="C49" s="36"/>
    </row>
    <row r="50" spans="1:3" x14ac:dyDescent="0.2">
      <c r="A50" s="100">
        <f>'3.a.Vol.'!C50</f>
        <v>44013</v>
      </c>
      <c r="C50" s="36"/>
    </row>
    <row r="51" spans="1:3" x14ac:dyDescent="0.2">
      <c r="A51" s="100">
        <f>'3.a.Vol.'!C51</f>
        <v>44044</v>
      </c>
      <c r="C51" s="36"/>
    </row>
    <row r="52" spans="1:3" x14ac:dyDescent="0.2">
      <c r="A52" s="100">
        <f>'3.a.Vol.'!C52</f>
        <v>44075</v>
      </c>
      <c r="C52" s="36"/>
    </row>
    <row r="53" spans="1:3" x14ac:dyDescent="0.2">
      <c r="A53" s="100">
        <f>'3.a.Vol.'!C53</f>
        <v>44105</v>
      </c>
      <c r="C53" s="36"/>
    </row>
    <row r="54" spans="1:3" hidden="1" x14ac:dyDescent="0.2">
      <c r="A54" s="100">
        <f>'3.a.Vol.'!C54</f>
        <v>44136</v>
      </c>
      <c r="C54" s="36"/>
    </row>
    <row r="55" spans="1:3" ht="13.5" hidden="1" thickBot="1" x14ac:dyDescent="0.25">
      <c r="A55" s="101">
        <f>'3.a.Vol.'!C55</f>
        <v>44166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69" t="s">
        <v>7</v>
      </c>
      <c r="C57" s="24" t="s">
        <v>118</v>
      </c>
    </row>
    <row r="58" spans="1:3" x14ac:dyDescent="0.2">
      <c r="A58" s="61">
        <f>'3.a.Vol.'!C59</f>
        <v>2017</v>
      </c>
      <c r="C58" s="60"/>
    </row>
    <row r="59" spans="1:3" x14ac:dyDescent="0.2">
      <c r="A59" s="61">
        <f>'3.a.Vol.'!C60</f>
        <v>2018</v>
      </c>
      <c r="C59" s="62"/>
    </row>
    <row r="60" spans="1:3" ht="13.5" thickBot="1" x14ac:dyDescent="0.25">
      <c r="A60" s="63">
        <f>'3.a.Vol.'!C61</f>
        <v>2019</v>
      </c>
      <c r="C60" s="64"/>
    </row>
    <row r="61" spans="1:3" x14ac:dyDescent="0.2">
      <c r="A61" s="372" t="str">
        <f>'3.a.Vol.'!C62</f>
        <v>ene-oct 2019</v>
      </c>
      <c r="C61" s="66"/>
    </row>
    <row r="62" spans="1:3" ht="13.5" thickBot="1" x14ac:dyDescent="0.25">
      <c r="A62" s="373" t="str">
        <f>'3.a.Vol.'!C63</f>
        <v>ene-oct 2020</v>
      </c>
      <c r="C62" s="67"/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86" orientation="portrait" r:id="rId1"/>
  <headerFooter alignWithMargins="0">
    <oddHeader>&amp;R2020 - Año del General Manuel Belgrano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3"/>
  <sheetViews>
    <sheetView topLeftCell="A57" workbookViewId="0">
      <selection activeCell="E29" sqref="E34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425" t="s">
        <v>178</v>
      </c>
      <c r="B1" s="425"/>
      <c r="C1" s="425"/>
      <c r="D1" s="425"/>
    </row>
    <row r="2" spans="1:9" x14ac:dyDescent="0.2">
      <c r="A2" s="425" t="s">
        <v>179</v>
      </c>
      <c r="B2" s="425"/>
      <c r="C2" s="425"/>
      <c r="D2" s="425"/>
    </row>
    <row r="3" spans="1:9" x14ac:dyDescent="0.2">
      <c r="A3" s="425" t="s">
        <v>176</v>
      </c>
      <c r="B3" s="425"/>
      <c r="C3" s="425"/>
      <c r="D3" s="425"/>
    </row>
    <row r="4" spans="1:9" ht="13.5" thickBot="1" x14ac:dyDescent="0.25">
      <c r="A4" s="423" t="str">
        <f>+'1.a.modelos'!A3</f>
        <v>Coronas</v>
      </c>
      <c r="B4" s="423"/>
      <c r="C4" s="423"/>
      <c r="D4" s="423"/>
      <c r="F4" s="102"/>
      <c r="G4" s="102"/>
      <c r="I4" s="96" t="s">
        <v>119</v>
      </c>
    </row>
    <row r="5" spans="1:9" ht="13.5" thickBot="1" x14ac:dyDescent="0.25">
      <c r="A5" s="425" t="s">
        <v>111</v>
      </c>
      <c r="B5" s="425"/>
      <c r="C5" s="425"/>
      <c r="D5" s="425"/>
      <c r="F5" s="427" t="s">
        <v>129</v>
      </c>
      <c r="G5" s="428"/>
      <c r="I5" s="96" t="s">
        <v>141</v>
      </c>
    </row>
    <row r="6" spans="1:9" x14ac:dyDescent="0.2">
      <c r="A6" s="307"/>
      <c r="B6" s="307"/>
      <c r="C6" s="307"/>
      <c r="D6" s="307"/>
      <c r="F6" s="327"/>
      <c r="G6" s="327"/>
      <c r="I6" s="96"/>
    </row>
    <row r="7" spans="1:9" ht="13.5" thickBot="1" x14ac:dyDescent="0.25">
      <c r="A7" s="53"/>
      <c r="C7" s="54"/>
      <c r="D7" s="56"/>
    </row>
    <row r="8" spans="1:9" ht="60" customHeight="1" thickBot="1" x14ac:dyDescent="0.25">
      <c r="A8" s="322" t="s">
        <v>112</v>
      </c>
      <c r="D8" s="24" t="s">
        <v>177</v>
      </c>
      <c r="G8" s="98"/>
      <c r="I8" s="24" t="s">
        <v>135</v>
      </c>
    </row>
    <row r="9" spans="1:9" x14ac:dyDescent="0.2">
      <c r="A9" s="99">
        <f>'4.2.a. Conf'!A8</f>
        <v>42736</v>
      </c>
      <c r="D9" s="290" t="str">
        <f>+I9</f>
        <v/>
      </c>
      <c r="F9" s="98" t="s">
        <v>125</v>
      </c>
      <c r="I9" s="285" t="str">
        <f>IF('4.2.a. Conf'!C8&gt;0,('4.2.a. Conf'!C8/'4.2.a. Conf'!$F$11)*100,"")</f>
        <v/>
      </c>
    </row>
    <row r="10" spans="1:9" x14ac:dyDescent="0.2">
      <c r="A10" s="100">
        <f>'4.2.a. Conf'!A9</f>
        <v>42767</v>
      </c>
      <c r="D10" s="288" t="str">
        <f t="shared" ref="D10:D56" si="0">+I10</f>
        <v/>
      </c>
      <c r="F10" s="98" t="s">
        <v>126</v>
      </c>
      <c r="I10" s="283" t="str">
        <f>IF('4.2.a. Conf'!C9&gt;0,('4.2.a. Conf'!C9/'4.2.a. Conf'!$F$11)*100,"")</f>
        <v/>
      </c>
    </row>
    <row r="11" spans="1:9" x14ac:dyDescent="0.2">
      <c r="A11" s="100">
        <f>'4.2.a. Conf'!A10</f>
        <v>42795</v>
      </c>
      <c r="D11" s="288" t="str">
        <f t="shared" si="0"/>
        <v/>
      </c>
      <c r="F11" s="98" t="s">
        <v>127</v>
      </c>
      <c r="I11" s="283" t="str">
        <f>IF('4.2.a. Conf'!C10&gt;0,('4.2.a. Conf'!C10/'4.2.a. Conf'!$F$11)*100,"")</f>
        <v/>
      </c>
    </row>
    <row r="12" spans="1:9" x14ac:dyDescent="0.2">
      <c r="A12" s="100">
        <f>'4.2.a. Conf'!A11</f>
        <v>42826</v>
      </c>
      <c r="D12" s="288" t="str">
        <f t="shared" si="0"/>
        <v/>
      </c>
      <c r="F12" s="98" t="s">
        <v>128</v>
      </c>
      <c r="I12" s="283" t="str">
        <f>IF('4.2.a. Conf'!C11&gt;0,('4.2.a. Conf'!C11/'4.2.a. Conf'!$F$11)*100,"")</f>
        <v/>
      </c>
    </row>
    <row r="13" spans="1:9" x14ac:dyDescent="0.2">
      <c r="A13" s="100">
        <f>'4.2.a. Conf'!A12</f>
        <v>42856</v>
      </c>
      <c r="D13" s="288" t="str">
        <f t="shared" si="0"/>
        <v/>
      </c>
      <c r="I13" s="283" t="str">
        <f>IF('4.2.a. Conf'!C12&gt;0,('4.2.a. Conf'!C12/'4.2.a. Conf'!$F$11)*100,"")</f>
        <v/>
      </c>
    </row>
    <row r="14" spans="1:9" x14ac:dyDescent="0.2">
      <c r="A14" s="100">
        <f>'4.2.a. Conf'!A13</f>
        <v>42887</v>
      </c>
      <c r="D14" s="288" t="str">
        <f t="shared" si="0"/>
        <v/>
      </c>
      <c r="I14" s="283" t="str">
        <f>IF('4.2.a. Conf'!C13&gt;0,('4.2.a. Conf'!C13/'4.2.a. Conf'!$F$11)*100,"")</f>
        <v/>
      </c>
    </row>
    <row r="15" spans="1:9" x14ac:dyDescent="0.2">
      <c r="A15" s="100">
        <f>'4.2.a. Conf'!A14</f>
        <v>42917</v>
      </c>
      <c r="D15" s="288" t="str">
        <f t="shared" si="0"/>
        <v/>
      </c>
      <c r="I15" s="283" t="str">
        <f>IF('4.2.a. Conf'!C14&gt;0,('4.2.a. Conf'!C14/'4.2.a. Conf'!$F$11)*100,"")</f>
        <v/>
      </c>
    </row>
    <row r="16" spans="1:9" x14ac:dyDescent="0.2">
      <c r="A16" s="100">
        <f>'4.2.a. Conf'!A15</f>
        <v>42948</v>
      </c>
      <c r="D16" s="288" t="str">
        <f t="shared" si="0"/>
        <v/>
      </c>
      <c r="I16" s="283" t="str">
        <f>IF('4.2.a. Conf'!C15&gt;0,('4.2.a. Conf'!C15/'4.2.a. Conf'!$F$11)*100,"")</f>
        <v/>
      </c>
    </row>
    <row r="17" spans="1:9" x14ac:dyDescent="0.2">
      <c r="A17" s="100">
        <f>'4.2.a. Conf'!A16</f>
        <v>42979</v>
      </c>
      <c r="D17" s="288" t="str">
        <f t="shared" si="0"/>
        <v/>
      </c>
      <c r="I17" s="283" t="str">
        <f>IF('4.2.a. Conf'!C16&gt;0,('4.2.a. Conf'!C16/'4.2.a. Conf'!$F$11)*100,"")</f>
        <v/>
      </c>
    </row>
    <row r="18" spans="1:9" x14ac:dyDescent="0.2">
      <c r="A18" s="100">
        <f>'4.2.a. Conf'!A17</f>
        <v>43009</v>
      </c>
      <c r="D18" s="288" t="str">
        <f t="shared" si="0"/>
        <v/>
      </c>
      <c r="I18" s="283" t="str">
        <f>IF('4.2.a. Conf'!C17&gt;0,('4.2.a. Conf'!C17/'4.2.a. Conf'!$F$11)*100,"")</f>
        <v/>
      </c>
    </row>
    <row r="19" spans="1:9" x14ac:dyDescent="0.2">
      <c r="A19" s="100">
        <f>'4.2.a. Conf'!A18</f>
        <v>43040</v>
      </c>
      <c r="D19" s="288" t="str">
        <f t="shared" si="0"/>
        <v/>
      </c>
      <c r="I19" s="283" t="str">
        <f>IF('4.2.a. Conf'!C18&gt;0,('4.2.a. Conf'!C18/'4.2.a. Conf'!$F$11)*100,"")</f>
        <v/>
      </c>
    </row>
    <row r="20" spans="1:9" ht="13.5" thickBot="1" x14ac:dyDescent="0.25">
      <c r="A20" s="101">
        <f>'4.2.a. Conf'!A19</f>
        <v>43070</v>
      </c>
      <c r="D20" s="289" t="str">
        <f t="shared" si="0"/>
        <v/>
      </c>
      <c r="I20" s="284" t="str">
        <f>IF('4.2.a. Conf'!C19&gt;0,('4.2.a. Conf'!C19/'4.2.a. Conf'!$F$11)*100,"")</f>
        <v/>
      </c>
    </row>
    <row r="21" spans="1:9" x14ac:dyDescent="0.2">
      <c r="A21" s="99">
        <f>'4.2.a. Conf'!A20</f>
        <v>43101</v>
      </c>
      <c r="D21" s="290" t="str">
        <f t="shared" si="0"/>
        <v/>
      </c>
      <c r="I21" s="285" t="str">
        <f>IF('4.2.a. Conf'!C20&gt;0,('4.2.a. Conf'!C20/'4.2.a. Conf'!$F$11)*100,"")</f>
        <v/>
      </c>
    </row>
    <row r="22" spans="1:9" x14ac:dyDescent="0.2">
      <c r="A22" s="100">
        <f>'4.2.a. Conf'!A21</f>
        <v>43132</v>
      </c>
      <c r="D22" s="288" t="str">
        <f t="shared" si="0"/>
        <v/>
      </c>
      <c r="I22" s="283" t="str">
        <f>IF('4.2.a. Conf'!C21&gt;0,('4.2.a. Conf'!C21/'4.2.a. Conf'!$F$11)*100,"")</f>
        <v/>
      </c>
    </row>
    <row r="23" spans="1:9" x14ac:dyDescent="0.2">
      <c r="A23" s="100">
        <f>'4.2.a. Conf'!A22</f>
        <v>43160</v>
      </c>
      <c r="D23" s="288" t="str">
        <f t="shared" si="0"/>
        <v/>
      </c>
      <c r="I23" s="283" t="str">
        <f>IF('4.2.a. Conf'!C22&gt;0,('4.2.a. Conf'!C22/'4.2.a. Conf'!$F$11)*100,"")</f>
        <v/>
      </c>
    </row>
    <row r="24" spans="1:9" x14ac:dyDescent="0.2">
      <c r="A24" s="100">
        <f>'4.2.a. Conf'!A23</f>
        <v>43191</v>
      </c>
      <c r="D24" s="288" t="str">
        <f t="shared" si="0"/>
        <v/>
      </c>
      <c r="I24" s="283" t="str">
        <f>IF('4.2.a. Conf'!C23&gt;0,('4.2.a. Conf'!C23/'4.2.a. Conf'!$F$11)*100,"")</f>
        <v/>
      </c>
    </row>
    <row r="25" spans="1:9" x14ac:dyDescent="0.2">
      <c r="A25" s="100">
        <f>'4.2.a. Conf'!A24</f>
        <v>43221</v>
      </c>
      <c r="D25" s="288" t="str">
        <f t="shared" si="0"/>
        <v/>
      </c>
      <c r="I25" s="283" t="str">
        <f>IF('4.2.a. Conf'!C24&gt;0,('4.2.a. Conf'!C24/'4.2.a. Conf'!$F$11)*100,"")</f>
        <v/>
      </c>
    </row>
    <row r="26" spans="1:9" x14ac:dyDescent="0.2">
      <c r="A26" s="100">
        <f>'4.2.a. Conf'!A25</f>
        <v>43252</v>
      </c>
      <c r="D26" s="288" t="str">
        <f t="shared" si="0"/>
        <v/>
      </c>
      <c r="I26" s="283" t="str">
        <f>IF('4.2.a. Conf'!C25&gt;0,('4.2.a. Conf'!C25/'4.2.a. Conf'!$F$11)*100,"")</f>
        <v/>
      </c>
    </row>
    <row r="27" spans="1:9" x14ac:dyDescent="0.2">
      <c r="A27" s="100">
        <f>'4.2.a. Conf'!A26</f>
        <v>43282</v>
      </c>
      <c r="D27" s="288" t="str">
        <f t="shared" si="0"/>
        <v/>
      </c>
      <c r="I27" s="283" t="str">
        <f>IF('4.2.a. Conf'!C26&gt;0,('4.2.a. Conf'!C26/'4.2.a. Conf'!$F$11)*100,"")</f>
        <v/>
      </c>
    </row>
    <row r="28" spans="1:9" x14ac:dyDescent="0.2">
      <c r="A28" s="100">
        <f>'4.2.a. Conf'!A27</f>
        <v>43313</v>
      </c>
      <c r="D28" s="288" t="str">
        <f t="shared" si="0"/>
        <v/>
      </c>
      <c r="I28" s="283" t="str">
        <f>IF('4.2.a. Conf'!C27&gt;0,('4.2.a. Conf'!C27/'4.2.a. Conf'!$F$11)*100,"")</f>
        <v/>
      </c>
    </row>
    <row r="29" spans="1:9" x14ac:dyDescent="0.2">
      <c r="A29" s="100">
        <f>'4.2.a. Conf'!A28</f>
        <v>43344</v>
      </c>
      <c r="D29" s="288" t="str">
        <f t="shared" si="0"/>
        <v/>
      </c>
      <c r="I29" s="283" t="str">
        <f>IF('4.2.a. Conf'!C28&gt;0,('4.2.a. Conf'!C28/'4.2.a. Conf'!$F$11)*100,"")</f>
        <v/>
      </c>
    </row>
    <row r="30" spans="1:9" x14ac:dyDescent="0.2">
      <c r="A30" s="100">
        <f>'4.2.a. Conf'!A29</f>
        <v>43374</v>
      </c>
      <c r="D30" s="288" t="str">
        <f t="shared" si="0"/>
        <v/>
      </c>
      <c r="I30" s="283" t="str">
        <f>IF('4.2.a. Conf'!C29&gt;0,('4.2.a. Conf'!C29/'4.2.a. Conf'!$F$11)*100,"")</f>
        <v/>
      </c>
    </row>
    <row r="31" spans="1:9" x14ac:dyDescent="0.2">
      <c r="A31" s="100">
        <f>'4.2.a. Conf'!A30</f>
        <v>43405</v>
      </c>
      <c r="D31" s="288" t="str">
        <f t="shared" si="0"/>
        <v/>
      </c>
      <c r="I31" s="283" t="str">
        <f>IF('4.2.a. Conf'!C30&gt;0,('4.2.a. Conf'!C30/'4.2.a. Conf'!$F$11)*100,"")</f>
        <v/>
      </c>
    </row>
    <row r="32" spans="1:9" ht="13.5" thickBot="1" x14ac:dyDescent="0.25">
      <c r="A32" s="101">
        <f>'4.2.a. Conf'!A31</f>
        <v>43435</v>
      </c>
      <c r="D32" s="291" t="str">
        <f t="shared" si="0"/>
        <v/>
      </c>
      <c r="I32" s="286" t="str">
        <f>IF('4.2.a. Conf'!C31&gt;0,('4.2.a. Conf'!C31/'4.2.a. Conf'!$F$11)*100,"")</f>
        <v/>
      </c>
    </row>
    <row r="33" spans="1:9" x14ac:dyDescent="0.2">
      <c r="A33" s="99">
        <f>'4.2.a. Conf'!A32</f>
        <v>43466</v>
      </c>
      <c r="D33" s="292" t="str">
        <f t="shared" si="0"/>
        <v/>
      </c>
      <c r="I33" s="282" t="str">
        <f>IF('4.2.a. Conf'!C32&gt;0,('4.2.a. Conf'!C32/'4.2.a. Conf'!$F$11)*100,"")</f>
        <v/>
      </c>
    </row>
    <row r="34" spans="1:9" x14ac:dyDescent="0.2">
      <c r="A34" s="100">
        <f>'4.2.a. Conf'!A33</f>
        <v>43497</v>
      </c>
      <c r="D34" s="288" t="str">
        <f t="shared" si="0"/>
        <v/>
      </c>
      <c r="I34" s="283" t="str">
        <f>IF('4.2.a. Conf'!C33&gt;0,('4.2.a. Conf'!C33/'4.2.a. Conf'!$F$11)*100,"")</f>
        <v/>
      </c>
    </row>
    <row r="35" spans="1:9" x14ac:dyDescent="0.2">
      <c r="A35" s="100">
        <f>'4.2.a. Conf'!A34</f>
        <v>43525</v>
      </c>
      <c r="D35" s="288" t="str">
        <f t="shared" si="0"/>
        <v/>
      </c>
      <c r="I35" s="283" t="str">
        <f>IF('4.2.a. Conf'!C34&gt;0,('4.2.a. Conf'!C34/'4.2.a. Conf'!$F$11)*100,"")</f>
        <v/>
      </c>
    </row>
    <row r="36" spans="1:9" x14ac:dyDescent="0.2">
      <c r="A36" s="100">
        <f>'4.2.a. Conf'!A35</f>
        <v>43556</v>
      </c>
      <c r="D36" s="288" t="str">
        <f t="shared" si="0"/>
        <v/>
      </c>
      <c r="I36" s="283" t="str">
        <f>IF('4.2.a. Conf'!C35&gt;0,('4.2.a. Conf'!C35/'4.2.a. Conf'!$F$11)*100,"")</f>
        <v/>
      </c>
    </row>
    <row r="37" spans="1:9" x14ac:dyDescent="0.2">
      <c r="A37" s="100">
        <f>'4.2.a. Conf'!A36</f>
        <v>43586</v>
      </c>
      <c r="D37" s="288" t="str">
        <f t="shared" si="0"/>
        <v/>
      </c>
      <c r="I37" s="283" t="str">
        <f>IF('4.2.a. Conf'!C36&gt;0,('4.2.a. Conf'!C36/'4.2.a. Conf'!$F$11)*100,"")</f>
        <v/>
      </c>
    </row>
    <row r="38" spans="1:9" x14ac:dyDescent="0.2">
      <c r="A38" s="100">
        <f>'4.2.a. Conf'!A37</f>
        <v>43617</v>
      </c>
      <c r="D38" s="288" t="str">
        <f t="shared" si="0"/>
        <v/>
      </c>
      <c r="I38" s="283" t="str">
        <f>IF('4.2.a. Conf'!C37&gt;0,('4.2.a. Conf'!C37/'4.2.a. Conf'!$F$11)*100,"")</f>
        <v/>
      </c>
    </row>
    <row r="39" spans="1:9" x14ac:dyDescent="0.2">
      <c r="A39" s="100">
        <f>'4.2.a. Conf'!A38</f>
        <v>43647</v>
      </c>
      <c r="D39" s="288" t="str">
        <f t="shared" si="0"/>
        <v/>
      </c>
      <c r="I39" s="283" t="str">
        <f>IF('4.2.a. Conf'!C38&gt;0,('4.2.a. Conf'!C38/'4.2.a. Conf'!$F$11)*100,"")</f>
        <v/>
      </c>
    </row>
    <row r="40" spans="1:9" x14ac:dyDescent="0.2">
      <c r="A40" s="100">
        <f>'4.2.a. Conf'!A39</f>
        <v>43678</v>
      </c>
      <c r="D40" s="288" t="str">
        <f t="shared" si="0"/>
        <v/>
      </c>
      <c r="I40" s="283" t="str">
        <f>IF('4.2.a. Conf'!C39&gt;0,('4.2.a. Conf'!C39/'4.2.a. Conf'!$F$11)*100,"")</f>
        <v/>
      </c>
    </row>
    <row r="41" spans="1:9" x14ac:dyDescent="0.2">
      <c r="A41" s="100">
        <f>'4.2.a. Conf'!A40</f>
        <v>43709</v>
      </c>
      <c r="D41" s="288" t="str">
        <f t="shared" si="0"/>
        <v/>
      </c>
      <c r="I41" s="283" t="str">
        <f>IF('4.2.a. Conf'!C40&gt;0,('4.2.a. Conf'!C40/'4.2.a. Conf'!$F$11)*100,"")</f>
        <v/>
      </c>
    </row>
    <row r="42" spans="1:9" x14ac:dyDescent="0.2">
      <c r="A42" s="100">
        <f>'4.2.a. Conf'!A41</f>
        <v>43739</v>
      </c>
      <c r="D42" s="288" t="str">
        <f t="shared" si="0"/>
        <v/>
      </c>
      <c r="I42" s="283" t="str">
        <f>IF('4.2.a. Conf'!C41&gt;0,('4.2.a. Conf'!C41/'4.2.a. Conf'!$F$11)*100,"")</f>
        <v/>
      </c>
    </row>
    <row r="43" spans="1:9" x14ac:dyDescent="0.2">
      <c r="A43" s="100">
        <f>'4.2.a. Conf'!A42</f>
        <v>43770</v>
      </c>
      <c r="D43" s="288" t="str">
        <f t="shared" si="0"/>
        <v/>
      </c>
      <c r="I43" s="283" t="str">
        <f>IF('4.2.a. Conf'!C42&gt;0,('4.2.a. Conf'!C42/'4.2.a. Conf'!$F$11)*100,"")</f>
        <v/>
      </c>
    </row>
    <row r="44" spans="1:9" ht="13.5" thickBot="1" x14ac:dyDescent="0.25">
      <c r="A44" s="101">
        <f>'4.2.a. Conf'!A43</f>
        <v>43800</v>
      </c>
      <c r="D44" s="291" t="str">
        <f t="shared" si="0"/>
        <v/>
      </c>
      <c r="I44" s="286" t="str">
        <f>IF('4.2.a. Conf'!C43&gt;0,('4.2.a. Conf'!C43/'4.2.a. Conf'!$F$11)*100,"")</f>
        <v/>
      </c>
    </row>
    <row r="45" spans="1:9" x14ac:dyDescent="0.2">
      <c r="A45" s="99">
        <f>'4.2.a. Conf'!A44</f>
        <v>43831</v>
      </c>
      <c r="D45" s="292" t="str">
        <f t="shared" si="0"/>
        <v/>
      </c>
      <c r="I45" s="282" t="str">
        <f>IF('4.2.a. Conf'!C44&gt;0,('4.2.a. Conf'!C44/'4.2.a. Conf'!$F$11)*100,"")</f>
        <v/>
      </c>
    </row>
    <row r="46" spans="1:9" x14ac:dyDescent="0.2">
      <c r="A46" s="100">
        <f>'4.2.a. Conf'!A45</f>
        <v>43862</v>
      </c>
      <c r="D46" s="288" t="str">
        <f t="shared" si="0"/>
        <v/>
      </c>
      <c r="I46" s="283" t="str">
        <f>IF('4.2.a. Conf'!C45&gt;0,('4.2.a. Conf'!C45/'4.2.a. Conf'!$F$11)*100,"")</f>
        <v/>
      </c>
    </row>
    <row r="47" spans="1:9" x14ac:dyDescent="0.2">
      <c r="A47" s="100">
        <f>'4.2.a. Conf'!A46</f>
        <v>43891</v>
      </c>
      <c r="D47" s="288" t="str">
        <f t="shared" si="0"/>
        <v/>
      </c>
      <c r="I47" s="283" t="str">
        <f>IF('4.2.a. Conf'!C46&gt;0,('4.2.a. Conf'!C46/'4.2.a. Conf'!$F$11)*100,"")</f>
        <v/>
      </c>
    </row>
    <row r="48" spans="1:9" x14ac:dyDescent="0.2">
      <c r="A48" s="100">
        <f>'4.2.a. Conf'!A47</f>
        <v>43922</v>
      </c>
      <c r="D48" s="288" t="str">
        <f t="shared" si="0"/>
        <v/>
      </c>
      <c r="I48" s="283" t="str">
        <f>IF('4.2.a. Conf'!C47&gt;0,('4.2.a. Conf'!C47/'4.2.a. Conf'!$F$11)*100,"")</f>
        <v/>
      </c>
    </row>
    <row r="49" spans="1:9" x14ac:dyDescent="0.2">
      <c r="A49" s="100">
        <f>'4.2.a. Conf'!A48</f>
        <v>43952</v>
      </c>
      <c r="D49" s="288" t="str">
        <f t="shared" si="0"/>
        <v/>
      </c>
      <c r="I49" s="283" t="str">
        <f>IF('4.2.a. Conf'!C48&gt;0,('4.2.a. Conf'!C48/'4.2.a. Conf'!$F$11)*100,"")</f>
        <v/>
      </c>
    </row>
    <row r="50" spans="1:9" x14ac:dyDescent="0.2">
      <c r="A50" s="100">
        <f>'4.2.a. Conf'!A49</f>
        <v>43983</v>
      </c>
      <c r="D50" s="288" t="str">
        <f t="shared" si="0"/>
        <v/>
      </c>
      <c r="I50" s="283" t="str">
        <f>IF('4.2.a. Conf'!C49&gt;0,('4.2.a. Conf'!C49/'4.2.a. Conf'!$F$11)*100,"")</f>
        <v/>
      </c>
    </row>
    <row r="51" spans="1:9" x14ac:dyDescent="0.2">
      <c r="A51" s="100">
        <f>'4.2.a. Conf'!A50</f>
        <v>44013</v>
      </c>
      <c r="D51" s="288" t="str">
        <f t="shared" si="0"/>
        <v/>
      </c>
      <c r="I51" s="283" t="str">
        <f>IF('4.2.a. Conf'!C50&gt;0,('4.2.a. Conf'!C50/'4.2.a. Conf'!$F$11)*100,"")</f>
        <v/>
      </c>
    </row>
    <row r="52" spans="1:9" x14ac:dyDescent="0.2">
      <c r="A52" s="100">
        <f>'4.2.a. Conf'!A51</f>
        <v>44044</v>
      </c>
      <c r="D52" s="288" t="str">
        <f t="shared" si="0"/>
        <v/>
      </c>
      <c r="I52" s="283" t="str">
        <f>IF('4.2.a. Conf'!C51&gt;0,('4.2.a. Conf'!C51/'4.2.a. Conf'!$F$11)*100,"")</f>
        <v/>
      </c>
    </row>
    <row r="53" spans="1:9" x14ac:dyDescent="0.2">
      <c r="A53" s="100">
        <f>'4.2.a. Conf'!A52</f>
        <v>44075</v>
      </c>
      <c r="D53" s="288" t="str">
        <f t="shared" si="0"/>
        <v/>
      </c>
      <c r="I53" s="283" t="str">
        <f>IF('4.2.a. Conf'!C52&gt;0,('4.2.a. Conf'!C52/'4.2.a. Conf'!$F$11)*100,"")</f>
        <v/>
      </c>
    </row>
    <row r="54" spans="1:9" x14ac:dyDescent="0.2">
      <c r="A54" s="100">
        <f>'4.2.a. Conf'!A53</f>
        <v>44105</v>
      </c>
      <c r="D54" s="288" t="str">
        <f t="shared" si="0"/>
        <v/>
      </c>
      <c r="I54" s="283" t="str">
        <f>IF('4.2.a. Conf'!C53&gt;0,('4.2.a. Conf'!C53/'4.2.a. Conf'!$F$11)*100,"")</f>
        <v/>
      </c>
    </row>
    <row r="55" spans="1:9" hidden="1" x14ac:dyDescent="0.2">
      <c r="A55" s="100">
        <f>'4.2.a. Conf'!A54</f>
        <v>44136</v>
      </c>
      <c r="D55" s="288" t="str">
        <f t="shared" si="0"/>
        <v/>
      </c>
      <c r="I55" s="283" t="str">
        <f>IF('4.2.a. Conf'!C54&gt;0,('4.2.a. Conf'!C54/'4.2.a. Conf'!$F$11)*100,"")</f>
        <v/>
      </c>
    </row>
    <row r="56" spans="1:9" ht="13.5" hidden="1" thickBot="1" x14ac:dyDescent="0.25">
      <c r="A56" s="101">
        <f>'4.2.a. Conf'!A55</f>
        <v>44166</v>
      </c>
      <c r="D56" s="289" t="str">
        <f t="shared" si="0"/>
        <v/>
      </c>
      <c r="I56" s="284" t="str">
        <f>IF('4.2.a. Conf'!C55&gt;0,('4.2.a. Conf'!C55/'4.2.a. Conf'!$F$11)*100,"")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325" t="s">
        <v>7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324">
        <f>'4.2.a. Conf'!A58</f>
        <v>2017</v>
      </c>
      <c r="D59" s="293" t="str">
        <f>+I59</f>
        <v/>
      </c>
      <c r="I59" s="298" t="str">
        <f>IF('4.2.a. Conf'!C58&gt;0,('4.2.a. Conf'!C58/'4.2.a. Conf'!$F$11)*100,"")</f>
        <v/>
      </c>
    </row>
    <row r="60" spans="1:9" x14ac:dyDescent="0.2">
      <c r="A60" s="61">
        <f>'4.2.a. Conf'!A59</f>
        <v>2018</v>
      </c>
      <c r="D60" s="294" t="str">
        <f>+I60</f>
        <v/>
      </c>
      <c r="I60" s="299" t="str">
        <f>IF('4.2.a. Conf'!C59&gt;0,('4.2.a. Conf'!C59/'4.2.a. Conf'!$F$11)*100,"")</f>
        <v/>
      </c>
    </row>
    <row r="61" spans="1:9" ht="13.5" thickBot="1" x14ac:dyDescent="0.25">
      <c r="A61" s="63">
        <f>'4.2.a. Conf'!A60</f>
        <v>2019</v>
      </c>
      <c r="D61" s="295" t="str">
        <f>+I61</f>
        <v/>
      </c>
      <c r="I61" s="300" t="str">
        <f>IF('4.2.a. Conf'!C60&gt;0,('4.2.a. Conf'!C60/'4.2.a. Conf'!$F$11)*100,"")</f>
        <v/>
      </c>
    </row>
    <row r="62" spans="1:9" x14ac:dyDescent="0.2">
      <c r="A62" s="372" t="str">
        <f>'4.2.a. Conf'!A61</f>
        <v>ene-oct 2019</v>
      </c>
      <c r="D62" s="296" t="str">
        <f>+I62</f>
        <v/>
      </c>
      <c r="I62" s="301" t="str">
        <f>IF('4.2.a. Conf'!C61&gt;0,('4.2.a. Conf'!C61/'4.2.a. Conf'!$F$11)*100,"")</f>
        <v/>
      </c>
    </row>
    <row r="63" spans="1:9" ht="13.5" thickBot="1" x14ac:dyDescent="0.25">
      <c r="A63" s="373" t="str">
        <f>'4.2.a. Conf'!A62</f>
        <v>ene-oct 2020</v>
      </c>
      <c r="D63" s="297" t="str">
        <f>+I63</f>
        <v/>
      </c>
      <c r="I63" s="302" t="str">
        <f>IF('4.2.a. Conf'!C62&gt;0,('4.2.a. Conf'!C62/'4.2.a. Conf'!$F$11)*100,"")</f>
        <v/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3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83" orientation="portrait" r:id="rId1"/>
  <headerFooter alignWithMargins="0">
    <oddHeader>&amp;R2020 - Año del General Manuel Belgrano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I63"/>
  <sheetViews>
    <sheetView topLeftCell="A63" workbookViewId="0">
      <selection activeCell="E29" sqref="E34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425" t="s">
        <v>178</v>
      </c>
      <c r="B1" s="425"/>
      <c r="C1" s="425"/>
      <c r="D1" s="425"/>
    </row>
    <row r="2" spans="1:9" x14ac:dyDescent="0.2">
      <c r="A2" s="425" t="s">
        <v>180</v>
      </c>
      <c r="B2" s="425"/>
      <c r="C2" s="425"/>
      <c r="D2" s="425"/>
    </row>
    <row r="3" spans="1:9" x14ac:dyDescent="0.2">
      <c r="A3" s="425" t="s">
        <v>176</v>
      </c>
      <c r="B3" s="425"/>
      <c r="C3" s="425"/>
      <c r="D3" s="425"/>
    </row>
    <row r="4" spans="1:9" ht="13.5" thickBot="1" x14ac:dyDescent="0.25">
      <c r="A4" s="423" t="s">
        <v>215</v>
      </c>
      <c r="B4" s="423"/>
      <c r="C4" s="423"/>
      <c r="D4" s="423"/>
      <c r="F4" s="102"/>
      <c r="G4" s="102"/>
      <c r="I4" s="96" t="s">
        <v>119</v>
      </c>
    </row>
    <row r="5" spans="1:9" ht="13.5" thickBot="1" x14ac:dyDescent="0.25">
      <c r="A5" s="425" t="s">
        <v>111</v>
      </c>
      <c r="B5" s="425"/>
      <c r="C5" s="425"/>
      <c r="D5" s="425"/>
      <c r="F5" s="427" t="s">
        <v>129</v>
      </c>
      <c r="G5" s="428"/>
      <c r="I5" s="96" t="s">
        <v>141</v>
      </c>
    </row>
    <row r="6" spans="1:9" x14ac:dyDescent="0.2">
      <c r="A6" s="307"/>
      <c r="B6" s="307"/>
      <c r="C6" s="307"/>
      <c r="D6" s="307"/>
      <c r="F6" s="327"/>
      <c r="G6" s="327"/>
      <c r="I6" s="96"/>
    </row>
    <row r="7" spans="1:9" ht="13.5" thickBot="1" x14ac:dyDescent="0.25">
      <c r="A7" s="53"/>
      <c r="C7" s="54"/>
      <c r="D7" s="56"/>
    </row>
    <row r="8" spans="1:9" ht="60" customHeight="1" thickBot="1" x14ac:dyDescent="0.25">
      <c r="A8" s="322" t="s">
        <v>112</v>
      </c>
      <c r="D8" s="24" t="s">
        <v>177</v>
      </c>
      <c r="G8" s="98"/>
      <c r="I8" s="24" t="s">
        <v>135</v>
      </c>
    </row>
    <row r="9" spans="1:9" x14ac:dyDescent="0.2">
      <c r="A9" s="99">
        <f>'4.2.a. Conf'!A8</f>
        <v>42736</v>
      </c>
      <c r="D9" s="290" t="str">
        <f>+I9</f>
        <v/>
      </c>
      <c r="F9" s="98" t="s">
        <v>125</v>
      </c>
      <c r="I9" s="285" t="str">
        <f>IF('4.2.a. Conf'!C8&gt;0,('4.2.a. Conf'!C8/'4.2.a. Conf'!$F$11)*100,"")</f>
        <v/>
      </c>
    </row>
    <row r="10" spans="1:9" x14ac:dyDescent="0.2">
      <c r="A10" s="100">
        <f>'4.2.a. Conf'!A9</f>
        <v>42767</v>
      </c>
      <c r="D10" s="288" t="str">
        <f t="shared" ref="D10:D56" si="0">+I10</f>
        <v/>
      </c>
      <c r="F10" s="98" t="s">
        <v>126</v>
      </c>
      <c r="I10" s="283" t="str">
        <f>IF('4.2.a. Conf'!C9&gt;0,('4.2.a. Conf'!C9/'4.2.a. Conf'!$F$11)*100,"")</f>
        <v/>
      </c>
    </row>
    <row r="11" spans="1:9" x14ac:dyDescent="0.2">
      <c r="A11" s="100">
        <f>'4.2.a. Conf'!A10</f>
        <v>42795</v>
      </c>
      <c r="D11" s="288" t="str">
        <f t="shared" si="0"/>
        <v/>
      </c>
      <c r="F11" s="98" t="s">
        <v>127</v>
      </c>
      <c r="I11" s="283" t="str">
        <f>IF('4.2.a. Conf'!C10&gt;0,('4.2.a. Conf'!C10/'4.2.a. Conf'!$F$11)*100,"")</f>
        <v/>
      </c>
    </row>
    <row r="12" spans="1:9" x14ac:dyDescent="0.2">
      <c r="A12" s="100">
        <f>'4.2.a. Conf'!A11</f>
        <v>42826</v>
      </c>
      <c r="D12" s="288" t="str">
        <f t="shared" si="0"/>
        <v/>
      </c>
      <c r="F12" s="98" t="s">
        <v>128</v>
      </c>
      <c r="I12" s="283" t="str">
        <f>IF('4.2.a. Conf'!C11&gt;0,('4.2.a. Conf'!C11/'4.2.a. Conf'!$F$11)*100,"")</f>
        <v/>
      </c>
    </row>
    <row r="13" spans="1:9" x14ac:dyDescent="0.2">
      <c r="A13" s="100">
        <f>'4.2.a. Conf'!A12</f>
        <v>42856</v>
      </c>
      <c r="D13" s="288" t="str">
        <f t="shared" si="0"/>
        <v/>
      </c>
      <c r="I13" s="283" t="str">
        <f>IF('4.2.a. Conf'!C12&gt;0,('4.2.a. Conf'!C12/'4.2.a. Conf'!$F$11)*100,"")</f>
        <v/>
      </c>
    </row>
    <row r="14" spans="1:9" x14ac:dyDescent="0.2">
      <c r="A14" s="100">
        <f>'4.2.a. Conf'!A13</f>
        <v>42887</v>
      </c>
      <c r="D14" s="288" t="str">
        <f t="shared" si="0"/>
        <v/>
      </c>
      <c r="I14" s="283" t="str">
        <f>IF('4.2.a. Conf'!C13&gt;0,('4.2.a. Conf'!C13/'4.2.a. Conf'!$F$11)*100,"")</f>
        <v/>
      </c>
    </row>
    <row r="15" spans="1:9" x14ac:dyDescent="0.2">
      <c r="A15" s="100">
        <f>'4.2.a. Conf'!A14</f>
        <v>42917</v>
      </c>
      <c r="D15" s="288" t="str">
        <f t="shared" si="0"/>
        <v/>
      </c>
      <c r="I15" s="283" t="str">
        <f>IF('4.2.a. Conf'!C14&gt;0,('4.2.a. Conf'!C14/'4.2.a. Conf'!$F$11)*100,"")</f>
        <v/>
      </c>
    </row>
    <row r="16" spans="1:9" x14ac:dyDescent="0.2">
      <c r="A16" s="100">
        <f>'4.2.a. Conf'!A15</f>
        <v>42948</v>
      </c>
      <c r="D16" s="288" t="str">
        <f t="shared" si="0"/>
        <v/>
      </c>
      <c r="I16" s="283" t="str">
        <f>IF('4.2.a. Conf'!C15&gt;0,('4.2.a. Conf'!C15/'4.2.a. Conf'!$F$11)*100,"")</f>
        <v/>
      </c>
    </row>
    <row r="17" spans="1:9" x14ac:dyDescent="0.2">
      <c r="A17" s="100">
        <f>'4.2.a. Conf'!A16</f>
        <v>42979</v>
      </c>
      <c r="D17" s="288" t="str">
        <f t="shared" si="0"/>
        <v/>
      </c>
      <c r="I17" s="283" t="str">
        <f>IF('4.2.a. Conf'!C16&gt;0,('4.2.a. Conf'!C16/'4.2.a. Conf'!$F$11)*100,"")</f>
        <v/>
      </c>
    </row>
    <row r="18" spans="1:9" x14ac:dyDescent="0.2">
      <c r="A18" s="100">
        <f>'4.2.a. Conf'!A17</f>
        <v>43009</v>
      </c>
      <c r="D18" s="288" t="str">
        <f t="shared" si="0"/>
        <v/>
      </c>
      <c r="I18" s="283" t="str">
        <f>IF('4.2.a. Conf'!C17&gt;0,('4.2.a. Conf'!C17/'4.2.a. Conf'!$F$11)*100,"")</f>
        <v/>
      </c>
    </row>
    <row r="19" spans="1:9" x14ac:dyDescent="0.2">
      <c r="A19" s="100">
        <f>'4.2.a. Conf'!A18</f>
        <v>43040</v>
      </c>
      <c r="D19" s="288" t="str">
        <f t="shared" si="0"/>
        <v/>
      </c>
      <c r="I19" s="283" t="str">
        <f>IF('4.2.a. Conf'!C18&gt;0,('4.2.a. Conf'!C18/'4.2.a. Conf'!$F$11)*100,"")</f>
        <v/>
      </c>
    </row>
    <row r="20" spans="1:9" ht="13.5" thickBot="1" x14ac:dyDescent="0.25">
      <c r="A20" s="101">
        <f>'4.2.a. Conf'!A19</f>
        <v>43070</v>
      </c>
      <c r="D20" s="289" t="str">
        <f t="shared" si="0"/>
        <v/>
      </c>
      <c r="I20" s="284" t="str">
        <f>IF('4.2.a. Conf'!C19&gt;0,('4.2.a. Conf'!C19/'4.2.a. Conf'!$F$11)*100,"")</f>
        <v/>
      </c>
    </row>
    <row r="21" spans="1:9" x14ac:dyDescent="0.2">
      <c r="A21" s="99">
        <f>'4.2.a. Conf'!A20</f>
        <v>43101</v>
      </c>
      <c r="D21" s="290" t="str">
        <f t="shared" si="0"/>
        <v/>
      </c>
      <c r="I21" s="285" t="str">
        <f>IF('4.2.a. Conf'!C20&gt;0,('4.2.a. Conf'!C20/'4.2.a. Conf'!$F$11)*100,"")</f>
        <v/>
      </c>
    </row>
    <row r="22" spans="1:9" x14ac:dyDescent="0.2">
      <c r="A22" s="100">
        <f>'4.2.a. Conf'!A21</f>
        <v>43132</v>
      </c>
      <c r="D22" s="288" t="str">
        <f t="shared" si="0"/>
        <v/>
      </c>
      <c r="I22" s="283" t="str">
        <f>IF('4.2.a. Conf'!C21&gt;0,('4.2.a. Conf'!C21/'4.2.a. Conf'!$F$11)*100,"")</f>
        <v/>
      </c>
    </row>
    <row r="23" spans="1:9" x14ac:dyDescent="0.2">
      <c r="A23" s="100">
        <f>'4.2.a. Conf'!A22</f>
        <v>43160</v>
      </c>
      <c r="D23" s="288" t="str">
        <f t="shared" si="0"/>
        <v/>
      </c>
      <c r="I23" s="283" t="str">
        <f>IF('4.2.a. Conf'!C22&gt;0,('4.2.a. Conf'!C22/'4.2.a. Conf'!$F$11)*100,"")</f>
        <v/>
      </c>
    </row>
    <row r="24" spans="1:9" x14ac:dyDescent="0.2">
      <c r="A24" s="100">
        <f>'4.2.a. Conf'!A23</f>
        <v>43191</v>
      </c>
      <c r="D24" s="288" t="str">
        <f t="shared" si="0"/>
        <v/>
      </c>
      <c r="I24" s="283" t="str">
        <f>IF('4.2.a. Conf'!C23&gt;0,('4.2.a. Conf'!C23/'4.2.a. Conf'!$F$11)*100,"")</f>
        <v/>
      </c>
    </row>
    <row r="25" spans="1:9" x14ac:dyDescent="0.2">
      <c r="A25" s="100">
        <f>'4.2.a. Conf'!A24</f>
        <v>43221</v>
      </c>
      <c r="D25" s="288" t="str">
        <f t="shared" si="0"/>
        <v/>
      </c>
      <c r="I25" s="283" t="str">
        <f>IF('4.2.a. Conf'!C24&gt;0,('4.2.a. Conf'!C24/'4.2.a. Conf'!$F$11)*100,"")</f>
        <v/>
      </c>
    </row>
    <row r="26" spans="1:9" x14ac:dyDescent="0.2">
      <c r="A26" s="100">
        <f>'4.2.a. Conf'!A25</f>
        <v>43252</v>
      </c>
      <c r="D26" s="288" t="str">
        <f t="shared" si="0"/>
        <v/>
      </c>
      <c r="I26" s="283" t="str">
        <f>IF('4.2.a. Conf'!C25&gt;0,('4.2.a. Conf'!C25/'4.2.a. Conf'!$F$11)*100,"")</f>
        <v/>
      </c>
    </row>
    <row r="27" spans="1:9" x14ac:dyDescent="0.2">
      <c r="A27" s="100">
        <f>'4.2.a. Conf'!A26</f>
        <v>43282</v>
      </c>
      <c r="D27" s="288" t="str">
        <f t="shared" si="0"/>
        <v/>
      </c>
      <c r="I27" s="283" t="str">
        <f>IF('4.2.a. Conf'!C26&gt;0,('4.2.a. Conf'!C26/'4.2.a. Conf'!$F$11)*100,"")</f>
        <v/>
      </c>
    </row>
    <row r="28" spans="1:9" x14ac:dyDescent="0.2">
      <c r="A28" s="100">
        <f>'4.2.a. Conf'!A27</f>
        <v>43313</v>
      </c>
      <c r="D28" s="288" t="str">
        <f t="shared" si="0"/>
        <v/>
      </c>
      <c r="I28" s="283" t="str">
        <f>IF('4.2.a. Conf'!C27&gt;0,('4.2.a. Conf'!C27/'4.2.a. Conf'!$F$11)*100,"")</f>
        <v/>
      </c>
    </row>
    <row r="29" spans="1:9" x14ac:dyDescent="0.2">
      <c r="A29" s="100">
        <f>'4.2.a. Conf'!A28</f>
        <v>43344</v>
      </c>
      <c r="D29" s="288" t="str">
        <f t="shared" si="0"/>
        <v/>
      </c>
      <c r="I29" s="283" t="str">
        <f>IF('4.2.a. Conf'!C28&gt;0,('4.2.a. Conf'!C28/'4.2.a. Conf'!$F$11)*100,"")</f>
        <v/>
      </c>
    </row>
    <row r="30" spans="1:9" x14ac:dyDescent="0.2">
      <c r="A30" s="100">
        <f>'4.2.a. Conf'!A29</f>
        <v>43374</v>
      </c>
      <c r="D30" s="288" t="str">
        <f t="shared" si="0"/>
        <v/>
      </c>
      <c r="I30" s="283" t="str">
        <f>IF('4.2.a. Conf'!C29&gt;0,('4.2.a. Conf'!C29/'4.2.a. Conf'!$F$11)*100,"")</f>
        <v/>
      </c>
    </row>
    <row r="31" spans="1:9" x14ac:dyDescent="0.2">
      <c r="A31" s="100">
        <f>'4.2.a. Conf'!A30</f>
        <v>43405</v>
      </c>
      <c r="D31" s="288" t="str">
        <f t="shared" si="0"/>
        <v/>
      </c>
      <c r="I31" s="283" t="str">
        <f>IF('4.2.a. Conf'!C30&gt;0,('4.2.a. Conf'!C30/'4.2.a. Conf'!$F$11)*100,"")</f>
        <v/>
      </c>
    </row>
    <row r="32" spans="1:9" ht="13.5" thickBot="1" x14ac:dyDescent="0.25">
      <c r="A32" s="101">
        <f>'4.2.a. Conf'!A31</f>
        <v>43435</v>
      </c>
      <c r="D32" s="291" t="str">
        <f t="shared" si="0"/>
        <v/>
      </c>
      <c r="I32" s="286" t="str">
        <f>IF('4.2.a. Conf'!C31&gt;0,('4.2.a. Conf'!C31/'4.2.a. Conf'!$F$11)*100,"")</f>
        <v/>
      </c>
    </row>
    <row r="33" spans="1:9" x14ac:dyDescent="0.2">
      <c r="A33" s="99">
        <f>'4.2.a. Conf'!A32</f>
        <v>43466</v>
      </c>
      <c r="D33" s="292" t="str">
        <f t="shared" si="0"/>
        <v/>
      </c>
      <c r="I33" s="282" t="str">
        <f>IF('4.2.a. Conf'!C32&gt;0,('4.2.a. Conf'!C32/'4.2.a. Conf'!$F$11)*100,"")</f>
        <v/>
      </c>
    </row>
    <row r="34" spans="1:9" x14ac:dyDescent="0.2">
      <c r="A34" s="100">
        <f>'4.2.a. Conf'!A33</f>
        <v>43497</v>
      </c>
      <c r="D34" s="288" t="str">
        <f t="shared" si="0"/>
        <v/>
      </c>
      <c r="I34" s="283" t="str">
        <f>IF('4.2.a. Conf'!C33&gt;0,('4.2.a. Conf'!C33/'4.2.a. Conf'!$F$11)*100,"")</f>
        <v/>
      </c>
    </row>
    <row r="35" spans="1:9" x14ac:dyDescent="0.2">
      <c r="A35" s="100">
        <f>'4.2.a. Conf'!A34</f>
        <v>43525</v>
      </c>
      <c r="D35" s="288" t="str">
        <f t="shared" si="0"/>
        <v/>
      </c>
      <c r="I35" s="283" t="str">
        <f>IF('4.2.a. Conf'!C34&gt;0,('4.2.a. Conf'!C34/'4.2.a. Conf'!$F$11)*100,"")</f>
        <v/>
      </c>
    </row>
    <row r="36" spans="1:9" x14ac:dyDescent="0.2">
      <c r="A36" s="100">
        <f>'4.2.a. Conf'!A35</f>
        <v>43556</v>
      </c>
      <c r="D36" s="288" t="str">
        <f t="shared" si="0"/>
        <v/>
      </c>
      <c r="I36" s="283" t="str">
        <f>IF('4.2.a. Conf'!C35&gt;0,('4.2.a. Conf'!C35/'4.2.a. Conf'!$F$11)*100,"")</f>
        <v/>
      </c>
    </row>
    <row r="37" spans="1:9" x14ac:dyDescent="0.2">
      <c r="A37" s="100">
        <f>'4.2.a. Conf'!A36</f>
        <v>43586</v>
      </c>
      <c r="D37" s="288" t="str">
        <f t="shared" si="0"/>
        <v/>
      </c>
      <c r="I37" s="283" t="str">
        <f>IF('4.2.a. Conf'!C36&gt;0,('4.2.a. Conf'!C36/'4.2.a. Conf'!$F$11)*100,"")</f>
        <v/>
      </c>
    </row>
    <row r="38" spans="1:9" x14ac:dyDescent="0.2">
      <c r="A38" s="100">
        <f>'4.2.a. Conf'!A37</f>
        <v>43617</v>
      </c>
      <c r="D38" s="288" t="str">
        <f t="shared" si="0"/>
        <v/>
      </c>
      <c r="I38" s="283" t="str">
        <f>IF('4.2.a. Conf'!C37&gt;0,('4.2.a. Conf'!C37/'4.2.a. Conf'!$F$11)*100,"")</f>
        <v/>
      </c>
    </row>
    <row r="39" spans="1:9" x14ac:dyDescent="0.2">
      <c r="A39" s="100">
        <f>'4.2.a. Conf'!A38</f>
        <v>43647</v>
      </c>
      <c r="D39" s="288" t="str">
        <f t="shared" si="0"/>
        <v/>
      </c>
      <c r="I39" s="283" t="str">
        <f>IF('4.2.a. Conf'!C38&gt;0,('4.2.a. Conf'!C38/'4.2.a. Conf'!$F$11)*100,"")</f>
        <v/>
      </c>
    </row>
    <row r="40" spans="1:9" x14ac:dyDescent="0.2">
      <c r="A40" s="100">
        <f>'4.2.a. Conf'!A39</f>
        <v>43678</v>
      </c>
      <c r="D40" s="288" t="str">
        <f t="shared" si="0"/>
        <v/>
      </c>
      <c r="I40" s="283" t="str">
        <f>IF('4.2.a. Conf'!C39&gt;0,('4.2.a. Conf'!C39/'4.2.a. Conf'!$F$11)*100,"")</f>
        <v/>
      </c>
    </row>
    <row r="41" spans="1:9" x14ac:dyDescent="0.2">
      <c r="A41" s="100">
        <f>'4.2.a. Conf'!A40</f>
        <v>43709</v>
      </c>
      <c r="D41" s="288" t="str">
        <f t="shared" si="0"/>
        <v/>
      </c>
      <c r="I41" s="283" t="str">
        <f>IF('4.2.a. Conf'!C40&gt;0,('4.2.a. Conf'!C40/'4.2.a. Conf'!$F$11)*100,"")</f>
        <v/>
      </c>
    </row>
    <row r="42" spans="1:9" x14ac:dyDescent="0.2">
      <c r="A42" s="100">
        <f>'4.2.a. Conf'!A41</f>
        <v>43739</v>
      </c>
      <c r="D42" s="288" t="str">
        <f t="shared" si="0"/>
        <v/>
      </c>
      <c r="I42" s="283" t="str">
        <f>IF('4.2.a. Conf'!C41&gt;0,('4.2.a. Conf'!C41/'4.2.a. Conf'!$F$11)*100,"")</f>
        <v/>
      </c>
    </row>
    <row r="43" spans="1:9" x14ac:dyDescent="0.2">
      <c r="A43" s="100">
        <f>'4.2.a. Conf'!A42</f>
        <v>43770</v>
      </c>
      <c r="D43" s="288" t="str">
        <f t="shared" si="0"/>
        <v/>
      </c>
      <c r="I43" s="283" t="str">
        <f>IF('4.2.a. Conf'!C42&gt;0,('4.2.a. Conf'!C42/'4.2.a. Conf'!$F$11)*100,"")</f>
        <v/>
      </c>
    </row>
    <row r="44" spans="1:9" ht="13.5" thickBot="1" x14ac:dyDescent="0.25">
      <c r="A44" s="101">
        <f>'4.2.a. Conf'!A43</f>
        <v>43800</v>
      </c>
      <c r="D44" s="291" t="str">
        <f t="shared" si="0"/>
        <v/>
      </c>
      <c r="I44" s="286" t="str">
        <f>IF('4.2.a. Conf'!C43&gt;0,('4.2.a. Conf'!C43/'4.2.a. Conf'!$F$11)*100,"")</f>
        <v/>
      </c>
    </row>
    <row r="45" spans="1:9" x14ac:dyDescent="0.2">
      <c r="A45" s="99">
        <f>'4.2.a. Conf'!A44</f>
        <v>43831</v>
      </c>
      <c r="D45" s="292" t="str">
        <f t="shared" si="0"/>
        <v/>
      </c>
      <c r="I45" s="282" t="str">
        <f>IF('4.2.a. Conf'!C44&gt;0,('4.2.a. Conf'!C44/'4.2.a. Conf'!$F$11)*100,"")</f>
        <v/>
      </c>
    </row>
    <row r="46" spans="1:9" x14ac:dyDescent="0.2">
      <c r="A46" s="100">
        <f>'4.2.a. Conf'!A45</f>
        <v>43862</v>
      </c>
      <c r="D46" s="288" t="str">
        <f t="shared" si="0"/>
        <v/>
      </c>
      <c r="I46" s="283" t="str">
        <f>IF('4.2.a. Conf'!C45&gt;0,('4.2.a. Conf'!C45/'4.2.a. Conf'!$F$11)*100,"")</f>
        <v/>
      </c>
    </row>
    <row r="47" spans="1:9" x14ac:dyDescent="0.2">
      <c r="A47" s="100">
        <f>'4.2.a. Conf'!A46</f>
        <v>43891</v>
      </c>
      <c r="D47" s="288" t="str">
        <f t="shared" si="0"/>
        <v/>
      </c>
      <c r="I47" s="283" t="str">
        <f>IF('4.2.a. Conf'!C46&gt;0,('4.2.a. Conf'!C46/'4.2.a. Conf'!$F$11)*100,"")</f>
        <v/>
      </c>
    </row>
    <row r="48" spans="1:9" x14ac:dyDescent="0.2">
      <c r="A48" s="100">
        <f>'4.2.a. Conf'!A47</f>
        <v>43922</v>
      </c>
      <c r="D48" s="288" t="str">
        <f t="shared" si="0"/>
        <v/>
      </c>
      <c r="I48" s="283" t="str">
        <f>IF('4.2.a. Conf'!C47&gt;0,('4.2.a. Conf'!C47/'4.2.a. Conf'!$F$11)*100,"")</f>
        <v/>
      </c>
    </row>
    <row r="49" spans="1:9" x14ac:dyDescent="0.2">
      <c r="A49" s="100">
        <f>'4.2.a. Conf'!A48</f>
        <v>43952</v>
      </c>
      <c r="D49" s="288" t="str">
        <f t="shared" si="0"/>
        <v/>
      </c>
      <c r="I49" s="283" t="str">
        <f>IF('4.2.a. Conf'!C48&gt;0,('4.2.a. Conf'!C48/'4.2.a. Conf'!$F$11)*100,"")</f>
        <v/>
      </c>
    </row>
    <row r="50" spans="1:9" x14ac:dyDescent="0.2">
      <c r="A50" s="100">
        <f>'4.2.a. Conf'!A49</f>
        <v>43983</v>
      </c>
      <c r="D50" s="288" t="str">
        <f t="shared" si="0"/>
        <v/>
      </c>
      <c r="I50" s="283" t="str">
        <f>IF('4.2.a. Conf'!C49&gt;0,('4.2.a. Conf'!C49/'4.2.a. Conf'!$F$11)*100,"")</f>
        <v/>
      </c>
    </row>
    <row r="51" spans="1:9" x14ac:dyDescent="0.2">
      <c r="A51" s="100">
        <f>'4.2.a. Conf'!A50</f>
        <v>44013</v>
      </c>
      <c r="D51" s="288" t="str">
        <f t="shared" si="0"/>
        <v/>
      </c>
      <c r="I51" s="283" t="str">
        <f>IF('4.2.a. Conf'!C50&gt;0,('4.2.a. Conf'!C50/'4.2.a. Conf'!$F$11)*100,"")</f>
        <v/>
      </c>
    </row>
    <row r="52" spans="1:9" x14ac:dyDescent="0.2">
      <c r="A52" s="100">
        <f>'4.2.a. Conf'!A51</f>
        <v>44044</v>
      </c>
      <c r="D52" s="288" t="str">
        <f t="shared" si="0"/>
        <v/>
      </c>
      <c r="I52" s="283" t="str">
        <f>IF('4.2.a. Conf'!C51&gt;0,('4.2.a. Conf'!C51/'4.2.a. Conf'!$F$11)*100,"")</f>
        <v/>
      </c>
    </row>
    <row r="53" spans="1:9" x14ac:dyDescent="0.2">
      <c r="A53" s="100">
        <f>'4.2.a. Conf'!A52</f>
        <v>44075</v>
      </c>
      <c r="D53" s="288" t="str">
        <f t="shared" si="0"/>
        <v/>
      </c>
      <c r="I53" s="283" t="str">
        <f>IF('4.2.a. Conf'!C52&gt;0,('4.2.a. Conf'!C52/'4.2.a. Conf'!$F$11)*100,"")</f>
        <v/>
      </c>
    </row>
    <row r="54" spans="1:9" x14ac:dyDescent="0.2">
      <c r="A54" s="100">
        <f>'4.2.a. Conf'!A53</f>
        <v>44105</v>
      </c>
      <c r="D54" s="288" t="str">
        <f t="shared" si="0"/>
        <v/>
      </c>
      <c r="I54" s="283" t="str">
        <f>IF('4.2.a. Conf'!C53&gt;0,('4.2.a. Conf'!C53/'4.2.a. Conf'!$F$11)*100,"")</f>
        <v/>
      </c>
    </row>
    <row r="55" spans="1:9" hidden="1" x14ac:dyDescent="0.2">
      <c r="A55" s="100">
        <f>'4.2.a. Conf'!A54</f>
        <v>44136</v>
      </c>
      <c r="D55" s="288" t="str">
        <f t="shared" si="0"/>
        <v/>
      </c>
      <c r="I55" s="283" t="str">
        <f>IF('4.2.a. Conf'!C54&gt;0,('4.2.a. Conf'!C54/'4.2.a. Conf'!$F$11)*100,"")</f>
        <v/>
      </c>
    </row>
    <row r="56" spans="1:9" ht="13.5" hidden="1" thickBot="1" x14ac:dyDescent="0.25">
      <c r="A56" s="101">
        <f>'4.2.a. Conf'!A55</f>
        <v>44166</v>
      </c>
      <c r="D56" s="289" t="str">
        <f t="shared" si="0"/>
        <v/>
      </c>
      <c r="I56" s="284" t="str">
        <f>IF('4.2.a. Conf'!C55&gt;0,('4.2.a. Conf'!C55/'4.2.a. Conf'!$F$11)*100,"")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325" t="s">
        <v>7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324">
        <f>'4.2.a. Conf'!A58</f>
        <v>2017</v>
      </c>
      <c r="D59" s="293" t="str">
        <f>+I59</f>
        <v/>
      </c>
      <c r="I59" s="298" t="str">
        <f>IF('4.2.a. Conf'!C58&gt;0,('4.2.a. Conf'!C58/'4.2.a. Conf'!$F$11)*100,"")</f>
        <v/>
      </c>
    </row>
    <row r="60" spans="1:9" x14ac:dyDescent="0.2">
      <c r="A60" s="61">
        <f>'4.2.a. Conf'!A59</f>
        <v>2018</v>
      </c>
      <c r="D60" s="294" t="str">
        <f>+I60</f>
        <v/>
      </c>
      <c r="I60" s="299" t="str">
        <f>IF('4.2.a. Conf'!C59&gt;0,('4.2.a. Conf'!C59/'4.2.a. Conf'!$F$11)*100,"")</f>
        <v/>
      </c>
    </row>
    <row r="61" spans="1:9" ht="13.5" thickBot="1" x14ac:dyDescent="0.25">
      <c r="A61" s="63">
        <f>'4.2.a. Conf'!A60</f>
        <v>2019</v>
      </c>
      <c r="D61" s="295" t="str">
        <f>+I61</f>
        <v/>
      </c>
      <c r="I61" s="300" t="str">
        <f>IF('4.2.a. Conf'!C60&gt;0,('4.2.a. Conf'!C60/'4.2.a. Conf'!$F$11)*100,"")</f>
        <v/>
      </c>
    </row>
    <row r="62" spans="1:9" x14ac:dyDescent="0.2">
      <c r="A62" s="372" t="str">
        <f>'4.2.a. Conf'!A61</f>
        <v>ene-oct 2019</v>
      </c>
      <c r="D62" s="296" t="str">
        <f>+I62</f>
        <v/>
      </c>
      <c r="I62" s="301" t="str">
        <f>IF('4.2.a. Conf'!C61&gt;0,('4.2.a. Conf'!C61/'4.2.a. Conf'!$F$11)*100,"")</f>
        <v/>
      </c>
    </row>
    <row r="63" spans="1:9" ht="13.5" thickBot="1" x14ac:dyDescent="0.25">
      <c r="A63" s="373" t="str">
        <f>'4.2.a. Conf'!A62</f>
        <v>ene-oct 2020</v>
      </c>
      <c r="D63" s="297" t="str">
        <f>+I63</f>
        <v/>
      </c>
      <c r="I63" s="302" t="str">
        <f>IF('4.2.a. Conf'!C62&gt;0,('4.2.a. Conf'!C62/'4.2.a. Conf'!$F$11)*100,"")</f>
        <v/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A2:D2"/>
    <mergeCell ref="A3:D3"/>
    <mergeCell ref="A4:D4"/>
    <mergeCell ref="A5:D5"/>
    <mergeCell ref="F5:G5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83" orientation="portrait" r:id="rId1"/>
  <headerFooter alignWithMargins="0">
    <oddHeader>&amp;R2020 - Año del General Manuel Belgrano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3"/>
  <sheetViews>
    <sheetView showGridLines="0" workbookViewId="0">
      <selection activeCell="E29" sqref="E34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3" customFormat="1" x14ac:dyDescent="0.2">
      <c r="A1" s="116" t="s">
        <v>223</v>
      </c>
      <c r="B1" s="116"/>
    </row>
    <row r="2" spans="1:2" s="143" customFormat="1" x14ac:dyDescent="0.2">
      <c r="A2" s="116" t="s">
        <v>104</v>
      </c>
      <c r="B2" s="116"/>
    </row>
    <row r="3" spans="1:2" x14ac:dyDescent="0.2">
      <c r="A3" s="374" t="str">
        <f>+'1.a.modelos'!A3</f>
        <v>Coronas</v>
      </c>
      <c r="B3" s="374"/>
    </row>
    <row r="4" spans="1:2" ht="13.5" thickBot="1" x14ac:dyDescent="0.25"/>
    <row r="5" spans="1:2" ht="13.5" thickBot="1" x14ac:dyDescent="0.25">
      <c r="A5" s="125" t="s">
        <v>9</v>
      </c>
      <c r="B5" s="382" t="s">
        <v>85</v>
      </c>
    </row>
    <row r="6" spans="1:2" x14ac:dyDescent="0.2">
      <c r="A6" s="331">
        <f>'3.a.Vol.'!C59</f>
        <v>2017</v>
      </c>
      <c r="B6" s="144"/>
    </row>
    <row r="7" spans="1:2" x14ac:dyDescent="0.2">
      <c r="A7" s="137">
        <f>'3.a.Vol.'!C60</f>
        <v>2018</v>
      </c>
      <c r="B7" s="145"/>
    </row>
    <row r="8" spans="1:2" ht="13.5" thickBot="1" x14ac:dyDescent="0.25">
      <c r="A8" s="146">
        <f>'3.a.Vol.'!C61</f>
        <v>2019</v>
      </c>
      <c r="B8" s="147"/>
    </row>
    <row r="9" spans="1:2" x14ac:dyDescent="0.2">
      <c r="A9" s="383" t="str">
        <f>'3.a.Vol.'!C62</f>
        <v>ene-oct 2019</v>
      </c>
      <c r="B9" s="144"/>
    </row>
    <row r="10" spans="1:2" ht="13.5" thickBot="1" x14ac:dyDescent="0.25">
      <c r="A10" s="380" t="str">
        <f>'3.a.Vol.'!C63</f>
        <v>ene-oct 2020</v>
      </c>
      <c r="B10" s="148"/>
    </row>
    <row r="11" spans="1:2" x14ac:dyDescent="0.2">
      <c r="A11" s="142"/>
    </row>
    <row r="13" spans="1:2" ht="16.5" customHeight="1" x14ac:dyDescent="0.2"/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B13"/>
  <sheetViews>
    <sheetView showGridLines="0" workbookViewId="0">
      <selection activeCell="E29" sqref="E34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3" customFormat="1" x14ac:dyDescent="0.2">
      <c r="A1" s="116" t="s">
        <v>224</v>
      </c>
      <c r="B1" s="116"/>
    </row>
    <row r="2" spans="1:2" s="143" customFormat="1" x14ac:dyDescent="0.2">
      <c r="A2" s="116" t="s">
        <v>104</v>
      </c>
      <c r="B2" s="116"/>
    </row>
    <row r="3" spans="1:2" x14ac:dyDescent="0.2">
      <c r="A3" s="374" t="s">
        <v>215</v>
      </c>
      <c r="B3" s="374"/>
    </row>
    <row r="4" spans="1:2" ht="13.5" thickBot="1" x14ac:dyDescent="0.25"/>
    <row r="5" spans="1:2" ht="13.5" thickBot="1" x14ac:dyDescent="0.25">
      <c r="A5" s="125" t="s">
        <v>9</v>
      </c>
      <c r="B5" s="382" t="s">
        <v>85</v>
      </c>
    </row>
    <row r="6" spans="1:2" x14ac:dyDescent="0.2">
      <c r="A6" s="331">
        <f>'3.a.Vol.'!C59</f>
        <v>2017</v>
      </c>
      <c r="B6" s="144"/>
    </row>
    <row r="7" spans="1:2" x14ac:dyDescent="0.2">
      <c r="A7" s="137">
        <f>'3.a.Vol.'!C60</f>
        <v>2018</v>
      </c>
      <c r="B7" s="145"/>
    </row>
    <row r="8" spans="1:2" ht="13.5" thickBot="1" x14ac:dyDescent="0.25">
      <c r="A8" s="146">
        <f>'3.a.Vol.'!C61</f>
        <v>2019</v>
      </c>
      <c r="B8" s="147"/>
    </row>
    <row r="9" spans="1:2" x14ac:dyDescent="0.2">
      <c r="A9" s="383" t="str">
        <f>'3.a.Vol.'!C62</f>
        <v>ene-oct 2019</v>
      </c>
      <c r="B9" s="144"/>
    </row>
    <row r="10" spans="1:2" ht="13.5" thickBot="1" x14ac:dyDescent="0.25">
      <c r="A10" s="380" t="str">
        <f>'3.a.Vol.'!C63</f>
        <v>ene-oct 2020</v>
      </c>
      <c r="B10" s="148"/>
    </row>
    <row r="11" spans="1:2" x14ac:dyDescent="0.2">
      <c r="A11" s="142"/>
    </row>
    <row r="13" spans="1:2" ht="16.5" customHeight="1" x14ac:dyDescent="0.2"/>
  </sheetData>
  <sheetProtection formatCells="0" formatColumns="0" formatRows="0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topLeftCell="A40" zoomScale="75" workbookViewId="0">
      <selection activeCell="E29" sqref="E34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67" t="s">
        <v>22</v>
      </c>
    </row>
    <row r="4" spans="1:6" x14ac:dyDescent="0.2">
      <c r="A4" s="268" t="s">
        <v>23</v>
      </c>
    </row>
    <row r="5" spans="1:6" x14ac:dyDescent="0.2">
      <c r="A5" s="52" t="s">
        <v>24</v>
      </c>
    </row>
    <row r="6" spans="1:6" x14ac:dyDescent="0.2">
      <c r="A6" s="52" t="s">
        <v>25</v>
      </c>
    </row>
    <row r="8" spans="1:6" x14ac:dyDescent="0.2">
      <c r="A8" s="52" t="s">
        <v>194</v>
      </c>
    </row>
    <row r="9" spans="1:6" x14ac:dyDescent="0.2">
      <c r="A9" s="52" t="s">
        <v>26</v>
      </c>
    </row>
    <row r="11" spans="1:6" x14ac:dyDescent="0.2">
      <c r="A11" s="52" t="s">
        <v>27</v>
      </c>
    </row>
    <row r="12" spans="1:6" x14ac:dyDescent="0.2">
      <c r="A12" s="52" t="s">
        <v>28</v>
      </c>
    </row>
    <row r="14" spans="1:6" ht="13.5" thickBot="1" x14ac:dyDescent="0.25">
      <c r="C14" s="269" t="s">
        <v>29</v>
      </c>
      <c r="D14" s="117"/>
    </row>
    <row r="15" spans="1:6" x14ac:dyDescent="0.2">
      <c r="A15" s="270" t="s">
        <v>30</v>
      </c>
      <c r="B15" s="271" t="s">
        <v>31</v>
      </c>
      <c r="C15" s="271" t="s">
        <v>32</v>
      </c>
      <c r="D15" s="271" t="s">
        <v>33</v>
      </c>
      <c r="E15" s="272" t="s">
        <v>34</v>
      </c>
      <c r="F15" s="273" t="s">
        <v>10</v>
      </c>
    </row>
    <row r="16" spans="1:6" ht="13.5" thickBot="1" x14ac:dyDescent="0.25">
      <c r="A16" s="192">
        <v>2016</v>
      </c>
      <c r="B16" s="193">
        <v>384</v>
      </c>
      <c r="C16" s="193">
        <v>430</v>
      </c>
      <c r="D16" s="193">
        <v>96</v>
      </c>
      <c r="E16" s="274">
        <v>50</v>
      </c>
      <c r="F16" s="161">
        <f>SUM(B16:E16)</f>
        <v>960</v>
      </c>
    </row>
    <row r="18" spans="1:5" x14ac:dyDescent="0.2">
      <c r="A18" s="52" t="s">
        <v>35</v>
      </c>
    </row>
    <row r="20" spans="1:5" ht="13.5" thickBot="1" x14ac:dyDescent="0.25">
      <c r="A20" s="52" t="s">
        <v>190</v>
      </c>
    </row>
    <row r="21" spans="1:5" x14ac:dyDescent="0.2">
      <c r="A21" s="275" t="s">
        <v>36</v>
      </c>
      <c r="B21" s="276" t="s">
        <v>31</v>
      </c>
      <c r="C21" s="276" t="s">
        <v>32</v>
      </c>
      <c r="D21" s="276" t="s">
        <v>33</v>
      </c>
      <c r="E21" s="277" t="s">
        <v>34</v>
      </c>
    </row>
    <row r="22" spans="1:5" ht="13.5" thickBot="1" x14ac:dyDescent="0.25">
      <c r="A22" s="278" t="s">
        <v>191</v>
      </c>
      <c r="B22" s="279">
        <f>+B16/$F$16</f>
        <v>0.4</v>
      </c>
      <c r="C22" s="279">
        <f>+C16/$F$16</f>
        <v>0.44791666666666669</v>
      </c>
      <c r="D22" s="279">
        <f>+D16/$F$16</f>
        <v>0.1</v>
      </c>
      <c r="E22" s="280">
        <f>+E16/$F$16</f>
        <v>5.2083333333333336E-2</v>
      </c>
    </row>
    <row r="24" spans="1:5" x14ac:dyDescent="0.2">
      <c r="A24" s="52" t="s">
        <v>37</v>
      </c>
    </row>
    <row r="26" spans="1:5" x14ac:dyDescent="0.2">
      <c r="A26" s="52" t="s">
        <v>38</v>
      </c>
    </row>
    <row r="27" spans="1:5" x14ac:dyDescent="0.2">
      <c r="A27" s="52" t="s">
        <v>39</v>
      </c>
    </row>
    <row r="28" spans="1:5" x14ac:dyDescent="0.2">
      <c r="A28" s="52" t="s">
        <v>40</v>
      </c>
    </row>
    <row r="29" spans="1:5" x14ac:dyDescent="0.2">
      <c r="A29" s="52" t="s">
        <v>41</v>
      </c>
    </row>
    <row r="31" spans="1:5" x14ac:dyDescent="0.2">
      <c r="A31" s="52" t="s">
        <v>42</v>
      </c>
    </row>
    <row r="32" spans="1:5" x14ac:dyDescent="0.2">
      <c r="A32" s="52" t="s">
        <v>43</v>
      </c>
    </row>
    <row r="34" spans="1:1" x14ac:dyDescent="0.2">
      <c r="A34" s="52" t="s">
        <v>192</v>
      </c>
    </row>
    <row r="35" spans="1:1" x14ac:dyDescent="0.2">
      <c r="A35" s="52" t="s">
        <v>193</v>
      </c>
    </row>
    <row r="36" spans="1:1" x14ac:dyDescent="0.2">
      <c r="A36" s="52" t="s">
        <v>44</v>
      </c>
    </row>
    <row r="38" spans="1:1" x14ac:dyDescent="0.2">
      <c r="A38" s="52" t="s">
        <v>45</v>
      </c>
    </row>
    <row r="39" spans="1:1" x14ac:dyDescent="0.2">
      <c r="A39" s="52" t="s">
        <v>46</v>
      </c>
    </row>
    <row r="40" spans="1:1" x14ac:dyDescent="0.2">
      <c r="A40" s="52" t="s">
        <v>47</v>
      </c>
    </row>
    <row r="41" spans="1:1" x14ac:dyDescent="0.2">
      <c r="A41" s="52" t="s">
        <v>48</v>
      </c>
    </row>
    <row r="50" spans="1:4" x14ac:dyDescent="0.2">
      <c r="A50" s="168"/>
      <c r="B50" s="281"/>
      <c r="C50" s="281"/>
      <c r="D50" s="281"/>
    </row>
    <row r="51" spans="1:4" x14ac:dyDescent="0.2">
      <c r="A51" s="168"/>
      <c r="B51" s="281"/>
      <c r="C51" s="281"/>
      <c r="D51" s="281"/>
    </row>
  </sheetData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portrait" r:id="rId1"/>
  <headerFooter alignWithMargins="0"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L11"/>
  <sheetViews>
    <sheetView showGridLines="0" topLeftCell="J1" zoomScale="75" workbookViewId="0">
      <selection activeCell="B1" sqref="B1:L12"/>
    </sheetView>
  </sheetViews>
  <sheetFormatPr baseColWidth="10" defaultRowHeight="12.75" x14ac:dyDescent="0.2"/>
  <cols>
    <col min="1" max="1" width="6.85546875" style="52" customWidth="1"/>
    <col min="2" max="2" width="19.7109375" style="52" customWidth="1"/>
    <col min="3" max="11" width="22.42578125" style="52" customWidth="1"/>
    <col min="12" max="12" width="28.28515625" style="52" customWidth="1"/>
    <col min="13" max="16384" width="11.42578125" style="52"/>
  </cols>
  <sheetData>
    <row r="1" spans="2:12" x14ac:dyDescent="0.2">
      <c r="B1" s="431" t="s">
        <v>132</v>
      </c>
      <c r="C1" s="431"/>
      <c r="D1" s="431"/>
      <c r="E1" s="431"/>
      <c r="F1" s="431"/>
      <c r="G1" s="431"/>
      <c r="H1" s="431"/>
      <c r="I1" s="431"/>
      <c r="J1" s="431"/>
      <c r="K1" s="431"/>
    </row>
    <row r="2" spans="2:12" x14ac:dyDescent="0.2">
      <c r="B2" s="431" t="s">
        <v>131</v>
      </c>
      <c r="C2" s="431"/>
      <c r="D2" s="431"/>
      <c r="E2" s="431"/>
      <c r="F2" s="431"/>
      <c r="G2" s="431"/>
      <c r="H2" s="431"/>
      <c r="I2" s="431"/>
      <c r="J2" s="431"/>
      <c r="K2" s="431"/>
    </row>
    <row r="3" spans="2:12" ht="13.5" thickBot="1" x14ac:dyDescent="0.25">
      <c r="B3" s="116"/>
      <c r="C3" s="262"/>
      <c r="D3" s="262"/>
      <c r="E3" s="262"/>
      <c r="F3" s="262"/>
      <c r="G3" s="262"/>
      <c r="H3" s="262"/>
      <c r="I3" s="262"/>
    </row>
    <row r="4" spans="2:12" ht="13.5" thickBot="1" x14ac:dyDescent="0.25">
      <c r="B4" s="434" t="s">
        <v>9</v>
      </c>
      <c r="C4" s="437" t="s">
        <v>130</v>
      </c>
      <c r="D4" s="432"/>
      <c r="E4" s="432"/>
      <c r="F4" s="432"/>
      <c r="G4" s="433"/>
      <c r="H4" s="437" t="s">
        <v>198</v>
      </c>
      <c r="I4" s="432"/>
      <c r="J4" s="432"/>
      <c r="K4" s="432"/>
      <c r="L4" s="433"/>
    </row>
    <row r="5" spans="2:12" ht="15.75" customHeight="1" thickBot="1" x14ac:dyDescent="0.25">
      <c r="B5" s="435"/>
      <c r="C5" s="432" t="s">
        <v>133</v>
      </c>
      <c r="D5" s="432"/>
      <c r="E5" s="432"/>
      <c r="F5" s="433"/>
      <c r="G5" s="429" t="s">
        <v>197</v>
      </c>
      <c r="H5" s="432" t="s">
        <v>133</v>
      </c>
      <c r="I5" s="432"/>
      <c r="J5" s="432"/>
      <c r="K5" s="433"/>
      <c r="L5" s="429" t="s">
        <v>197</v>
      </c>
    </row>
    <row r="6" spans="2:12" ht="20.25" customHeight="1" thickBot="1" x14ac:dyDescent="0.25">
      <c r="B6" s="436"/>
      <c r="C6" s="387" t="str">
        <f>+'1.a.modelos'!A3</f>
        <v>Coronas</v>
      </c>
      <c r="D6" s="387" t="s">
        <v>215</v>
      </c>
      <c r="E6" s="58" t="s">
        <v>51</v>
      </c>
      <c r="F6" s="58" t="s">
        <v>155</v>
      </c>
      <c r="G6" s="430"/>
      <c r="H6" s="387" t="s">
        <v>210</v>
      </c>
      <c r="I6" s="387" t="s">
        <v>215</v>
      </c>
      <c r="J6" s="58" t="s">
        <v>51</v>
      </c>
      <c r="K6" s="58" t="s">
        <v>155</v>
      </c>
      <c r="L6" s="430"/>
    </row>
    <row r="7" spans="2:12" x14ac:dyDescent="0.2">
      <c r="B7" s="331">
        <f>'3.a.Vol.'!C59</f>
        <v>2017</v>
      </c>
      <c r="C7" s="263"/>
      <c r="D7" s="384"/>
      <c r="E7" s="314"/>
      <c r="F7" s="264"/>
      <c r="G7" s="342"/>
      <c r="H7" s="263"/>
      <c r="I7" s="384"/>
      <c r="J7" s="314"/>
      <c r="K7" s="264"/>
      <c r="L7" s="155"/>
    </row>
    <row r="8" spans="2:12" x14ac:dyDescent="0.2">
      <c r="B8" s="137">
        <f>'3.a.Vol.'!C60</f>
        <v>2018</v>
      </c>
      <c r="C8" s="265"/>
      <c r="D8" s="385"/>
      <c r="E8" s="313"/>
      <c r="F8" s="122"/>
      <c r="G8" s="343"/>
      <c r="H8" s="265"/>
      <c r="I8" s="385"/>
      <c r="J8" s="313"/>
      <c r="K8" s="122"/>
      <c r="L8" s="127"/>
    </row>
    <row r="9" spans="2:12" ht="13.5" thickBot="1" x14ac:dyDescent="0.25">
      <c r="B9" s="146">
        <f>'3.a.Vol.'!C61</f>
        <v>2019</v>
      </c>
      <c r="C9" s="266"/>
      <c r="D9" s="386"/>
      <c r="E9" s="315"/>
      <c r="F9" s="123"/>
      <c r="G9" s="344"/>
      <c r="H9" s="266"/>
      <c r="I9" s="386"/>
      <c r="J9" s="315"/>
      <c r="K9" s="123"/>
      <c r="L9" s="160"/>
    </row>
    <row r="10" spans="2:12" x14ac:dyDescent="0.2">
      <c r="B10" s="383" t="str">
        <f>'3.a.Vol.'!C62</f>
        <v>ene-oct 2019</v>
      </c>
      <c r="C10" s="263"/>
      <c r="D10" s="384"/>
      <c r="E10" s="314"/>
      <c r="F10" s="264"/>
      <c r="G10" s="342"/>
      <c r="H10" s="263"/>
      <c r="I10" s="384"/>
      <c r="J10" s="314"/>
      <c r="K10" s="264"/>
      <c r="L10" s="155"/>
    </row>
    <row r="11" spans="2:12" ht="13.5" thickBot="1" x14ac:dyDescent="0.25">
      <c r="B11" s="380" t="str">
        <f>'3.a.Vol.'!C63</f>
        <v>ene-oct 2020</v>
      </c>
      <c r="C11" s="266"/>
      <c r="D11" s="386"/>
      <c r="E11" s="315"/>
      <c r="F11" s="123"/>
      <c r="G11" s="344"/>
      <c r="H11" s="266"/>
      <c r="I11" s="386"/>
      <c r="J11" s="315"/>
      <c r="K11" s="123"/>
      <c r="L11" s="160"/>
    </row>
  </sheetData>
  <mergeCells count="9">
    <mergeCell ref="L5:L6"/>
    <mergeCell ref="B1:K1"/>
    <mergeCell ref="B2:K2"/>
    <mergeCell ref="C5:F5"/>
    <mergeCell ref="B4:B6"/>
    <mergeCell ref="H5:K5"/>
    <mergeCell ref="C4:G4"/>
    <mergeCell ref="G5:G6"/>
    <mergeCell ref="H4:L4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57" orientation="landscape" r:id="rId1"/>
  <headerFooter alignWithMargins="0">
    <oddHeader>&amp;R2020 - Año del General Manuel Belgrano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9"/>
  <sheetViews>
    <sheetView workbookViewId="0">
      <selection sqref="A1:J47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453" t="s">
        <v>225</v>
      </c>
      <c r="B1" s="453"/>
      <c r="C1" s="453"/>
      <c r="D1" s="51"/>
    </row>
    <row r="2" spans="1:5" s="55" customFormat="1" x14ac:dyDescent="0.2">
      <c r="A2" s="454" t="s">
        <v>226</v>
      </c>
      <c r="B2" s="454"/>
      <c r="C2" s="454"/>
      <c r="D2" s="51"/>
    </row>
    <row r="3" spans="1:5" s="55" customFormat="1" x14ac:dyDescent="0.2">
      <c r="A3" s="455" t="str">
        <f>+'1.a.modelos'!A3</f>
        <v>Coronas</v>
      </c>
      <c r="B3" s="455"/>
      <c r="C3" s="455"/>
      <c r="D3" s="51"/>
    </row>
    <row r="4" spans="1:5" s="55" customFormat="1" x14ac:dyDescent="0.2">
      <c r="A4" s="339" t="s">
        <v>188</v>
      </c>
      <c r="B4" s="340"/>
      <c r="C4" s="340"/>
      <c r="D4" s="51"/>
    </row>
    <row r="5" spans="1:5" s="54" customFormat="1" x14ac:dyDescent="0.2">
      <c r="A5" s="312" t="s">
        <v>153</v>
      </c>
      <c r="B5" s="312"/>
      <c r="C5" s="312"/>
      <c r="D5" s="51"/>
    </row>
    <row r="6" spans="1:5" ht="12.75" customHeight="1" thickBot="1" x14ac:dyDescent="0.25"/>
    <row r="7" spans="1:5" ht="24.75" customHeight="1" thickBot="1" x14ac:dyDescent="0.25">
      <c r="A7" s="451" t="s">
        <v>52</v>
      </c>
      <c r="B7" s="341">
        <f>+'1.a.modelos'!E10</f>
        <v>2017</v>
      </c>
      <c r="C7" s="337">
        <f>+'1.a.modelos'!F10</f>
        <v>2018</v>
      </c>
      <c r="D7" s="337">
        <f>+'1.a.modelos'!G10</f>
        <v>2019</v>
      </c>
      <c r="E7" s="388" t="str">
        <f>+'1.a.modelos'!H10</f>
        <v>ene-oct 2020</v>
      </c>
    </row>
    <row r="8" spans="1:5" ht="25.5" customHeight="1" x14ac:dyDescent="0.2">
      <c r="A8" s="452"/>
      <c r="B8" s="451" t="s">
        <v>148</v>
      </c>
      <c r="C8" s="451" t="s">
        <v>148</v>
      </c>
      <c r="D8" s="451" t="s">
        <v>148</v>
      </c>
      <c r="E8" s="451" t="s">
        <v>148</v>
      </c>
    </row>
    <row r="9" spans="1:5" ht="28.5" customHeight="1" thickBot="1" x14ac:dyDescent="0.25">
      <c r="A9" s="452"/>
      <c r="B9" s="452"/>
      <c r="C9" s="452"/>
      <c r="D9" s="452"/>
      <c r="E9" s="452"/>
    </row>
    <row r="10" spans="1:5" x14ac:dyDescent="0.2">
      <c r="A10" s="309" t="s">
        <v>145</v>
      </c>
      <c r="B10" s="154"/>
      <c r="C10" s="154"/>
      <c r="D10" s="154"/>
      <c r="E10" s="154"/>
    </row>
    <row r="11" spans="1:5" x14ac:dyDescent="0.2">
      <c r="A11" s="310" t="s">
        <v>144</v>
      </c>
      <c r="B11" s="158"/>
      <c r="C11" s="158"/>
      <c r="D11" s="158"/>
      <c r="E11" s="158"/>
    </row>
    <row r="12" spans="1:5" x14ac:dyDescent="0.2">
      <c r="A12" s="310" t="s">
        <v>162</v>
      </c>
      <c r="B12" s="158"/>
      <c r="C12" s="158"/>
      <c r="D12" s="158"/>
      <c r="E12" s="158"/>
    </row>
    <row r="13" spans="1:5" x14ac:dyDescent="0.2">
      <c r="A13" s="310" t="s">
        <v>163</v>
      </c>
      <c r="B13" s="158"/>
      <c r="C13" s="158"/>
      <c r="D13" s="158"/>
      <c r="E13" s="158"/>
    </row>
    <row r="14" spans="1:5" x14ac:dyDescent="0.2">
      <c r="A14" s="310" t="s">
        <v>164</v>
      </c>
      <c r="B14" s="158"/>
      <c r="C14" s="158"/>
      <c r="D14" s="158"/>
      <c r="E14" s="158"/>
    </row>
    <row r="15" spans="1:5" x14ac:dyDescent="0.2">
      <c r="A15" s="310" t="s">
        <v>165</v>
      </c>
      <c r="B15" s="158"/>
      <c r="C15" s="158"/>
      <c r="D15" s="158"/>
      <c r="E15" s="158"/>
    </row>
    <row r="16" spans="1:5" ht="13.5" thickBot="1" x14ac:dyDescent="0.25">
      <c r="A16" s="311" t="s">
        <v>166</v>
      </c>
      <c r="B16" s="166"/>
      <c r="C16" s="166"/>
      <c r="D16" s="166"/>
      <c r="E16" s="166"/>
    </row>
    <row r="17" spans="1:5" ht="13.5" thickBot="1" x14ac:dyDescent="0.25">
      <c r="A17" s="133" t="s">
        <v>110</v>
      </c>
      <c r="B17" s="330"/>
      <c r="C17" s="330"/>
      <c r="D17" s="330"/>
      <c r="E17" s="330"/>
    </row>
    <row r="18" spans="1:5" ht="13.5" thickBot="1" x14ac:dyDescent="0.25">
      <c r="A18" s="73"/>
      <c r="B18" s="169"/>
      <c r="C18" s="169"/>
      <c r="D18" s="169"/>
      <c r="E18" s="169"/>
    </row>
    <row r="19" spans="1:5" ht="13.5" thickBot="1" x14ac:dyDescent="0.25">
      <c r="A19" s="323" t="s">
        <v>174</v>
      </c>
      <c r="B19" s="330"/>
      <c r="C19" s="330"/>
      <c r="D19" s="330"/>
      <c r="E19" s="330"/>
    </row>
    <row r="20" spans="1:5" x14ac:dyDescent="0.2">
      <c r="A20" s="73"/>
      <c r="B20" s="168"/>
      <c r="D20" s="194"/>
      <c r="E20" s="168"/>
    </row>
    <row r="21" spans="1:5" ht="12.75" customHeight="1" x14ac:dyDescent="0.2">
      <c r="A21" s="450" t="s">
        <v>152</v>
      </c>
      <c r="B21" s="450"/>
      <c r="C21" s="450"/>
      <c r="D21" s="450"/>
      <c r="E21" s="450"/>
    </row>
    <row r="22" spans="1:5" ht="12.75" customHeight="1" x14ac:dyDescent="0.2">
      <c r="A22" s="59" t="s">
        <v>167</v>
      </c>
    </row>
    <row r="23" spans="1:5" ht="12.75" customHeight="1" x14ac:dyDescent="0.2">
      <c r="A23" s="59"/>
    </row>
    <row r="24" spans="1:5" ht="1.5" customHeight="1" thickBot="1" x14ac:dyDescent="0.25">
      <c r="A24" s="59"/>
    </row>
    <row r="25" spans="1:5" ht="12.75" customHeight="1" thickBot="1" x14ac:dyDescent="0.25">
      <c r="A25" s="125" t="s">
        <v>52</v>
      </c>
      <c r="B25" s="437" t="s">
        <v>168</v>
      </c>
      <c r="C25" s="432"/>
      <c r="D25" s="432"/>
      <c r="E25" s="433"/>
    </row>
    <row r="26" spans="1:5" ht="12.75" customHeight="1" x14ac:dyDescent="0.2">
      <c r="A26" s="438"/>
      <c r="B26" s="441"/>
      <c r="C26" s="442"/>
      <c r="D26" s="442"/>
      <c r="E26" s="443"/>
    </row>
    <row r="27" spans="1:5" ht="12.75" customHeight="1" x14ac:dyDescent="0.2">
      <c r="A27" s="439"/>
      <c r="B27" s="444"/>
      <c r="C27" s="445"/>
      <c r="D27" s="445"/>
      <c r="E27" s="446"/>
    </row>
    <row r="28" spans="1:5" ht="12.75" customHeight="1" x14ac:dyDescent="0.2">
      <c r="A28" s="439"/>
      <c r="B28" s="444"/>
      <c r="C28" s="445"/>
      <c r="D28" s="445"/>
      <c r="E28" s="446"/>
    </row>
    <row r="29" spans="1:5" ht="12.75" customHeight="1" thickBot="1" x14ac:dyDescent="0.25">
      <c r="A29" s="440"/>
      <c r="B29" s="447"/>
      <c r="C29" s="448"/>
      <c r="D29" s="448"/>
      <c r="E29" s="449"/>
    </row>
    <row r="30" spans="1:5" ht="12.75" customHeight="1" x14ac:dyDescent="0.2">
      <c r="A30" s="438"/>
      <c r="B30" s="441"/>
      <c r="C30" s="442"/>
      <c r="D30" s="442"/>
      <c r="E30" s="443"/>
    </row>
    <row r="31" spans="1:5" ht="12.75" customHeight="1" x14ac:dyDescent="0.2">
      <c r="A31" s="439"/>
      <c r="B31" s="444"/>
      <c r="C31" s="445"/>
      <c r="D31" s="445"/>
      <c r="E31" s="446"/>
    </row>
    <row r="32" spans="1:5" ht="12.75" customHeight="1" x14ac:dyDescent="0.2">
      <c r="A32" s="439"/>
      <c r="B32" s="444"/>
      <c r="C32" s="445"/>
      <c r="D32" s="445"/>
      <c r="E32" s="446"/>
    </row>
    <row r="33" spans="1:5" ht="12.75" customHeight="1" thickBot="1" x14ac:dyDescent="0.25">
      <c r="A33" s="440"/>
      <c r="B33" s="447"/>
      <c r="C33" s="448"/>
      <c r="D33" s="448"/>
      <c r="E33" s="449"/>
    </row>
    <row r="34" spans="1:5" ht="12.75" customHeight="1" x14ac:dyDescent="0.2">
      <c r="A34" s="438"/>
      <c r="B34" s="441"/>
      <c r="C34" s="442"/>
      <c r="D34" s="442"/>
      <c r="E34" s="443"/>
    </row>
    <row r="35" spans="1:5" ht="12.75" customHeight="1" x14ac:dyDescent="0.2">
      <c r="A35" s="439"/>
      <c r="B35" s="444"/>
      <c r="C35" s="445"/>
      <c r="D35" s="445"/>
      <c r="E35" s="446"/>
    </row>
    <row r="36" spans="1:5" ht="12.75" customHeight="1" x14ac:dyDescent="0.2">
      <c r="A36" s="439"/>
      <c r="B36" s="444"/>
      <c r="C36" s="445"/>
      <c r="D36" s="445"/>
      <c r="E36" s="446"/>
    </row>
    <row r="37" spans="1:5" ht="12.75" customHeight="1" thickBot="1" x14ac:dyDescent="0.25">
      <c r="A37" s="440"/>
      <c r="B37" s="447"/>
      <c r="C37" s="448"/>
      <c r="D37" s="448"/>
      <c r="E37" s="449"/>
    </row>
    <row r="38" spans="1:5" ht="12.75" customHeight="1" x14ac:dyDescent="0.2">
      <c r="A38" s="438"/>
      <c r="B38" s="441"/>
      <c r="C38" s="442"/>
      <c r="D38" s="442"/>
      <c r="E38" s="443"/>
    </row>
    <row r="39" spans="1:5" ht="12.75" customHeight="1" x14ac:dyDescent="0.2">
      <c r="A39" s="439"/>
      <c r="B39" s="444"/>
      <c r="C39" s="445"/>
      <c r="D39" s="445"/>
      <c r="E39" s="446"/>
    </row>
    <row r="40" spans="1:5" ht="12.75" customHeight="1" x14ac:dyDescent="0.2">
      <c r="A40" s="439"/>
      <c r="B40" s="444"/>
      <c r="C40" s="445"/>
      <c r="D40" s="445"/>
      <c r="E40" s="446"/>
    </row>
    <row r="41" spans="1:5" ht="12.75" customHeight="1" thickBot="1" x14ac:dyDescent="0.25">
      <c r="A41" s="440"/>
      <c r="B41" s="447"/>
      <c r="C41" s="448"/>
      <c r="D41" s="448"/>
      <c r="E41" s="449"/>
    </row>
    <row r="42" spans="1:5" ht="12.75" customHeight="1" x14ac:dyDescent="0.2">
      <c r="A42" s="438"/>
      <c r="B42" s="441"/>
      <c r="C42" s="442"/>
      <c r="D42" s="442"/>
      <c r="E42" s="443"/>
    </row>
    <row r="43" spans="1:5" ht="12.75" customHeight="1" x14ac:dyDescent="0.2">
      <c r="A43" s="439"/>
      <c r="B43" s="444"/>
      <c r="C43" s="445"/>
      <c r="D43" s="445"/>
      <c r="E43" s="446"/>
    </row>
    <row r="44" spans="1:5" ht="12.75" customHeight="1" x14ac:dyDescent="0.2">
      <c r="A44" s="439"/>
      <c r="B44" s="444"/>
      <c r="C44" s="445"/>
      <c r="D44" s="445"/>
      <c r="E44" s="446"/>
    </row>
    <row r="45" spans="1:5" ht="12.75" customHeight="1" thickBot="1" x14ac:dyDescent="0.25">
      <c r="A45" s="440"/>
      <c r="B45" s="447"/>
      <c r="C45" s="448"/>
      <c r="D45" s="448"/>
      <c r="E45" s="449"/>
    </row>
    <row r="46" spans="1:5" ht="12.75" customHeight="1" x14ac:dyDescent="0.2">
      <c r="A46" s="59"/>
    </row>
    <row r="47" spans="1:5" ht="12.75" customHeight="1" x14ac:dyDescent="0.2">
      <c r="A47" s="59"/>
    </row>
    <row r="49" spans="1:1" x14ac:dyDescent="0.2">
      <c r="A49" s="98"/>
    </row>
  </sheetData>
  <mergeCells count="35">
    <mergeCell ref="A1:C1"/>
    <mergeCell ref="A2:C2"/>
    <mergeCell ref="A3:C3"/>
    <mergeCell ref="A7:A9"/>
    <mergeCell ref="B8:B9"/>
    <mergeCell ref="C8:C9"/>
    <mergeCell ref="A21:E21"/>
    <mergeCell ref="D8:D9"/>
    <mergeCell ref="E8:E9"/>
    <mergeCell ref="A26:A29"/>
    <mergeCell ref="B25:E25"/>
    <mergeCell ref="B26:E26"/>
    <mergeCell ref="B27:E27"/>
    <mergeCell ref="B28:E28"/>
    <mergeCell ref="A30:A33"/>
    <mergeCell ref="B30:E30"/>
    <mergeCell ref="B31:E31"/>
    <mergeCell ref="B32:E32"/>
    <mergeCell ref="B33:E33"/>
    <mergeCell ref="B29:E29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A42:A45"/>
    <mergeCell ref="B42:E42"/>
    <mergeCell ref="B43:E43"/>
    <mergeCell ref="B44:E44"/>
    <mergeCell ref="B45:E45"/>
    <mergeCell ref="B41:E41"/>
  </mergeCells>
  <phoneticPr fontId="13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76" orientation="landscape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E29" sqref="E34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5" t="s">
        <v>0</v>
      </c>
    </row>
  </sheetData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portrait" r:id="rId1"/>
  <headerFooter alignWithMargins="0">
    <oddHeader>&amp;R2020 - Año del General Manuel Belgrano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E49"/>
  <sheetViews>
    <sheetView workbookViewId="0">
      <selection sqref="A1:J46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453" t="s">
        <v>227</v>
      </c>
      <c r="B1" s="453"/>
      <c r="C1" s="453"/>
      <c r="D1" s="51"/>
    </row>
    <row r="2" spans="1:5" s="55" customFormat="1" x14ac:dyDescent="0.2">
      <c r="A2" s="454" t="s">
        <v>169</v>
      </c>
      <c r="B2" s="454"/>
      <c r="C2" s="454"/>
      <c r="D2" s="51"/>
    </row>
    <row r="3" spans="1:5" s="55" customFormat="1" x14ac:dyDescent="0.2">
      <c r="A3" s="455" t="s">
        <v>215</v>
      </c>
      <c r="B3" s="455"/>
      <c r="C3" s="455"/>
      <c r="D3" s="51"/>
    </row>
    <row r="4" spans="1:5" s="55" customFormat="1" x14ac:dyDescent="0.2">
      <c r="A4" s="339" t="s">
        <v>188</v>
      </c>
      <c r="B4" s="340"/>
      <c r="C4" s="340"/>
      <c r="D4" s="51"/>
    </row>
    <row r="5" spans="1:5" s="54" customFormat="1" x14ac:dyDescent="0.2">
      <c r="A5" s="312" t="s">
        <v>153</v>
      </c>
      <c r="B5" s="312"/>
      <c r="C5" s="312"/>
      <c r="D5" s="51"/>
    </row>
    <row r="6" spans="1:5" ht="22.5" customHeight="1" thickBot="1" x14ac:dyDescent="0.25"/>
    <row r="7" spans="1:5" ht="24.75" customHeight="1" thickBot="1" x14ac:dyDescent="0.25">
      <c r="A7" s="451" t="s">
        <v>52</v>
      </c>
      <c r="B7" s="341">
        <f>+'1.a.modelos'!E10</f>
        <v>2017</v>
      </c>
      <c r="C7" s="337">
        <f>+'1.a.modelos'!F10</f>
        <v>2018</v>
      </c>
      <c r="D7" s="337">
        <f>+'1.a.modelos'!G10</f>
        <v>2019</v>
      </c>
      <c r="E7" s="388" t="str">
        <f>+'1.a.modelos'!H10</f>
        <v>ene-oct 2020</v>
      </c>
    </row>
    <row r="8" spans="1:5" ht="25.5" customHeight="1" x14ac:dyDescent="0.2">
      <c r="A8" s="452"/>
      <c r="B8" s="451" t="s">
        <v>148</v>
      </c>
      <c r="C8" s="451" t="s">
        <v>148</v>
      </c>
      <c r="D8" s="451" t="s">
        <v>148</v>
      </c>
      <c r="E8" s="451" t="s">
        <v>148</v>
      </c>
    </row>
    <row r="9" spans="1:5" ht="28.5" customHeight="1" thickBot="1" x14ac:dyDescent="0.25">
      <c r="A9" s="452"/>
      <c r="B9" s="452"/>
      <c r="C9" s="452"/>
      <c r="D9" s="452"/>
      <c r="E9" s="452"/>
    </row>
    <row r="10" spans="1:5" x14ac:dyDescent="0.2">
      <c r="A10" s="309" t="s">
        <v>145</v>
      </c>
      <c r="B10" s="154"/>
      <c r="C10" s="154"/>
      <c r="D10" s="154"/>
      <c r="E10" s="154"/>
    </row>
    <row r="11" spans="1:5" x14ac:dyDescent="0.2">
      <c r="A11" s="310" t="s">
        <v>144</v>
      </c>
      <c r="B11" s="158"/>
      <c r="C11" s="158"/>
      <c r="D11" s="158"/>
      <c r="E11" s="158"/>
    </row>
    <row r="12" spans="1:5" x14ac:dyDescent="0.2">
      <c r="A12" s="310" t="s">
        <v>162</v>
      </c>
      <c r="B12" s="158"/>
      <c r="C12" s="158"/>
      <c r="D12" s="158"/>
      <c r="E12" s="158"/>
    </row>
    <row r="13" spans="1:5" x14ac:dyDescent="0.2">
      <c r="A13" s="310" t="s">
        <v>163</v>
      </c>
      <c r="B13" s="158"/>
      <c r="C13" s="158"/>
      <c r="D13" s="158"/>
      <c r="E13" s="158"/>
    </row>
    <row r="14" spans="1:5" x14ac:dyDescent="0.2">
      <c r="A14" s="310" t="s">
        <v>164</v>
      </c>
      <c r="B14" s="158"/>
      <c r="C14" s="158"/>
      <c r="D14" s="158"/>
      <c r="E14" s="158"/>
    </row>
    <row r="15" spans="1:5" x14ac:dyDescent="0.2">
      <c r="A15" s="310" t="s">
        <v>165</v>
      </c>
      <c r="B15" s="158"/>
      <c r="C15" s="158"/>
      <c r="D15" s="158"/>
      <c r="E15" s="158"/>
    </row>
    <row r="16" spans="1:5" ht="13.5" thickBot="1" x14ac:dyDescent="0.25">
      <c r="A16" s="311" t="s">
        <v>166</v>
      </c>
      <c r="B16" s="166"/>
      <c r="C16" s="166"/>
      <c r="D16" s="166"/>
      <c r="E16" s="166"/>
    </row>
    <row r="17" spans="1:5" ht="13.5" thickBot="1" x14ac:dyDescent="0.25">
      <c r="A17" s="133" t="s">
        <v>110</v>
      </c>
      <c r="B17" s="330"/>
      <c r="C17" s="330"/>
      <c r="D17" s="330"/>
      <c r="E17" s="330"/>
    </row>
    <row r="18" spans="1:5" ht="13.5" thickBot="1" x14ac:dyDescent="0.25">
      <c r="A18" s="73"/>
      <c r="B18" s="169"/>
      <c r="C18" s="169"/>
      <c r="D18" s="169"/>
      <c r="E18" s="169"/>
    </row>
    <row r="19" spans="1:5" ht="13.5" thickBot="1" x14ac:dyDescent="0.25">
      <c r="A19" s="323" t="s">
        <v>174</v>
      </c>
      <c r="B19" s="330"/>
      <c r="C19" s="330"/>
      <c r="D19" s="330"/>
      <c r="E19" s="330"/>
    </row>
    <row r="20" spans="1:5" x14ac:dyDescent="0.2">
      <c r="A20" s="73"/>
      <c r="B20" s="168"/>
      <c r="D20" s="194"/>
      <c r="E20" s="168"/>
    </row>
    <row r="21" spans="1:5" ht="12.75" customHeight="1" x14ac:dyDescent="0.2">
      <c r="A21" s="450" t="s">
        <v>152</v>
      </c>
      <c r="B21" s="450"/>
      <c r="C21" s="450"/>
      <c r="D21" s="450"/>
      <c r="E21" s="450"/>
    </row>
    <row r="22" spans="1:5" ht="12.75" customHeight="1" x14ac:dyDescent="0.2">
      <c r="A22" s="59" t="s">
        <v>167</v>
      </c>
    </row>
    <row r="23" spans="1:5" ht="12.75" customHeight="1" x14ac:dyDescent="0.2">
      <c r="A23" s="59"/>
    </row>
    <row r="24" spans="1:5" ht="12.75" customHeight="1" thickBot="1" x14ac:dyDescent="0.25">
      <c r="A24" s="59"/>
    </row>
    <row r="25" spans="1:5" ht="12.75" customHeight="1" thickBot="1" x14ac:dyDescent="0.25">
      <c r="A25" s="125" t="s">
        <v>52</v>
      </c>
      <c r="B25" s="437" t="s">
        <v>168</v>
      </c>
      <c r="C25" s="432"/>
      <c r="D25" s="432"/>
      <c r="E25" s="433"/>
    </row>
    <row r="26" spans="1:5" ht="12.75" customHeight="1" x14ac:dyDescent="0.2">
      <c r="A26" s="438"/>
      <c r="B26" s="441"/>
      <c r="C26" s="442"/>
      <c r="D26" s="442"/>
      <c r="E26" s="443"/>
    </row>
    <row r="27" spans="1:5" ht="12.75" customHeight="1" x14ac:dyDescent="0.2">
      <c r="A27" s="439"/>
      <c r="B27" s="444"/>
      <c r="C27" s="445"/>
      <c r="D27" s="445"/>
      <c r="E27" s="446"/>
    </row>
    <row r="28" spans="1:5" ht="12.75" customHeight="1" x14ac:dyDescent="0.2">
      <c r="A28" s="439"/>
      <c r="B28" s="444"/>
      <c r="C28" s="445"/>
      <c r="D28" s="445"/>
      <c r="E28" s="446"/>
    </row>
    <row r="29" spans="1:5" ht="12.75" customHeight="1" thickBot="1" x14ac:dyDescent="0.25">
      <c r="A29" s="440"/>
      <c r="B29" s="447"/>
      <c r="C29" s="448"/>
      <c r="D29" s="448"/>
      <c r="E29" s="449"/>
    </row>
    <row r="30" spans="1:5" ht="12.75" customHeight="1" x14ac:dyDescent="0.2">
      <c r="A30" s="438"/>
      <c r="B30" s="441"/>
      <c r="C30" s="442"/>
      <c r="D30" s="442"/>
      <c r="E30" s="443"/>
    </row>
    <row r="31" spans="1:5" ht="12.75" customHeight="1" x14ac:dyDescent="0.2">
      <c r="A31" s="439"/>
      <c r="B31" s="444"/>
      <c r="C31" s="445"/>
      <c r="D31" s="445"/>
      <c r="E31" s="446"/>
    </row>
    <row r="32" spans="1:5" ht="12.75" customHeight="1" x14ac:dyDescent="0.2">
      <c r="A32" s="439"/>
      <c r="B32" s="444"/>
      <c r="C32" s="445"/>
      <c r="D32" s="445"/>
      <c r="E32" s="446"/>
    </row>
    <row r="33" spans="1:5" ht="12.75" customHeight="1" thickBot="1" x14ac:dyDescent="0.25">
      <c r="A33" s="440"/>
      <c r="B33" s="447"/>
      <c r="C33" s="448"/>
      <c r="D33" s="448"/>
      <c r="E33" s="449"/>
    </row>
    <row r="34" spans="1:5" ht="12.75" customHeight="1" x14ac:dyDescent="0.2">
      <c r="A34" s="438"/>
      <c r="B34" s="441"/>
      <c r="C34" s="442"/>
      <c r="D34" s="442"/>
      <c r="E34" s="443"/>
    </row>
    <row r="35" spans="1:5" ht="12.75" customHeight="1" x14ac:dyDescent="0.2">
      <c r="A35" s="439"/>
      <c r="B35" s="444"/>
      <c r="C35" s="445"/>
      <c r="D35" s="445"/>
      <c r="E35" s="446"/>
    </row>
    <row r="36" spans="1:5" ht="12.75" customHeight="1" x14ac:dyDescent="0.2">
      <c r="A36" s="439"/>
      <c r="B36" s="444"/>
      <c r="C36" s="445"/>
      <c r="D36" s="445"/>
      <c r="E36" s="446"/>
    </row>
    <row r="37" spans="1:5" ht="12.75" customHeight="1" thickBot="1" x14ac:dyDescent="0.25">
      <c r="A37" s="440"/>
      <c r="B37" s="447"/>
      <c r="C37" s="448"/>
      <c r="D37" s="448"/>
      <c r="E37" s="449"/>
    </row>
    <row r="38" spans="1:5" ht="12.75" customHeight="1" x14ac:dyDescent="0.2">
      <c r="A38" s="438"/>
      <c r="B38" s="441"/>
      <c r="C38" s="442"/>
      <c r="D38" s="442"/>
      <c r="E38" s="443"/>
    </row>
    <row r="39" spans="1:5" ht="12.75" customHeight="1" x14ac:dyDescent="0.2">
      <c r="A39" s="439"/>
      <c r="B39" s="444"/>
      <c r="C39" s="445"/>
      <c r="D39" s="445"/>
      <c r="E39" s="446"/>
    </row>
    <row r="40" spans="1:5" ht="12.75" customHeight="1" x14ac:dyDescent="0.2">
      <c r="A40" s="439"/>
      <c r="B40" s="444"/>
      <c r="C40" s="445"/>
      <c r="D40" s="445"/>
      <c r="E40" s="446"/>
    </row>
    <row r="41" spans="1:5" ht="12.75" customHeight="1" thickBot="1" x14ac:dyDescent="0.25">
      <c r="A41" s="440"/>
      <c r="B41" s="447"/>
      <c r="C41" s="448"/>
      <c r="D41" s="448"/>
      <c r="E41" s="449"/>
    </row>
    <row r="42" spans="1:5" ht="12.75" customHeight="1" x14ac:dyDescent="0.2">
      <c r="A42" s="438"/>
      <c r="B42" s="441"/>
      <c r="C42" s="442"/>
      <c r="D42" s="442"/>
      <c r="E42" s="443"/>
    </row>
    <row r="43" spans="1:5" ht="12.75" customHeight="1" x14ac:dyDescent="0.2">
      <c r="A43" s="439"/>
      <c r="B43" s="444"/>
      <c r="C43" s="445"/>
      <c r="D43" s="445"/>
      <c r="E43" s="446"/>
    </row>
    <row r="44" spans="1:5" ht="12.75" customHeight="1" x14ac:dyDescent="0.2">
      <c r="A44" s="439"/>
      <c r="B44" s="444"/>
      <c r="C44" s="445"/>
      <c r="D44" s="445"/>
      <c r="E44" s="446"/>
    </row>
    <row r="45" spans="1:5" ht="12.75" customHeight="1" thickBot="1" x14ac:dyDescent="0.25">
      <c r="A45" s="440"/>
      <c r="B45" s="447"/>
      <c r="C45" s="448"/>
      <c r="D45" s="448"/>
      <c r="E45" s="449"/>
    </row>
    <row r="46" spans="1:5" ht="12.75" customHeight="1" x14ac:dyDescent="0.2">
      <c r="A46" s="59"/>
    </row>
    <row r="47" spans="1:5" ht="12.75" customHeight="1" x14ac:dyDescent="0.2">
      <c r="A47" s="59"/>
    </row>
    <row r="49" spans="1:1" x14ac:dyDescent="0.2">
      <c r="A49" s="98"/>
    </row>
  </sheetData>
  <mergeCells count="35">
    <mergeCell ref="A1:C1"/>
    <mergeCell ref="A2:C2"/>
    <mergeCell ref="A3:C3"/>
    <mergeCell ref="A7:A9"/>
    <mergeCell ref="B8:B9"/>
    <mergeCell ref="C8:C9"/>
    <mergeCell ref="D8:D9"/>
    <mergeCell ref="E8:E9"/>
    <mergeCell ref="A21:E21"/>
    <mergeCell ref="B25:E25"/>
    <mergeCell ref="A26:A29"/>
    <mergeCell ref="B26:E26"/>
    <mergeCell ref="B27:E27"/>
    <mergeCell ref="B28:E28"/>
    <mergeCell ref="B29:E29"/>
    <mergeCell ref="A30:A33"/>
    <mergeCell ref="B30:E30"/>
    <mergeCell ref="B31:E31"/>
    <mergeCell ref="B32:E32"/>
    <mergeCell ref="B33:E33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B41:E41"/>
    <mergeCell ref="A42:A45"/>
    <mergeCell ref="B42:E42"/>
    <mergeCell ref="B43:E43"/>
    <mergeCell ref="B44:E44"/>
    <mergeCell ref="B45:E45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75" orientation="landscape" r:id="rId1"/>
  <headerFooter alignWithMargins="0">
    <oddHeader>&amp;R2020 - Año del General Manuel Belgrano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26"/>
  <sheetViews>
    <sheetView workbookViewId="0">
      <selection activeCell="F26" sqref="F26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16384" width="11.42578125" style="52"/>
  </cols>
  <sheetData>
    <row r="1" spans="1:5" x14ac:dyDescent="0.2">
      <c r="A1" s="453" t="s">
        <v>149</v>
      </c>
      <c r="B1" s="453"/>
      <c r="C1" s="332" t="s">
        <v>181</v>
      </c>
    </row>
    <row r="2" spans="1:5" s="55" customFormat="1" x14ac:dyDescent="0.2">
      <c r="A2" s="454" t="s">
        <v>160</v>
      </c>
      <c r="B2" s="454"/>
    </row>
    <row r="3" spans="1:5" s="55" customFormat="1" x14ac:dyDescent="0.2">
      <c r="A3" s="456" t="s">
        <v>161</v>
      </c>
      <c r="B3" s="456"/>
    </row>
    <row r="4" spans="1:5" s="55" customFormat="1" x14ac:dyDescent="0.2">
      <c r="A4" s="339" t="s">
        <v>188</v>
      </c>
      <c r="B4" s="340"/>
    </row>
    <row r="5" spans="1:5" s="54" customFormat="1" x14ac:dyDescent="0.2">
      <c r="A5" s="312" t="s">
        <v>153</v>
      </c>
      <c r="B5" s="312"/>
    </row>
    <row r="6" spans="1:5" ht="22.5" customHeight="1" thickBot="1" x14ac:dyDescent="0.25"/>
    <row r="7" spans="1:5" ht="24.75" customHeight="1" thickBot="1" x14ac:dyDescent="0.25">
      <c r="A7" s="451" t="s">
        <v>52</v>
      </c>
      <c r="B7" s="337">
        <f>'7.a.costos totales '!B7</f>
        <v>2017</v>
      </c>
      <c r="C7" s="337">
        <f>'7.a.costos totales '!C7</f>
        <v>2018</v>
      </c>
      <c r="D7" s="337">
        <f>'7.a.costos totales '!D7</f>
        <v>2019</v>
      </c>
      <c r="E7" s="338" t="str">
        <f>'7.a.costos totales '!E7</f>
        <v>ene-oct 2020</v>
      </c>
    </row>
    <row r="8" spans="1:5" ht="25.5" customHeight="1" x14ac:dyDescent="0.2">
      <c r="A8" s="452"/>
      <c r="B8" s="451" t="s">
        <v>148</v>
      </c>
      <c r="C8" s="451" t="s">
        <v>148</v>
      </c>
      <c r="D8" s="451" t="s">
        <v>148</v>
      </c>
      <c r="E8" s="451" t="s">
        <v>148</v>
      </c>
    </row>
    <row r="9" spans="1:5" ht="28.5" customHeight="1" thickBot="1" x14ac:dyDescent="0.25">
      <c r="A9" s="452"/>
      <c r="B9" s="452"/>
      <c r="C9" s="452"/>
      <c r="D9" s="452"/>
      <c r="E9" s="452"/>
    </row>
    <row r="10" spans="1:5" x14ac:dyDescent="0.2">
      <c r="A10" s="309" t="s">
        <v>145</v>
      </c>
      <c r="B10" s="155"/>
      <c r="C10" s="155"/>
      <c r="D10" s="155"/>
      <c r="E10" s="155"/>
    </row>
    <row r="11" spans="1:5" x14ac:dyDescent="0.2">
      <c r="A11" s="310" t="s">
        <v>144</v>
      </c>
      <c r="B11" s="127"/>
      <c r="C11" s="127"/>
      <c r="D11" s="127"/>
      <c r="E11" s="127"/>
    </row>
    <row r="12" spans="1:5" x14ac:dyDescent="0.2">
      <c r="A12" s="310" t="s">
        <v>146</v>
      </c>
      <c r="B12" s="127"/>
      <c r="C12" s="127"/>
      <c r="D12" s="127"/>
      <c r="E12" s="127"/>
    </row>
    <row r="13" spans="1:5" x14ac:dyDescent="0.2">
      <c r="A13" s="310" t="s">
        <v>151</v>
      </c>
      <c r="B13" s="127"/>
      <c r="C13" s="127"/>
      <c r="D13" s="127"/>
      <c r="E13" s="127"/>
    </row>
    <row r="14" spans="1:5" x14ac:dyDescent="0.2">
      <c r="A14" s="310" t="s">
        <v>100</v>
      </c>
      <c r="B14" s="127"/>
      <c r="C14" s="127"/>
      <c r="D14" s="127"/>
      <c r="E14" s="127"/>
    </row>
    <row r="15" spans="1:5" x14ac:dyDescent="0.2">
      <c r="A15" s="310" t="s">
        <v>150</v>
      </c>
      <c r="B15" s="127"/>
      <c r="C15" s="127"/>
      <c r="D15" s="127"/>
      <c r="E15" s="127"/>
    </row>
    <row r="16" spans="1:5" ht="13.5" thickBot="1" x14ac:dyDescent="0.25">
      <c r="A16" s="311" t="s">
        <v>147</v>
      </c>
      <c r="B16" s="160"/>
      <c r="C16" s="160"/>
      <c r="D16" s="160"/>
      <c r="E16" s="160"/>
    </row>
    <row r="17" spans="1:5" ht="13.5" thickBot="1" x14ac:dyDescent="0.25">
      <c r="A17" s="133" t="s">
        <v>110</v>
      </c>
      <c r="B17" s="308"/>
      <c r="C17" s="308"/>
      <c r="D17" s="308"/>
      <c r="E17" s="308"/>
    </row>
    <row r="18" spans="1:5" ht="13.5" customHeight="1" thickBot="1" x14ac:dyDescent="0.25">
      <c r="A18" s="73"/>
      <c r="B18" s="168"/>
      <c r="C18" s="168"/>
      <c r="D18" s="168"/>
      <c r="E18" s="168"/>
    </row>
    <row r="19" spans="1:5" ht="13.5" customHeight="1" thickBot="1" x14ac:dyDescent="0.25">
      <c r="A19" s="323" t="s">
        <v>174</v>
      </c>
      <c r="B19" s="308"/>
      <c r="C19" s="308"/>
      <c r="D19" s="308"/>
      <c r="E19" s="308"/>
    </row>
    <row r="20" spans="1:5" ht="13.5" customHeight="1" x14ac:dyDescent="0.2">
      <c r="A20" s="73"/>
      <c r="B20" s="168"/>
      <c r="C20" s="168"/>
      <c r="D20" s="168"/>
      <c r="E20" s="168"/>
    </row>
    <row r="21" spans="1:5" ht="25.5" customHeight="1" x14ac:dyDescent="0.2">
      <c r="A21" s="450" t="s">
        <v>152</v>
      </c>
      <c r="B21" s="450"/>
      <c r="C21" s="450"/>
      <c r="D21" s="450"/>
      <c r="E21" s="450"/>
    </row>
    <row r="22" spans="1:5" ht="12.75" customHeight="1" x14ac:dyDescent="0.2"/>
    <row r="24" spans="1:5" x14ac:dyDescent="0.2">
      <c r="A24" s="98"/>
    </row>
    <row r="25" spans="1:5" x14ac:dyDescent="0.2">
      <c r="A25" s="98"/>
    </row>
    <row r="26" spans="1:5" x14ac:dyDescent="0.2">
      <c r="A26" s="98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3" type="noConversion"/>
  <printOptions horizontalCentered="1" verticalCentered="1"/>
  <pageMargins left="0.26" right="0.34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1"/>
  <sheetViews>
    <sheetView showGridLines="0" topLeftCell="A49" workbookViewId="0">
      <selection activeCell="E29" sqref="E34"/>
    </sheetView>
  </sheetViews>
  <sheetFormatPr baseColWidth="10" defaultRowHeight="12.75" x14ac:dyDescent="0.2"/>
  <cols>
    <col min="1" max="1" width="38.28515625" style="226" customWidth="1"/>
    <col min="2" max="2" width="23.140625" style="226" customWidth="1"/>
    <col min="3" max="3" width="11.42578125" style="226"/>
    <col min="4" max="4" width="23.140625" style="226" customWidth="1"/>
    <col min="5" max="5" width="11.42578125" style="226"/>
    <col min="6" max="6" width="23.140625" style="226" customWidth="1"/>
    <col min="7" max="7" width="11.42578125" style="226"/>
    <col min="8" max="8" width="23.140625" style="226" customWidth="1"/>
    <col min="9" max="9" width="11.42578125" style="226"/>
    <col min="10" max="10" width="1.5703125" style="226" customWidth="1"/>
    <col min="11" max="11" width="11.42578125" style="52"/>
    <col min="12" max="16384" width="11.42578125" style="226"/>
  </cols>
  <sheetData>
    <row r="2" spans="1:9" x14ac:dyDescent="0.2">
      <c r="A2" s="225" t="s">
        <v>228</v>
      </c>
    </row>
    <row r="3" spans="1:9" x14ac:dyDescent="0.2">
      <c r="A3" s="225" t="s">
        <v>134</v>
      </c>
    </row>
    <row r="4" spans="1:9" x14ac:dyDescent="0.2">
      <c r="A4" s="389" t="s">
        <v>256</v>
      </c>
    </row>
    <row r="5" spans="1:9" x14ac:dyDescent="0.2">
      <c r="A5" s="390"/>
    </row>
    <row r="6" spans="1:9" s="228" customFormat="1" x14ac:dyDescent="0.2">
      <c r="A6" s="389" t="s">
        <v>231</v>
      </c>
      <c r="B6" s="227"/>
      <c r="C6" s="227"/>
    </row>
    <row r="7" spans="1:9" s="228" customFormat="1" ht="13.5" thickBot="1" x14ac:dyDescent="0.25">
      <c r="A7" s="229"/>
      <c r="B7" s="227"/>
      <c r="C7" s="227"/>
    </row>
    <row r="8" spans="1:9" ht="13.5" thickBot="1" x14ac:dyDescent="0.25">
      <c r="B8" s="459" t="s">
        <v>195</v>
      </c>
      <c r="C8" s="460"/>
      <c r="D8" s="459" t="s">
        <v>196</v>
      </c>
      <c r="E8" s="460"/>
      <c r="F8" s="459" t="s">
        <v>230</v>
      </c>
      <c r="G8" s="460"/>
      <c r="H8" s="461" t="s">
        <v>252</v>
      </c>
      <c r="I8" s="462"/>
    </row>
    <row r="9" spans="1:9" x14ac:dyDescent="0.2">
      <c r="A9" s="230" t="s">
        <v>52</v>
      </c>
      <c r="B9" s="231" t="s">
        <v>53</v>
      </c>
      <c r="C9" s="231" t="s">
        <v>54</v>
      </c>
      <c r="D9" s="231" t="s">
        <v>53</v>
      </c>
      <c r="E9" s="231" t="s">
        <v>54</v>
      </c>
      <c r="F9" s="231" t="s">
        <v>53</v>
      </c>
      <c r="G9" s="231" t="s">
        <v>54</v>
      </c>
      <c r="H9" s="231" t="s">
        <v>53</v>
      </c>
      <c r="I9" s="231" t="s">
        <v>54</v>
      </c>
    </row>
    <row r="10" spans="1:9" ht="13.5" thickBot="1" x14ac:dyDescent="0.25">
      <c r="A10" s="232"/>
      <c r="B10" s="391" t="s">
        <v>229</v>
      </c>
      <c r="C10" s="233" t="s">
        <v>55</v>
      </c>
      <c r="D10" s="391" t="s">
        <v>229</v>
      </c>
      <c r="E10" s="233" t="s">
        <v>55</v>
      </c>
      <c r="F10" s="391" t="s">
        <v>229</v>
      </c>
      <c r="G10" s="233" t="s">
        <v>55</v>
      </c>
      <c r="H10" s="391" t="s">
        <v>229</v>
      </c>
      <c r="I10" s="233" t="s">
        <v>55</v>
      </c>
    </row>
    <row r="11" spans="1:9" ht="13.5" thickBot="1" x14ac:dyDescent="0.25">
      <c r="A11" s="234"/>
    </row>
    <row r="12" spans="1:9" x14ac:dyDescent="0.2">
      <c r="A12" s="235" t="s">
        <v>56</v>
      </c>
      <c r="B12" s="236"/>
      <c r="C12" s="237"/>
      <c r="D12" s="236"/>
      <c r="E12" s="237"/>
      <c r="F12" s="236"/>
      <c r="G12" s="237"/>
      <c r="H12" s="236"/>
      <c r="I12" s="237"/>
    </row>
    <row r="13" spans="1:9" x14ac:dyDescent="0.2">
      <c r="A13" s="239" t="s">
        <v>185</v>
      </c>
      <c r="B13" s="240"/>
      <c r="C13" s="241"/>
      <c r="D13" s="240"/>
      <c r="E13" s="241"/>
      <c r="F13" s="240"/>
      <c r="G13" s="241"/>
      <c r="H13" s="240"/>
      <c r="I13" s="241"/>
    </row>
    <row r="14" spans="1:9" x14ac:dyDescent="0.2">
      <c r="A14" s="239" t="s">
        <v>184</v>
      </c>
      <c r="B14" s="240"/>
      <c r="C14" s="241"/>
      <c r="D14" s="240"/>
      <c r="E14" s="241"/>
      <c r="F14" s="240"/>
      <c r="G14" s="241"/>
      <c r="H14" s="240"/>
      <c r="I14" s="241"/>
    </row>
    <row r="15" spans="1:9" x14ac:dyDescent="0.2">
      <c r="A15" s="239" t="s">
        <v>182</v>
      </c>
      <c r="B15" s="240"/>
      <c r="C15" s="241"/>
      <c r="D15" s="240"/>
      <c r="E15" s="241"/>
      <c r="F15" s="240"/>
      <c r="G15" s="241"/>
      <c r="H15" s="240"/>
      <c r="I15" s="241"/>
    </row>
    <row r="16" spans="1:9" x14ac:dyDescent="0.2">
      <c r="A16" s="239" t="s">
        <v>183</v>
      </c>
      <c r="B16" s="240"/>
      <c r="C16" s="241"/>
      <c r="D16" s="240"/>
      <c r="E16" s="241"/>
      <c r="F16" s="240"/>
      <c r="G16" s="241"/>
      <c r="H16" s="240"/>
      <c r="I16" s="241"/>
    </row>
    <row r="17" spans="1:9" ht="13.5" thickBot="1" x14ac:dyDescent="0.25">
      <c r="A17" s="243"/>
      <c r="B17" s="244"/>
      <c r="C17" s="129"/>
      <c r="D17" s="244"/>
      <c r="E17" s="129"/>
      <c r="F17" s="244"/>
      <c r="G17" s="129"/>
      <c r="H17" s="244"/>
      <c r="I17" s="129"/>
    </row>
    <row r="18" spans="1:9" ht="13.5" thickBot="1" x14ac:dyDescent="0.25">
      <c r="A18" s="234"/>
      <c r="B18" s="246"/>
      <c r="C18" s="247"/>
      <c r="D18" s="246"/>
      <c r="E18" s="247"/>
      <c r="F18" s="246"/>
      <c r="G18" s="247"/>
      <c r="H18" s="246"/>
      <c r="I18" s="247"/>
    </row>
    <row r="19" spans="1:9" x14ac:dyDescent="0.2">
      <c r="A19" s="235" t="s">
        <v>57</v>
      </c>
      <c r="B19" s="236"/>
      <c r="C19" s="237"/>
      <c r="D19" s="236"/>
      <c r="E19" s="237"/>
      <c r="F19" s="236"/>
      <c r="G19" s="237"/>
      <c r="H19" s="236"/>
      <c r="I19" s="237"/>
    </row>
    <row r="20" spans="1:9" x14ac:dyDescent="0.2">
      <c r="A20" s="239" t="s">
        <v>185</v>
      </c>
      <c r="B20" s="240"/>
      <c r="C20" s="241"/>
      <c r="D20" s="240"/>
      <c r="E20" s="241"/>
      <c r="F20" s="240"/>
      <c r="G20" s="241"/>
      <c r="H20" s="240"/>
      <c r="I20" s="241"/>
    </row>
    <row r="21" spans="1:9" x14ac:dyDescent="0.2">
      <c r="A21" s="239" t="s">
        <v>184</v>
      </c>
      <c r="B21" s="240"/>
      <c r="C21" s="241"/>
      <c r="D21" s="240"/>
      <c r="E21" s="241"/>
      <c r="F21" s="240"/>
      <c r="G21" s="241"/>
      <c r="H21" s="240"/>
      <c r="I21" s="241"/>
    </row>
    <row r="22" spans="1:9" x14ac:dyDescent="0.2">
      <c r="A22" s="239" t="s">
        <v>182</v>
      </c>
      <c r="B22" s="240"/>
      <c r="C22" s="241"/>
      <c r="D22" s="240"/>
      <c r="E22" s="241"/>
      <c r="F22" s="240"/>
      <c r="G22" s="241"/>
      <c r="H22" s="240"/>
      <c r="I22" s="241"/>
    </row>
    <row r="23" spans="1:9" x14ac:dyDescent="0.2">
      <c r="A23" s="239" t="s">
        <v>183</v>
      </c>
      <c r="B23" s="240"/>
      <c r="C23" s="241"/>
      <c r="D23" s="240"/>
      <c r="E23" s="241"/>
      <c r="F23" s="240"/>
      <c r="G23" s="241"/>
      <c r="H23" s="240"/>
      <c r="I23" s="241"/>
    </row>
    <row r="24" spans="1:9" ht="13.5" thickBot="1" x14ac:dyDescent="0.25">
      <c r="A24" s="243"/>
      <c r="B24" s="244"/>
      <c r="C24" s="129"/>
      <c r="D24" s="244"/>
      <c r="E24" s="129"/>
      <c r="F24" s="244"/>
      <c r="G24" s="129"/>
      <c r="H24" s="244"/>
      <c r="I24" s="129"/>
    </row>
    <row r="25" spans="1:9" ht="13.5" thickBot="1" x14ac:dyDescent="0.25">
      <c r="A25" s="234"/>
      <c r="B25" s="246"/>
      <c r="C25" s="247"/>
      <c r="D25" s="246"/>
      <c r="E25" s="247"/>
      <c r="F25" s="246"/>
      <c r="G25" s="247"/>
      <c r="H25" s="246"/>
      <c r="I25" s="247"/>
    </row>
    <row r="26" spans="1:9" ht="13.5" thickBot="1" x14ac:dyDescent="0.25">
      <c r="A26" s="248" t="s">
        <v>58</v>
      </c>
      <c r="B26" s="249"/>
      <c r="C26" s="250"/>
      <c r="D26" s="249"/>
      <c r="E26" s="250"/>
      <c r="F26" s="249"/>
      <c r="G26" s="250"/>
      <c r="H26" s="249"/>
      <c r="I26" s="250"/>
    </row>
    <row r="27" spans="1:9" ht="13.5" thickBot="1" x14ac:dyDescent="0.25">
      <c r="A27" s="234"/>
      <c r="B27" s="246"/>
      <c r="C27" s="247"/>
      <c r="D27" s="246"/>
      <c r="E27" s="247"/>
      <c r="F27" s="246"/>
      <c r="G27" s="247"/>
      <c r="H27" s="246"/>
      <c r="I27" s="247"/>
    </row>
    <row r="28" spans="1:9" x14ac:dyDescent="0.2">
      <c r="A28" s="235" t="s">
        <v>59</v>
      </c>
      <c r="B28" s="251"/>
      <c r="C28" s="237"/>
      <c r="D28" s="251"/>
      <c r="E28" s="237"/>
      <c r="F28" s="251"/>
      <c r="G28" s="237"/>
      <c r="H28" s="251"/>
      <c r="I28" s="237"/>
    </row>
    <row r="29" spans="1:9" x14ac:dyDescent="0.2">
      <c r="A29" s="252" t="s">
        <v>60</v>
      </c>
      <c r="B29" s="253"/>
      <c r="C29" s="241"/>
      <c r="D29" s="253"/>
      <c r="E29" s="241"/>
      <c r="F29" s="253"/>
      <c r="G29" s="241"/>
      <c r="H29" s="253"/>
      <c r="I29" s="241"/>
    </row>
    <row r="30" spans="1:9" x14ac:dyDescent="0.2">
      <c r="A30" s="252" t="s">
        <v>61</v>
      </c>
      <c r="B30" s="253"/>
      <c r="C30" s="241"/>
      <c r="D30" s="253"/>
      <c r="E30" s="241"/>
      <c r="F30" s="253"/>
      <c r="G30" s="241"/>
      <c r="H30" s="253"/>
      <c r="I30" s="241"/>
    </row>
    <row r="31" spans="1:9" x14ac:dyDescent="0.2">
      <c r="A31" s="252" t="s">
        <v>62</v>
      </c>
      <c r="B31" s="253"/>
      <c r="C31" s="241"/>
      <c r="D31" s="253"/>
      <c r="E31" s="241"/>
      <c r="F31" s="253"/>
      <c r="G31" s="241"/>
      <c r="H31" s="253"/>
      <c r="I31" s="241"/>
    </row>
    <row r="32" spans="1:9" ht="13.5" thickBot="1" x14ac:dyDescent="0.25">
      <c r="A32" s="243" t="s">
        <v>63</v>
      </c>
      <c r="B32" s="254"/>
      <c r="C32" s="129"/>
      <c r="D32" s="254"/>
      <c r="E32" s="129"/>
      <c r="F32" s="254"/>
      <c r="G32" s="129"/>
      <c r="H32" s="254"/>
      <c r="I32" s="129"/>
    </row>
    <row r="33" spans="1:9" ht="13.5" thickBot="1" x14ac:dyDescent="0.25">
      <c r="A33" s="225"/>
      <c r="B33" s="246"/>
      <c r="C33" s="255"/>
      <c r="D33" s="246"/>
      <c r="E33" s="255"/>
      <c r="F33" s="246"/>
      <c r="G33" s="255"/>
      <c r="H33" s="246"/>
      <c r="I33" s="255"/>
    </row>
    <row r="34" spans="1:9" x14ac:dyDescent="0.2">
      <c r="A34" s="235" t="s">
        <v>64</v>
      </c>
      <c r="B34" s="251"/>
      <c r="C34" s="237"/>
      <c r="D34" s="251"/>
      <c r="E34" s="237"/>
      <c r="F34" s="251"/>
      <c r="G34" s="237"/>
      <c r="H34" s="251"/>
      <c r="I34" s="237"/>
    </row>
    <row r="35" spans="1:9" x14ac:dyDescent="0.2">
      <c r="A35" s="239" t="s">
        <v>65</v>
      </c>
      <c r="B35" s="253"/>
      <c r="C35" s="241"/>
      <c r="D35" s="253"/>
      <c r="E35" s="241"/>
      <c r="F35" s="253"/>
      <c r="G35" s="241"/>
      <c r="H35" s="253"/>
      <c r="I35" s="241"/>
    </row>
    <row r="36" spans="1:9" x14ac:dyDescent="0.2">
      <c r="A36" s="256" t="s">
        <v>100</v>
      </c>
      <c r="B36" s="257"/>
      <c r="C36" s="258"/>
      <c r="D36" s="257"/>
      <c r="E36" s="258"/>
      <c r="F36" s="257"/>
      <c r="G36" s="258"/>
      <c r="H36" s="257"/>
      <c r="I36" s="258"/>
    </row>
    <row r="37" spans="1:9" ht="13.5" thickBot="1" x14ac:dyDescent="0.25">
      <c r="A37" s="243" t="s">
        <v>89</v>
      </c>
      <c r="B37" s="254"/>
      <c r="C37" s="129"/>
      <c r="D37" s="254"/>
      <c r="E37" s="129"/>
      <c r="F37" s="254"/>
      <c r="G37" s="129"/>
      <c r="H37" s="254"/>
      <c r="I37" s="129"/>
    </row>
    <row r="38" spans="1:9" ht="13.5" thickBot="1" x14ac:dyDescent="0.25">
      <c r="A38" s="234"/>
      <c r="B38" s="246"/>
      <c r="C38" s="247"/>
      <c r="D38" s="246"/>
      <c r="E38" s="247"/>
      <c r="F38" s="246"/>
      <c r="G38" s="247"/>
      <c r="H38" s="246"/>
      <c r="I38" s="247"/>
    </row>
    <row r="39" spans="1:9" x14ac:dyDescent="0.2">
      <c r="A39" s="235" t="s">
        <v>66</v>
      </c>
      <c r="B39" s="236"/>
      <c r="C39" s="237"/>
      <c r="D39" s="236"/>
      <c r="E39" s="237"/>
      <c r="F39" s="236"/>
      <c r="G39" s="237"/>
      <c r="H39" s="236"/>
      <c r="I39" s="237"/>
    </row>
    <row r="40" spans="1:9" x14ac:dyDescent="0.2">
      <c r="A40" s="252" t="s">
        <v>67</v>
      </c>
      <c r="B40" s="240"/>
      <c r="C40" s="241"/>
      <c r="D40" s="240"/>
      <c r="E40" s="241"/>
      <c r="F40" s="240"/>
      <c r="G40" s="241"/>
      <c r="H40" s="240"/>
      <c r="I40" s="241"/>
    </row>
    <row r="41" spans="1:9" x14ac:dyDescent="0.2">
      <c r="A41" s="252" t="s">
        <v>68</v>
      </c>
      <c r="B41" s="240"/>
      <c r="C41" s="241"/>
      <c r="D41" s="240"/>
      <c r="E41" s="241"/>
      <c r="F41" s="240"/>
      <c r="G41" s="241"/>
      <c r="H41" s="240"/>
      <c r="I41" s="241"/>
    </row>
    <row r="42" spans="1:9" x14ac:dyDescent="0.2">
      <c r="A42" s="252" t="s">
        <v>69</v>
      </c>
      <c r="B42" s="240"/>
      <c r="C42" s="241"/>
      <c r="D42" s="240"/>
      <c r="E42" s="241"/>
      <c r="F42" s="240"/>
      <c r="G42" s="241"/>
      <c r="H42" s="240"/>
      <c r="I42" s="241"/>
    </row>
    <row r="43" spans="1:9" x14ac:dyDescent="0.2">
      <c r="A43" s="239" t="s">
        <v>70</v>
      </c>
      <c r="B43" s="259"/>
      <c r="C43" s="258"/>
      <c r="D43" s="259"/>
      <c r="E43" s="258"/>
      <c r="F43" s="259"/>
      <c r="G43" s="258"/>
      <c r="H43" s="259"/>
      <c r="I43" s="258"/>
    </row>
    <row r="44" spans="1:9" x14ac:dyDescent="0.2">
      <c r="A44" s="260"/>
      <c r="B44" s="259"/>
      <c r="C44" s="258"/>
      <c r="D44" s="259"/>
      <c r="E44" s="258"/>
      <c r="F44" s="259"/>
      <c r="G44" s="258"/>
      <c r="H44" s="259"/>
      <c r="I44" s="258"/>
    </row>
    <row r="45" spans="1:9" ht="13.5" thickBot="1" x14ac:dyDescent="0.25">
      <c r="A45" s="261"/>
      <c r="B45" s="244"/>
      <c r="C45" s="129"/>
      <c r="D45" s="244"/>
      <c r="E45" s="129"/>
      <c r="F45" s="244"/>
      <c r="G45" s="129"/>
      <c r="H45" s="244"/>
      <c r="I45" s="129"/>
    </row>
    <row r="46" spans="1:9" ht="13.5" thickBot="1" x14ac:dyDescent="0.25">
      <c r="A46" s="234"/>
      <c r="B46" s="246"/>
      <c r="C46" s="255"/>
      <c r="D46" s="246"/>
      <c r="E46" s="255"/>
      <c r="F46" s="246"/>
      <c r="G46" s="255"/>
      <c r="H46" s="246"/>
      <c r="I46" s="255"/>
    </row>
    <row r="47" spans="1:9" x14ac:dyDescent="0.2">
      <c r="A47" s="235" t="s">
        <v>71</v>
      </c>
      <c r="B47" s="236"/>
      <c r="C47" s="237"/>
      <c r="D47" s="236"/>
      <c r="E47" s="237"/>
      <c r="F47" s="236"/>
      <c r="G47" s="237"/>
      <c r="H47" s="236"/>
      <c r="I47" s="237"/>
    </row>
    <row r="48" spans="1:9" x14ac:dyDescent="0.2">
      <c r="A48" s="252" t="s">
        <v>101</v>
      </c>
      <c r="B48" s="240"/>
      <c r="C48" s="241"/>
      <c r="D48" s="240"/>
      <c r="E48" s="241"/>
      <c r="F48" s="240"/>
      <c r="G48" s="241"/>
      <c r="H48" s="240"/>
      <c r="I48" s="241"/>
    </row>
    <row r="49" spans="1:10" x14ac:dyDescent="0.2">
      <c r="A49" s="252" t="s">
        <v>72</v>
      </c>
      <c r="B49" s="240"/>
      <c r="C49" s="241"/>
      <c r="D49" s="240"/>
      <c r="E49" s="241"/>
      <c r="F49" s="240"/>
      <c r="G49" s="241"/>
      <c r="H49" s="240"/>
      <c r="I49" s="241"/>
    </row>
    <row r="50" spans="1:10" x14ac:dyDescent="0.2">
      <c r="A50" s="252" t="s">
        <v>102</v>
      </c>
      <c r="B50" s="240"/>
      <c r="C50" s="241"/>
      <c r="D50" s="240"/>
      <c r="E50" s="241"/>
      <c r="F50" s="240"/>
      <c r="G50" s="241"/>
      <c r="H50" s="240"/>
      <c r="I50" s="241"/>
    </row>
    <row r="51" spans="1:10" ht="13.5" thickBot="1" x14ac:dyDescent="0.25">
      <c r="A51" s="243" t="s">
        <v>73</v>
      </c>
      <c r="B51" s="244"/>
      <c r="C51" s="129"/>
      <c r="D51" s="244"/>
      <c r="E51" s="129"/>
      <c r="F51" s="244"/>
      <c r="G51" s="129"/>
      <c r="H51" s="244"/>
      <c r="I51" s="129"/>
    </row>
    <row r="52" spans="1:10" ht="13.5" thickBot="1" x14ac:dyDescent="0.25">
      <c r="A52" s="234"/>
      <c r="B52" s="246"/>
      <c r="C52" s="247"/>
      <c r="D52" s="246"/>
      <c r="E52" s="247"/>
      <c r="F52" s="246"/>
      <c r="G52" s="247"/>
      <c r="H52" s="246"/>
      <c r="I52" s="247"/>
    </row>
    <row r="53" spans="1:10" ht="13.5" thickBot="1" x14ac:dyDescent="0.25">
      <c r="A53" s="248" t="s">
        <v>74</v>
      </c>
      <c r="B53" s="249"/>
      <c r="C53" s="250">
        <v>1</v>
      </c>
      <c r="D53" s="249"/>
      <c r="E53" s="250">
        <v>1</v>
      </c>
      <c r="F53" s="249"/>
      <c r="G53" s="250">
        <v>1</v>
      </c>
      <c r="H53" s="249"/>
      <c r="I53" s="250">
        <v>1</v>
      </c>
    </row>
    <row r="54" spans="1:10" ht="13.5" thickBot="1" x14ac:dyDescent="0.25">
      <c r="A54" s="234"/>
    </row>
    <row r="55" spans="1:10" ht="13.5" thickBot="1" x14ac:dyDescent="0.25">
      <c r="A55" s="323" t="s">
        <v>174</v>
      </c>
      <c r="B55" s="308"/>
      <c r="C55" s="308"/>
      <c r="D55" s="308"/>
      <c r="E55" s="308"/>
      <c r="F55" s="308"/>
      <c r="G55" s="308"/>
      <c r="H55" s="308"/>
      <c r="I55" s="308"/>
    </row>
    <row r="56" spans="1:10" ht="13.5" thickBot="1" x14ac:dyDescent="0.25">
      <c r="A56" s="234"/>
    </row>
    <row r="57" spans="1:10" ht="13.5" thickBot="1" x14ac:dyDescent="0.25">
      <c r="A57" s="248" t="s">
        <v>90</v>
      </c>
      <c r="B57" s="246"/>
      <c r="C57" s="255"/>
      <c r="D57" s="246"/>
      <c r="E57" s="255"/>
      <c r="F57" s="246"/>
      <c r="G57" s="255"/>
      <c r="H57" s="246"/>
      <c r="I57" s="255"/>
    </row>
    <row r="58" spans="1:10" ht="4.5" customHeight="1" x14ac:dyDescent="0.2"/>
    <row r="59" spans="1:10" ht="14.25" x14ac:dyDescent="0.2">
      <c r="A59" s="333" t="s">
        <v>98</v>
      </c>
    </row>
    <row r="60" spans="1:10" ht="29.25" customHeight="1" thickBot="1" x14ac:dyDescent="0.3">
      <c r="A60" s="457" t="s">
        <v>186</v>
      </c>
      <c r="B60" s="458"/>
      <c r="C60" s="458"/>
      <c r="D60" s="458"/>
      <c r="E60" s="458"/>
      <c r="F60" s="458"/>
      <c r="G60" s="458"/>
      <c r="H60" s="458"/>
      <c r="I60" s="458"/>
      <c r="J60" s="458"/>
    </row>
    <row r="61" spans="1:10" ht="9.75" customHeight="1" x14ac:dyDescent="0.2">
      <c r="A61" s="334"/>
      <c r="B61" s="336"/>
      <c r="C61" s="336"/>
      <c r="D61" s="336"/>
      <c r="E61" s="336"/>
      <c r="F61" s="336"/>
      <c r="G61" s="336"/>
      <c r="H61" s="336"/>
      <c r="I61" s="336"/>
      <c r="J61" s="335"/>
    </row>
  </sheetData>
  <sheetProtection formatCells="0" formatColumns="0" formatRows="0"/>
  <mergeCells count="5">
    <mergeCell ref="A60:J60"/>
    <mergeCell ref="B8:C8"/>
    <mergeCell ref="D8:E8"/>
    <mergeCell ref="F8:G8"/>
    <mergeCell ref="H8:I8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60" orientation="landscape" r:id="rId1"/>
  <headerFooter alignWithMargins="0">
    <oddHeader>&amp;R2020 - Año del General Manuel Belgrano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2:K61"/>
  <sheetViews>
    <sheetView showGridLines="0" topLeftCell="A52" workbookViewId="0">
      <selection activeCell="E29" sqref="E34"/>
    </sheetView>
  </sheetViews>
  <sheetFormatPr baseColWidth="10" defaultRowHeight="12.75" x14ac:dyDescent="0.2"/>
  <cols>
    <col min="1" max="1" width="38.28515625" style="226" customWidth="1"/>
    <col min="2" max="2" width="23.140625" style="226" customWidth="1"/>
    <col min="3" max="3" width="11.42578125" style="226"/>
    <col min="4" max="4" width="23.140625" style="226" customWidth="1"/>
    <col min="5" max="5" width="11.42578125" style="226"/>
    <col min="6" max="6" width="23.140625" style="226" customWidth="1"/>
    <col min="7" max="7" width="11.42578125" style="226"/>
    <col min="8" max="8" width="23.140625" style="226" customWidth="1"/>
    <col min="9" max="9" width="11.42578125" style="226"/>
    <col min="10" max="10" width="1.5703125" style="226" customWidth="1"/>
    <col min="11" max="11" width="11.42578125" style="52"/>
    <col min="12" max="16384" width="11.42578125" style="226"/>
  </cols>
  <sheetData>
    <row r="2" spans="1:9" x14ac:dyDescent="0.2">
      <c r="A2" s="225" t="s">
        <v>232</v>
      </c>
    </row>
    <row r="3" spans="1:9" x14ac:dyDescent="0.2">
      <c r="A3" s="225" t="s">
        <v>134</v>
      </c>
    </row>
    <row r="4" spans="1:9" x14ac:dyDescent="0.2">
      <c r="A4" s="389" t="s">
        <v>257</v>
      </c>
    </row>
    <row r="5" spans="1:9" x14ac:dyDescent="0.2">
      <c r="A5" s="390"/>
    </row>
    <row r="6" spans="1:9" s="228" customFormat="1" x14ac:dyDescent="0.2">
      <c r="A6" s="389" t="s">
        <v>231</v>
      </c>
      <c r="B6" s="227"/>
      <c r="C6" s="227"/>
    </row>
    <row r="7" spans="1:9" s="228" customFormat="1" ht="13.5" thickBot="1" x14ac:dyDescent="0.25">
      <c r="A7" s="229"/>
      <c r="B7" s="227"/>
      <c r="C7" s="227"/>
    </row>
    <row r="8" spans="1:9" ht="13.5" thickBot="1" x14ac:dyDescent="0.25">
      <c r="B8" s="459" t="s">
        <v>195</v>
      </c>
      <c r="C8" s="460"/>
      <c r="D8" s="459" t="s">
        <v>196</v>
      </c>
      <c r="E8" s="460"/>
      <c r="F8" s="459" t="s">
        <v>230</v>
      </c>
      <c r="G8" s="460"/>
      <c r="H8" s="461" t="s">
        <v>252</v>
      </c>
      <c r="I8" s="462"/>
    </row>
    <row r="9" spans="1:9" x14ac:dyDescent="0.2">
      <c r="A9" s="230" t="s">
        <v>52</v>
      </c>
      <c r="B9" s="231" t="s">
        <v>53</v>
      </c>
      <c r="C9" s="231" t="s">
        <v>54</v>
      </c>
      <c r="D9" s="231" t="s">
        <v>53</v>
      </c>
      <c r="E9" s="231" t="s">
        <v>54</v>
      </c>
      <c r="F9" s="231" t="s">
        <v>53</v>
      </c>
      <c r="G9" s="231" t="s">
        <v>54</v>
      </c>
      <c r="H9" s="231" t="s">
        <v>53</v>
      </c>
      <c r="I9" s="231" t="s">
        <v>54</v>
      </c>
    </row>
    <row r="10" spans="1:9" ht="13.5" thickBot="1" x14ac:dyDescent="0.25">
      <c r="A10" s="232"/>
      <c r="B10" s="391" t="s">
        <v>229</v>
      </c>
      <c r="C10" s="233" t="s">
        <v>55</v>
      </c>
      <c r="D10" s="391" t="s">
        <v>229</v>
      </c>
      <c r="E10" s="233" t="s">
        <v>55</v>
      </c>
      <c r="F10" s="391" t="s">
        <v>229</v>
      </c>
      <c r="G10" s="233" t="s">
        <v>55</v>
      </c>
      <c r="H10" s="391" t="s">
        <v>229</v>
      </c>
      <c r="I10" s="233" t="s">
        <v>55</v>
      </c>
    </row>
    <row r="11" spans="1:9" ht="13.5" thickBot="1" x14ac:dyDescent="0.25">
      <c r="A11" s="234"/>
    </row>
    <row r="12" spans="1:9" x14ac:dyDescent="0.2">
      <c r="A12" s="235" t="s">
        <v>56</v>
      </c>
      <c r="B12" s="236"/>
      <c r="C12" s="237"/>
      <c r="D12" s="236"/>
      <c r="E12" s="237"/>
      <c r="F12" s="236"/>
      <c r="G12" s="237"/>
      <c r="H12" s="236"/>
      <c r="I12" s="237"/>
    </row>
    <row r="13" spans="1:9" x14ac:dyDescent="0.2">
      <c r="A13" s="239" t="s">
        <v>185</v>
      </c>
      <c r="B13" s="240"/>
      <c r="C13" s="241"/>
      <c r="D13" s="240"/>
      <c r="E13" s="241"/>
      <c r="F13" s="240"/>
      <c r="G13" s="241"/>
      <c r="H13" s="240"/>
      <c r="I13" s="241"/>
    </row>
    <row r="14" spans="1:9" x14ac:dyDescent="0.2">
      <c r="A14" s="239" t="s">
        <v>184</v>
      </c>
      <c r="B14" s="240"/>
      <c r="C14" s="241"/>
      <c r="D14" s="240"/>
      <c r="E14" s="241"/>
      <c r="F14" s="240"/>
      <c r="G14" s="241"/>
      <c r="H14" s="240"/>
      <c r="I14" s="241"/>
    </row>
    <row r="15" spans="1:9" x14ac:dyDescent="0.2">
      <c r="A15" s="239" t="s">
        <v>182</v>
      </c>
      <c r="B15" s="240"/>
      <c r="C15" s="241"/>
      <c r="D15" s="240"/>
      <c r="E15" s="241"/>
      <c r="F15" s="240"/>
      <c r="G15" s="241"/>
      <c r="H15" s="240"/>
      <c r="I15" s="241"/>
    </row>
    <row r="16" spans="1:9" x14ac:dyDescent="0.2">
      <c r="A16" s="239" t="s">
        <v>183</v>
      </c>
      <c r="B16" s="240"/>
      <c r="C16" s="241"/>
      <c r="D16" s="240"/>
      <c r="E16" s="241"/>
      <c r="F16" s="240"/>
      <c r="G16" s="241"/>
      <c r="H16" s="240"/>
      <c r="I16" s="241"/>
    </row>
    <row r="17" spans="1:9" ht="13.5" thickBot="1" x14ac:dyDescent="0.25">
      <c r="A17" s="243"/>
      <c r="B17" s="244"/>
      <c r="C17" s="129"/>
      <c r="D17" s="244"/>
      <c r="E17" s="129"/>
      <c r="F17" s="244"/>
      <c r="G17" s="129"/>
      <c r="H17" s="244"/>
      <c r="I17" s="129"/>
    </row>
    <row r="18" spans="1:9" ht="13.5" thickBot="1" x14ac:dyDescent="0.25">
      <c r="A18" s="234"/>
      <c r="B18" s="246"/>
      <c r="C18" s="247"/>
      <c r="D18" s="246"/>
      <c r="E18" s="247"/>
      <c r="F18" s="246"/>
      <c r="G18" s="247"/>
      <c r="H18" s="246"/>
      <c r="I18" s="247"/>
    </row>
    <row r="19" spans="1:9" x14ac:dyDescent="0.2">
      <c r="A19" s="235" t="s">
        <v>57</v>
      </c>
      <c r="B19" s="236"/>
      <c r="C19" s="237"/>
      <c r="D19" s="236"/>
      <c r="E19" s="237"/>
      <c r="F19" s="236"/>
      <c r="G19" s="237"/>
      <c r="H19" s="236"/>
      <c r="I19" s="237"/>
    </row>
    <row r="20" spans="1:9" x14ac:dyDescent="0.2">
      <c r="A20" s="239" t="s">
        <v>185</v>
      </c>
      <c r="B20" s="240"/>
      <c r="C20" s="241"/>
      <c r="D20" s="240"/>
      <c r="E20" s="241"/>
      <c r="F20" s="240"/>
      <c r="G20" s="241"/>
      <c r="H20" s="240"/>
      <c r="I20" s="241"/>
    </row>
    <row r="21" spans="1:9" x14ac:dyDescent="0.2">
      <c r="A21" s="239" t="s">
        <v>184</v>
      </c>
      <c r="B21" s="240"/>
      <c r="C21" s="241"/>
      <c r="D21" s="240"/>
      <c r="E21" s="241"/>
      <c r="F21" s="240"/>
      <c r="G21" s="241"/>
      <c r="H21" s="240"/>
      <c r="I21" s="241"/>
    </row>
    <row r="22" spans="1:9" x14ac:dyDescent="0.2">
      <c r="A22" s="239" t="s">
        <v>182</v>
      </c>
      <c r="B22" s="240"/>
      <c r="C22" s="241"/>
      <c r="D22" s="240"/>
      <c r="E22" s="241"/>
      <c r="F22" s="240"/>
      <c r="G22" s="241"/>
      <c r="H22" s="240"/>
      <c r="I22" s="241"/>
    </row>
    <row r="23" spans="1:9" x14ac:dyDescent="0.2">
      <c r="A23" s="239" t="s">
        <v>183</v>
      </c>
      <c r="B23" s="240"/>
      <c r="C23" s="241"/>
      <c r="D23" s="240"/>
      <c r="E23" s="241"/>
      <c r="F23" s="240"/>
      <c r="G23" s="241"/>
      <c r="H23" s="240"/>
      <c r="I23" s="241"/>
    </row>
    <row r="24" spans="1:9" ht="13.5" thickBot="1" x14ac:dyDescent="0.25">
      <c r="A24" s="243"/>
      <c r="B24" s="244"/>
      <c r="C24" s="129"/>
      <c r="D24" s="244"/>
      <c r="E24" s="129"/>
      <c r="F24" s="244"/>
      <c r="G24" s="129"/>
      <c r="H24" s="244"/>
      <c r="I24" s="129"/>
    </row>
    <row r="25" spans="1:9" ht="13.5" thickBot="1" x14ac:dyDescent="0.25">
      <c r="A25" s="234"/>
      <c r="B25" s="246"/>
      <c r="C25" s="247"/>
      <c r="D25" s="246"/>
      <c r="E25" s="247"/>
      <c r="F25" s="246"/>
      <c r="G25" s="247"/>
      <c r="H25" s="246"/>
      <c r="I25" s="247"/>
    </row>
    <row r="26" spans="1:9" ht="13.5" thickBot="1" x14ac:dyDescent="0.25">
      <c r="A26" s="248" t="s">
        <v>58</v>
      </c>
      <c r="B26" s="249"/>
      <c r="C26" s="250"/>
      <c r="D26" s="249"/>
      <c r="E26" s="250"/>
      <c r="F26" s="249"/>
      <c r="G26" s="250"/>
      <c r="H26" s="249"/>
      <c r="I26" s="250"/>
    </row>
    <row r="27" spans="1:9" ht="13.5" thickBot="1" x14ac:dyDescent="0.25">
      <c r="A27" s="234"/>
      <c r="B27" s="246"/>
      <c r="C27" s="247"/>
      <c r="D27" s="246"/>
      <c r="E27" s="247"/>
      <c r="F27" s="246"/>
      <c r="G27" s="247"/>
      <c r="H27" s="246"/>
      <c r="I27" s="247"/>
    </row>
    <row r="28" spans="1:9" x14ac:dyDescent="0.2">
      <c r="A28" s="235" t="s">
        <v>59</v>
      </c>
      <c r="B28" s="251"/>
      <c r="C28" s="237"/>
      <c r="D28" s="251"/>
      <c r="E28" s="237"/>
      <c r="F28" s="251"/>
      <c r="G28" s="237"/>
      <c r="H28" s="251"/>
      <c r="I28" s="237"/>
    </row>
    <row r="29" spans="1:9" x14ac:dyDescent="0.2">
      <c r="A29" s="252" t="s">
        <v>60</v>
      </c>
      <c r="B29" s="253"/>
      <c r="C29" s="241"/>
      <c r="D29" s="253"/>
      <c r="E29" s="241"/>
      <c r="F29" s="253"/>
      <c r="G29" s="241"/>
      <c r="H29" s="253"/>
      <c r="I29" s="241"/>
    </row>
    <row r="30" spans="1:9" x14ac:dyDescent="0.2">
      <c r="A30" s="252" t="s">
        <v>61</v>
      </c>
      <c r="B30" s="253"/>
      <c r="C30" s="241"/>
      <c r="D30" s="253"/>
      <c r="E30" s="241"/>
      <c r="F30" s="253"/>
      <c r="G30" s="241"/>
      <c r="H30" s="253"/>
      <c r="I30" s="241"/>
    </row>
    <row r="31" spans="1:9" x14ac:dyDescent="0.2">
      <c r="A31" s="252" t="s">
        <v>62</v>
      </c>
      <c r="B31" s="253"/>
      <c r="C31" s="241"/>
      <c r="D31" s="253"/>
      <c r="E31" s="241"/>
      <c r="F31" s="253"/>
      <c r="G31" s="241"/>
      <c r="H31" s="253"/>
      <c r="I31" s="241"/>
    </row>
    <row r="32" spans="1:9" ht="13.5" thickBot="1" x14ac:dyDescent="0.25">
      <c r="A32" s="243" t="s">
        <v>63</v>
      </c>
      <c r="B32" s="254"/>
      <c r="C32" s="129"/>
      <c r="D32" s="254"/>
      <c r="E32" s="129"/>
      <c r="F32" s="254"/>
      <c r="G32" s="129"/>
      <c r="H32" s="254"/>
      <c r="I32" s="129"/>
    </row>
    <row r="33" spans="1:9" ht="13.5" thickBot="1" x14ac:dyDescent="0.25">
      <c r="A33" s="225"/>
      <c r="B33" s="246"/>
      <c r="C33" s="255"/>
      <c r="D33" s="246"/>
      <c r="E33" s="255"/>
      <c r="F33" s="246"/>
      <c r="G33" s="255"/>
      <c r="H33" s="246"/>
      <c r="I33" s="255"/>
    </row>
    <row r="34" spans="1:9" x14ac:dyDescent="0.2">
      <c r="A34" s="235" t="s">
        <v>64</v>
      </c>
      <c r="B34" s="251"/>
      <c r="C34" s="237"/>
      <c r="D34" s="251"/>
      <c r="E34" s="237"/>
      <c r="F34" s="251"/>
      <c r="G34" s="237"/>
      <c r="H34" s="251"/>
      <c r="I34" s="237"/>
    </row>
    <row r="35" spans="1:9" x14ac:dyDescent="0.2">
      <c r="A35" s="239" t="s">
        <v>65</v>
      </c>
      <c r="B35" s="253"/>
      <c r="C35" s="241"/>
      <c r="D35" s="253"/>
      <c r="E35" s="241"/>
      <c r="F35" s="253"/>
      <c r="G35" s="241"/>
      <c r="H35" s="253"/>
      <c r="I35" s="241"/>
    </row>
    <row r="36" spans="1:9" x14ac:dyDescent="0.2">
      <c r="A36" s="256" t="s">
        <v>100</v>
      </c>
      <c r="B36" s="257"/>
      <c r="C36" s="258"/>
      <c r="D36" s="257"/>
      <c r="E36" s="258"/>
      <c r="F36" s="257"/>
      <c r="G36" s="258"/>
      <c r="H36" s="257"/>
      <c r="I36" s="258"/>
    </row>
    <row r="37" spans="1:9" ht="13.5" thickBot="1" x14ac:dyDescent="0.25">
      <c r="A37" s="243" t="s">
        <v>89</v>
      </c>
      <c r="B37" s="254"/>
      <c r="C37" s="129"/>
      <c r="D37" s="254"/>
      <c r="E37" s="129"/>
      <c r="F37" s="254"/>
      <c r="G37" s="129"/>
      <c r="H37" s="254"/>
      <c r="I37" s="129"/>
    </row>
    <row r="38" spans="1:9" ht="13.5" thickBot="1" x14ac:dyDescent="0.25">
      <c r="A38" s="234"/>
      <c r="B38" s="246"/>
      <c r="C38" s="247"/>
      <c r="D38" s="246"/>
      <c r="E38" s="247"/>
      <c r="F38" s="246"/>
      <c r="G38" s="247"/>
      <c r="H38" s="246"/>
      <c r="I38" s="247"/>
    </row>
    <row r="39" spans="1:9" x14ac:dyDescent="0.2">
      <c r="A39" s="235" t="s">
        <v>66</v>
      </c>
      <c r="B39" s="236"/>
      <c r="C39" s="237"/>
      <c r="D39" s="236"/>
      <c r="E39" s="237"/>
      <c r="F39" s="236"/>
      <c r="G39" s="237"/>
      <c r="H39" s="236"/>
      <c r="I39" s="237"/>
    </row>
    <row r="40" spans="1:9" x14ac:dyDescent="0.2">
      <c r="A40" s="252" t="s">
        <v>67</v>
      </c>
      <c r="B40" s="240"/>
      <c r="C40" s="241"/>
      <c r="D40" s="240"/>
      <c r="E40" s="241"/>
      <c r="F40" s="240"/>
      <c r="G40" s="241"/>
      <c r="H40" s="240"/>
      <c r="I40" s="241"/>
    </row>
    <row r="41" spans="1:9" x14ac:dyDescent="0.2">
      <c r="A41" s="252" t="s">
        <v>68</v>
      </c>
      <c r="B41" s="240"/>
      <c r="C41" s="241"/>
      <c r="D41" s="240"/>
      <c r="E41" s="241"/>
      <c r="F41" s="240"/>
      <c r="G41" s="241"/>
      <c r="H41" s="240"/>
      <c r="I41" s="241"/>
    </row>
    <row r="42" spans="1:9" x14ac:dyDescent="0.2">
      <c r="A42" s="252" t="s">
        <v>69</v>
      </c>
      <c r="B42" s="240"/>
      <c r="C42" s="241"/>
      <c r="D42" s="240"/>
      <c r="E42" s="241"/>
      <c r="F42" s="240"/>
      <c r="G42" s="241"/>
      <c r="H42" s="240"/>
      <c r="I42" s="241"/>
    </row>
    <row r="43" spans="1:9" x14ac:dyDescent="0.2">
      <c r="A43" s="239" t="s">
        <v>70</v>
      </c>
      <c r="B43" s="259"/>
      <c r="C43" s="258"/>
      <c r="D43" s="259"/>
      <c r="E43" s="258"/>
      <c r="F43" s="259"/>
      <c r="G43" s="258"/>
      <c r="H43" s="259"/>
      <c r="I43" s="258"/>
    </row>
    <row r="44" spans="1:9" x14ac:dyDescent="0.2">
      <c r="A44" s="260"/>
      <c r="B44" s="259"/>
      <c r="C44" s="258"/>
      <c r="D44" s="259"/>
      <c r="E44" s="258"/>
      <c r="F44" s="259"/>
      <c r="G44" s="258"/>
      <c r="H44" s="259"/>
      <c r="I44" s="258"/>
    </row>
    <row r="45" spans="1:9" ht="13.5" thickBot="1" x14ac:dyDescent="0.25">
      <c r="A45" s="261"/>
      <c r="B45" s="244"/>
      <c r="C45" s="129"/>
      <c r="D45" s="244"/>
      <c r="E45" s="129"/>
      <c r="F45" s="244"/>
      <c r="G45" s="129"/>
      <c r="H45" s="244"/>
      <c r="I45" s="129"/>
    </row>
    <row r="46" spans="1:9" ht="13.5" thickBot="1" x14ac:dyDescent="0.25">
      <c r="A46" s="234"/>
      <c r="B46" s="246"/>
      <c r="C46" s="255"/>
      <c r="D46" s="246"/>
      <c r="E46" s="255"/>
      <c r="F46" s="246"/>
      <c r="G46" s="255"/>
      <c r="H46" s="246"/>
      <c r="I46" s="255"/>
    </row>
    <row r="47" spans="1:9" x14ac:dyDescent="0.2">
      <c r="A47" s="235" t="s">
        <v>71</v>
      </c>
      <c r="B47" s="236"/>
      <c r="C47" s="237"/>
      <c r="D47" s="236"/>
      <c r="E47" s="237"/>
      <c r="F47" s="236"/>
      <c r="G47" s="237"/>
      <c r="H47" s="236"/>
      <c r="I47" s="237"/>
    </row>
    <row r="48" spans="1:9" x14ac:dyDescent="0.2">
      <c r="A48" s="252" t="s">
        <v>101</v>
      </c>
      <c r="B48" s="240"/>
      <c r="C48" s="241"/>
      <c r="D48" s="240"/>
      <c r="E48" s="241"/>
      <c r="F48" s="240"/>
      <c r="G48" s="241"/>
      <c r="H48" s="240"/>
      <c r="I48" s="241"/>
    </row>
    <row r="49" spans="1:10" x14ac:dyDescent="0.2">
      <c r="A49" s="252" t="s">
        <v>72</v>
      </c>
      <c r="B49" s="240"/>
      <c r="C49" s="241"/>
      <c r="D49" s="240"/>
      <c r="E49" s="241"/>
      <c r="F49" s="240"/>
      <c r="G49" s="241"/>
      <c r="H49" s="240"/>
      <c r="I49" s="241"/>
    </row>
    <row r="50" spans="1:10" x14ac:dyDescent="0.2">
      <c r="A50" s="252" t="s">
        <v>102</v>
      </c>
      <c r="B50" s="240"/>
      <c r="C50" s="241"/>
      <c r="D50" s="240"/>
      <c r="E50" s="241"/>
      <c r="F50" s="240"/>
      <c r="G50" s="241"/>
      <c r="H50" s="240"/>
      <c r="I50" s="241"/>
    </row>
    <row r="51" spans="1:10" ht="13.5" thickBot="1" x14ac:dyDescent="0.25">
      <c r="A51" s="243" t="s">
        <v>73</v>
      </c>
      <c r="B51" s="244"/>
      <c r="C51" s="129"/>
      <c r="D51" s="244"/>
      <c r="E51" s="129"/>
      <c r="F51" s="244"/>
      <c r="G51" s="129"/>
      <c r="H51" s="244"/>
      <c r="I51" s="129"/>
    </row>
    <row r="52" spans="1:10" ht="13.5" thickBot="1" x14ac:dyDescent="0.25">
      <c r="A52" s="234"/>
      <c r="B52" s="246"/>
      <c r="C52" s="247"/>
      <c r="D52" s="246"/>
      <c r="E52" s="247"/>
      <c r="F52" s="246"/>
      <c r="G52" s="247"/>
      <c r="H52" s="246"/>
      <c r="I52" s="247"/>
    </row>
    <row r="53" spans="1:10" ht="13.5" thickBot="1" x14ac:dyDescent="0.25">
      <c r="A53" s="248" t="s">
        <v>74</v>
      </c>
      <c r="B53" s="249"/>
      <c r="C53" s="250">
        <v>1</v>
      </c>
      <c r="D53" s="249"/>
      <c r="E53" s="250">
        <v>1</v>
      </c>
      <c r="F53" s="249"/>
      <c r="G53" s="250">
        <v>1</v>
      </c>
      <c r="H53" s="249"/>
      <c r="I53" s="250">
        <v>1</v>
      </c>
    </row>
    <row r="54" spans="1:10" ht="13.5" thickBot="1" x14ac:dyDescent="0.25">
      <c r="A54" s="234"/>
    </row>
    <row r="55" spans="1:10" ht="13.5" thickBot="1" x14ac:dyDescent="0.25">
      <c r="A55" s="323" t="s">
        <v>174</v>
      </c>
      <c r="B55" s="308"/>
      <c r="C55" s="308"/>
      <c r="D55" s="308"/>
      <c r="E55" s="308"/>
      <c r="F55" s="308"/>
      <c r="G55" s="308"/>
      <c r="H55" s="308"/>
      <c r="I55" s="308"/>
    </row>
    <row r="56" spans="1:10" ht="13.5" thickBot="1" x14ac:dyDescent="0.25">
      <c r="A56" s="234"/>
    </row>
    <row r="57" spans="1:10" ht="13.5" thickBot="1" x14ac:dyDescent="0.25">
      <c r="A57" s="248" t="s">
        <v>90</v>
      </c>
      <c r="B57" s="246"/>
      <c r="C57" s="255"/>
      <c r="D57" s="246"/>
      <c r="E57" s="255"/>
      <c r="F57" s="246"/>
      <c r="G57" s="255"/>
      <c r="H57" s="246"/>
      <c r="I57" s="255"/>
    </row>
    <row r="58" spans="1:10" ht="6" customHeight="1" x14ac:dyDescent="0.2"/>
    <row r="59" spans="1:10" ht="14.25" x14ac:dyDescent="0.2">
      <c r="A59" s="333" t="s">
        <v>98</v>
      </c>
    </row>
    <row r="60" spans="1:10" ht="29.25" customHeight="1" x14ac:dyDescent="0.25">
      <c r="A60" s="457" t="s">
        <v>186</v>
      </c>
      <c r="B60" s="458"/>
      <c r="C60" s="458"/>
      <c r="D60" s="458"/>
      <c r="E60" s="458"/>
      <c r="F60" s="458"/>
      <c r="G60" s="458"/>
      <c r="H60" s="458"/>
      <c r="I60" s="458"/>
      <c r="J60" s="458"/>
    </row>
    <row r="61" spans="1:10" ht="9.75" customHeight="1" x14ac:dyDescent="0.2">
      <c r="A61" s="334"/>
      <c r="B61" s="336"/>
      <c r="C61" s="336"/>
      <c r="D61" s="336"/>
      <c r="E61" s="336"/>
      <c r="F61" s="336"/>
      <c r="G61" s="336"/>
      <c r="H61" s="336"/>
      <c r="I61" s="336"/>
      <c r="J61" s="335"/>
    </row>
  </sheetData>
  <sheetProtection formatCells="0" formatColumns="0" formatRows="0"/>
  <mergeCells count="5">
    <mergeCell ref="B8:C8"/>
    <mergeCell ref="D8:E8"/>
    <mergeCell ref="F8:G8"/>
    <mergeCell ref="H8:I8"/>
    <mergeCell ref="A60:J60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59" orientation="landscape" r:id="rId1"/>
  <headerFooter alignWithMargins="0">
    <oddHeader>&amp;R2020 - Año del General Manuel Belgrano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B1" workbookViewId="0">
      <selection activeCell="H26" sqref="H26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26" bestFit="1" customWidth="1"/>
  </cols>
  <sheetData>
    <row r="1" spans="1:10" x14ac:dyDescent="0.2">
      <c r="A1" s="225" t="s">
        <v>234</v>
      </c>
      <c r="B1" s="225"/>
    </row>
    <row r="2" spans="1:10" x14ac:dyDescent="0.2">
      <c r="A2" s="225" t="s">
        <v>159</v>
      </c>
      <c r="B2" s="225"/>
    </row>
    <row r="3" spans="1:10" x14ac:dyDescent="0.2">
      <c r="A3" s="389" t="str">
        <f>+'8.a.Costos'!A4</f>
        <v>CORONA DE MOTO PARA CADENA 428 Z-36 O MODELO EQUIVALENTE</v>
      </c>
      <c r="B3" s="389"/>
      <c r="C3" s="392"/>
    </row>
    <row r="4" spans="1:10" x14ac:dyDescent="0.2">
      <c r="A4" s="389"/>
      <c r="B4" s="389"/>
      <c r="C4" s="392"/>
    </row>
    <row r="5" spans="1:10" x14ac:dyDescent="0.2">
      <c r="A5" s="389"/>
      <c r="B5" s="389"/>
      <c r="C5" s="392"/>
    </row>
    <row r="6" spans="1:10" ht="13.5" thickBot="1" x14ac:dyDescent="0.25">
      <c r="J6" s="228"/>
    </row>
    <row r="7" spans="1:10" ht="13.5" customHeight="1" x14ac:dyDescent="0.2">
      <c r="A7" s="316" t="s">
        <v>52</v>
      </c>
      <c r="B7" s="463" t="s">
        <v>158</v>
      </c>
      <c r="C7" s="317" t="s">
        <v>195</v>
      </c>
      <c r="D7" s="317" t="s">
        <v>196</v>
      </c>
      <c r="E7" s="317" t="s">
        <v>230</v>
      </c>
      <c r="F7" s="317" t="s">
        <v>252</v>
      </c>
      <c r="G7" s="465" t="s">
        <v>103</v>
      </c>
      <c r="J7" s="228"/>
    </row>
    <row r="8" spans="1:10" ht="36.75" customHeight="1" thickBot="1" x14ac:dyDescent="0.25">
      <c r="A8" s="318"/>
      <c r="B8" s="464"/>
      <c r="C8" s="393" t="s">
        <v>233</v>
      </c>
      <c r="D8" s="393" t="s">
        <v>233</v>
      </c>
      <c r="E8" s="393" t="s">
        <v>233</v>
      </c>
      <c r="F8" s="393" t="s">
        <v>233</v>
      </c>
      <c r="G8" s="466"/>
    </row>
    <row r="9" spans="1:10" ht="13.5" thickBot="1" x14ac:dyDescent="0.25">
      <c r="A9" s="234"/>
      <c r="B9" s="234"/>
      <c r="G9" s="226"/>
    </row>
    <row r="10" spans="1:10" x14ac:dyDescent="0.2">
      <c r="A10" s="235" t="s">
        <v>156</v>
      </c>
      <c r="B10" s="235"/>
      <c r="C10" s="238"/>
      <c r="D10" s="238"/>
      <c r="E10" s="238"/>
      <c r="F10" s="238"/>
      <c r="G10" s="238"/>
    </row>
    <row r="11" spans="1:10" x14ac:dyDescent="0.2">
      <c r="A11" s="239" t="s">
        <v>185</v>
      </c>
      <c r="B11" s="239"/>
      <c r="C11" s="242"/>
      <c r="D11" s="242"/>
      <c r="E11" s="242"/>
      <c r="F11" s="242"/>
      <c r="G11" s="242"/>
    </row>
    <row r="12" spans="1:10" x14ac:dyDescent="0.2">
      <c r="A12" s="239" t="s">
        <v>184</v>
      </c>
      <c r="B12" s="239"/>
      <c r="C12" s="242"/>
      <c r="D12" s="242"/>
      <c r="E12" s="242"/>
      <c r="F12" s="242"/>
      <c r="G12" s="242"/>
    </row>
    <row r="13" spans="1:10" x14ac:dyDescent="0.2">
      <c r="A13" s="239" t="s">
        <v>182</v>
      </c>
      <c r="B13" s="239"/>
      <c r="C13" s="242"/>
      <c r="D13" s="242"/>
      <c r="E13" s="242"/>
      <c r="F13" s="242"/>
      <c r="G13" s="242"/>
    </row>
    <row r="14" spans="1:10" x14ac:dyDescent="0.2">
      <c r="A14" s="239" t="s">
        <v>183</v>
      </c>
      <c r="B14" s="239"/>
      <c r="C14" s="242"/>
      <c r="D14" s="242"/>
      <c r="E14" s="242"/>
      <c r="F14" s="242"/>
      <c r="G14" s="242"/>
    </row>
    <row r="15" spans="1:10" ht="13.5" thickBot="1" x14ac:dyDescent="0.25">
      <c r="A15" s="243"/>
      <c r="B15" s="243"/>
      <c r="C15" s="245"/>
      <c r="D15" s="245"/>
      <c r="E15" s="245"/>
      <c r="F15" s="245"/>
      <c r="G15" s="245"/>
    </row>
    <row r="16" spans="1:10" ht="13.5" thickBot="1" x14ac:dyDescent="0.25">
      <c r="A16" s="234"/>
      <c r="B16" s="234"/>
      <c r="G16" s="226"/>
    </row>
    <row r="17" spans="1:7" x14ac:dyDescent="0.2">
      <c r="A17" s="235" t="s">
        <v>157</v>
      </c>
      <c r="B17" s="235"/>
      <c r="C17" s="238"/>
      <c r="D17" s="238"/>
      <c r="E17" s="238"/>
      <c r="F17" s="238"/>
      <c r="G17" s="238"/>
    </row>
    <row r="18" spans="1:7" x14ac:dyDescent="0.2">
      <c r="A18" s="239" t="s">
        <v>185</v>
      </c>
      <c r="B18" s="239"/>
      <c r="C18" s="242"/>
      <c r="D18" s="242"/>
      <c r="E18" s="242"/>
      <c r="F18" s="242"/>
      <c r="G18" s="242"/>
    </row>
    <row r="19" spans="1:7" x14ac:dyDescent="0.2">
      <c r="A19" s="239" t="s">
        <v>184</v>
      </c>
      <c r="B19" s="239"/>
      <c r="C19" s="242"/>
      <c r="D19" s="242"/>
      <c r="E19" s="242"/>
      <c r="F19" s="242"/>
      <c r="G19" s="242"/>
    </row>
    <row r="20" spans="1:7" x14ac:dyDescent="0.2">
      <c r="A20" s="239" t="s">
        <v>182</v>
      </c>
      <c r="B20" s="239"/>
      <c r="C20" s="242"/>
      <c r="D20" s="242"/>
      <c r="E20" s="242"/>
      <c r="F20" s="242"/>
      <c r="G20" s="242"/>
    </row>
    <row r="21" spans="1:7" x14ac:dyDescent="0.2">
      <c r="A21" s="239" t="s">
        <v>183</v>
      </c>
      <c r="B21" s="239"/>
      <c r="C21" s="242"/>
      <c r="D21" s="242"/>
      <c r="E21" s="242"/>
      <c r="F21" s="242"/>
      <c r="G21" s="242"/>
    </row>
    <row r="22" spans="1:7" ht="13.5" thickBot="1" x14ac:dyDescent="0.25">
      <c r="A22" s="243"/>
      <c r="B22" s="243"/>
      <c r="C22" s="245"/>
      <c r="D22" s="245"/>
      <c r="E22" s="245"/>
      <c r="F22" s="245"/>
      <c r="G22" s="245"/>
    </row>
  </sheetData>
  <mergeCells count="2">
    <mergeCell ref="B7:B8"/>
    <mergeCell ref="G7:G8"/>
  </mergeCells>
  <phoneticPr fontId="13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89" orientation="landscape" r:id="rId1"/>
  <headerFooter alignWithMargins="0">
    <oddHeader>&amp;R2020 - Año del General Manuel Belgrano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19" workbookViewId="0">
      <selection activeCell="E29" sqref="E3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26" bestFit="1" customWidth="1"/>
  </cols>
  <sheetData>
    <row r="1" spans="1:10" x14ac:dyDescent="0.2">
      <c r="A1" s="225" t="s">
        <v>235</v>
      </c>
      <c r="B1" s="225"/>
    </row>
    <row r="2" spans="1:10" x14ac:dyDescent="0.2">
      <c r="A2" s="225" t="s">
        <v>159</v>
      </c>
      <c r="B2" s="225"/>
    </row>
    <row r="3" spans="1:10" x14ac:dyDescent="0.2">
      <c r="A3" s="389" t="s">
        <v>257</v>
      </c>
      <c r="B3" s="389"/>
      <c r="C3" s="392"/>
    </row>
    <row r="4" spans="1:10" x14ac:dyDescent="0.2">
      <c r="A4" s="389"/>
      <c r="B4" s="389"/>
      <c r="C4" s="392"/>
    </row>
    <row r="5" spans="1:10" x14ac:dyDescent="0.2">
      <c r="A5" s="389"/>
      <c r="B5" s="389"/>
      <c r="C5" s="392"/>
    </row>
    <row r="6" spans="1:10" ht="13.5" thickBot="1" x14ac:dyDescent="0.25">
      <c r="J6" s="228"/>
    </row>
    <row r="7" spans="1:10" ht="13.5" customHeight="1" x14ac:dyDescent="0.2">
      <c r="A7" s="316" t="s">
        <v>52</v>
      </c>
      <c r="B7" s="463" t="s">
        <v>158</v>
      </c>
      <c r="C7" s="317" t="s">
        <v>195</v>
      </c>
      <c r="D7" s="317" t="s">
        <v>196</v>
      </c>
      <c r="E7" s="317" t="s">
        <v>230</v>
      </c>
      <c r="F7" s="317" t="s">
        <v>252</v>
      </c>
      <c r="G7" s="465" t="s">
        <v>103</v>
      </c>
      <c r="J7" s="228"/>
    </row>
    <row r="8" spans="1:10" ht="36.75" customHeight="1" thickBot="1" x14ac:dyDescent="0.25">
      <c r="A8" s="318"/>
      <c r="B8" s="464"/>
      <c r="C8" s="393" t="s">
        <v>233</v>
      </c>
      <c r="D8" s="393" t="s">
        <v>233</v>
      </c>
      <c r="E8" s="393" t="s">
        <v>233</v>
      </c>
      <c r="F8" s="393" t="s">
        <v>233</v>
      </c>
      <c r="G8" s="466"/>
    </row>
    <row r="9" spans="1:10" ht="13.5" thickBot="1" x14ac:dyDescent="0.25">
      <c r="A9" s="234"/>
      <c r="B9" s="234"/>
      <c r="G9" s="226"/>
    </row>
    <row r="10" spans="1:10" x14ac:dyDescent="0.2">
      <c r="A10" s="235" t="s">
        <v>156</v>
      </c>
      <c r="B10" s="235"/>
      <c r="C10" s="238"/>
      <c r="D10" s="238"/>
      <c r="E10" s="238"/>
      <c r="F10" s="238"/>
      <c r="G10" s="238"/>
    </row>
    <row r="11" spans="1:10" x14ac:dyDescent="0.2">
      <c r="A11" s="239" t="s">
        <v>185</v>
      </c>
      <c r="B11" s="239"/>
      <c r="C11" s="242"/>
      <c r="D11" s="242"/>
      <c r="E11" s="242"/>
      <c r="F11" s="242"/>
      <c r="G11" s="242"/>
    </row>
    <row r="12" spans="1:10" x14ac:dyDescent="0.2">
      <c r="A12" s="239" t="s">
        <v>184</v>
      </c>
      <c r="B12" s="239"/>
      <c r="C12" s="242"/>
      <c r="D12" s="242"/>
      <c r="E12" s="242"/>
      <c r="F12" s="242"/>
      <c r="G12" s="242"/>
    </row>
    <row r="13" spans="1:10" x14ac:dyDescent="0.2">
      <c r="A13" s="239" t="s">
        <v>182</v>
      </c>
      <c r="B13" s="239"/>
      <c r="C13" s="242"/>
      <c r="D13" s="242"/>
      <c r="E13" s="242"/>
      <c r="F13" s="242"/>
      <c r="G13" s="242"/>
    </row>
    <row r="14" spans="1:10" x14ac:dyDescent="0.2">
      <c r="A14" s="239" t="s">
        <v>183</v>
      </c>
      <c r="B14" s="239"/>
      <c r="C14" s="242"/>
      <c r="D14" s="242"/>
      <c r="E14" s="242"/>
      <c r="F14" s="242"/>
      <c r="G14" s="242"/>
    </row>
    <row r="15" spans="1:10" ht="13.5" thickBot="1" x14ac:dyDescent="0.25">
      <c r="A15" s="243"/>
      <c r="B15" s="243"/>
      <c r="C15" s="245"/>
      <c r="D15" s="245"/>
      <c r="E15" s="245"/>
      <c r="F15" s="245"/>
      <c r="G15" s="245"/>
    </row>
    <row r="16" spans="1:10" ht="13.5" thickBot="1" x14ac:dyDescent="0.25">
      <c r="A16" s="234"/>
      <c r="B16" s="234"/>
      <c r="G16" s="226"/>
    </row>
    <row r="17" spans="1:7" x14ac:dyDescent="0.2">
      <c r="A17" s="235" t="s">
        <v>157</v>
      </c>
      <c r="B17" s="235"/>
      <c r="C17" s="238"/>
      <c r="D17" s="238"/>
      <c r="E17" s="238"/>
      <c r="F17" s="238"/>
      <c r="G17" s="238"/>
    </row>
    <row r="18" spans="1:7" x14ac:dyDescent="0.2">
      <c r="A18" s="239" t="s">
        <v>185</v>
      </c>
      <c r="B18" s="239"/>
      <c r="C18" s="242"/>
      <c r="D18" s="242"/>
      <c r="E18" s="242"/>
      <c r="F18" s="242"/>
      <c r="G18" s="242"/>
    </row>
    <row r="19" spans="1:7" x14ac:dyDescent="0.2">
      <c r="A19" s="239" t="s">
        <v>184</v>
      </c>
      <c r="B19" s="239"/>
      <c r="C19" s="242"/>
      <c r="D19" s="242"/>
      <c r="E19" s="242"/>
      <c r="F19" s="242"/>
      <c r="G19" s="242"/>
    </row>
    <row r="20" spans="1:7" x14ac:dyDescent="0.2">
      <c r="A20" s="239" t="s">
        <v>182</v>
      </c>
      <c r="B20" s="239"/>
      <c r="C20" s="242"/>
      <c r="D20" s="242"/>
      <c r="E20" s="242"/>
      <c r="F20" s="242"/>
      <c r="G20" s="242"/>
    </row>
    <row r="21" spans="1:7" x14ac:dyDescent="0.2">
      <c r="A21" s="239" t="s">
        <v>183</v>
      </c>
      <c r="B21" s="239"/>
      <c r="C21" s="242"/>
      <c r="D21" s="242"/>
      <c r="E21" s="242"/>
      <c r="F21" s="242"/>
      <c r="G21" s="242"/>
    </row>
    <row r="22" spans="1:7" ht="13.5" thickBot="1" x14ac:dyDescent="0.25">
      <c r="A22" s="243"/>
      <c r="B22" s="243"/>
      <c r="C22" s="245"/>
      <c r="D22" s="245"/>
      <c r="E22" s="245"/>
      <c r="F22" s="245"/>
      <c r="G22" s="245"/>
    </row>
  </sheetData>
  <mergeCells count="2">
    <mergeCell ref="B7:B8"/>
    <mergeCell ref="G7:G8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89" orientation="landscape" r:id="rId1"/>
  <headerFooter alignWithMargins="0">
    <oddHeader>&amp;R2020 - Año del General Manuel Belgrano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0"/>
  <sheetViews>
    <sheetView showGridLines="0" topLeftCell="A56" zoomScale="75" workbookViewId="0">
      <selection activeCell="E29" sqref="E34"/>
    </sheetView>
  </sheetViews>
  <sheetFormatPr baseColWidth="10" defaultRowHeight="12.75" x14ac:dyDescent="0.2"/>
  <cols>
    <col min="1" max="1" width="4.140625" style="52" customWidth="1"/>
    <col min="2" max="2" width="18.42578125" style="52" customWidth="1"/>
    <col min="3" max="5" width="17.28515625" style="22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43" customFormat="1" x14ac:dyDescent="0.2">
      <c r="B1" s="116" t="s">
        <v>237</v>
      </c>
      <c r="C1" s="116"/>
      <c r="D1" s="116"/>
      <c r="E1" s="116"/>
    </row>
    <row r="2" spans="2:7" s="143" customFormat="1" x14ac:dyDescent="0.2">
      <c r="B2" s="116" t="s">
        <v>75</v>
      </c>
      <c r="C2" s="116"/>
      <c r="D2" s="116"/>
      <c r="E2" s="116"/>
    </row>
    <row r="3" spans="2:7" s="143" customFormat="1" x14ac:dyDescent="0.2">
      <c r="B3" s="374" t="s">
        <v>258</v>
      </c>
      <c r="C3" s="374"/>
      <c r="D3" s="374"/>
      <c r="E3" s="374"/>
      <c r="F3" s="396"/>
    </row>
    <row r="4" spans="2:7" s="143" customFormat="1" x14ac:dyDescent="0.2">
      <c r="B4" s="423" t="s">
        <v>236</v>
      </c>
      <c r="C4" s="423"/>
      <c r="D4" s="423"/>
      <c r="E4" s="423"/>
      <c r="F4" s="396"/>
    </row>
    <row r="5" spans="2:7" s="143" customFormat="1" x14ac:dyDescent="0.2">
      <c r="B5" s="328"/>
      <c r="C5" s="328"/>
      <c r="D5" s="328"/>
      <c r="E5" s="328"/>
      <c r="F5" s="329"/>
      <c r="G5" s="329"/>
    </row>
    <row r="6" spans="2:7" s="143" customFormat="1" x14ac:dyDescent="0.2">
      <c r="B6" s="328"/>
      <c r="C6" s="328"/>
      <c r="D6" s="328"/>
      <c r="E6" s="328"/>
      <c r="F6" s="329"/>
      <c r="G6" s="329"/>
    </row>
    <row r="7" spans="2:7" s="143" customFormat="1" x14ac:dyDescent="0.2">
      <c r="B7" s="328"/>
      <c r="C7" s="328"/>
      <c r="D7" s="328"/>
      <c r="E7" s="328"/>
      <c r="F7" s="329"/>
      <c r="G7" s="329"/>
    </row>
    <row r="8" spans="2:7" ht="13.5" thickBot="1" x14ac:dyDescent="0.25">
      <c r="C8" s="196"/>
      <c r="D8" s="196"/>
      <c r="E8" s="196"/>
      <c r="F8" s="168"/>
      <c r="G8" s="168"/>
    </row>
    <row r="9" spans="2:7" ht="12.75" customHeight="1" x14ac:dyDescent="0.2">
      <c r="B9" s="217" t="s">
        <v>6</v>
      </c>
      <c r="C9" s="218" t="s">
        <v>76</v>
      </c>
      <c r="D9" s="131" t="s">
        <v>10</v>
      </c>
      <c r="E9" s="219" t="s">
        <v>77</v>
      </c>
      <c r="F9" s="59"/>
    </row>
    <row r="10" spans="2:7" ht="12" customHeight="1" thickBot="1" x14ac:dyDescent="0.25">
      <c r="B10" s="200" t="s">
        <v>7</v>
      </c>
      <c r="C10" s="220" t="s">
        <v>206</v>
      </c>
      <c r="D10" s="152" t="s">
        <v>207</v>
      </c>
      <c r="E10" s="201" t="s">
        <v>78</v>
      </c>
      <c r="F10" s="59"/>
    </row>
    <row r="11" spans="2:7" x14ac:dyDescent="0.2">
      <c r="B11" s="153">
        <f>+'3.a.Vol.'!C8</f>
        <v>42736</v>
      </c>
      <c r="C11" s="154"/>
      <c r="D11" s="155"/>
      <c r="E11" s="156"/>
    </row>
    <row r="12" spans="2:7" x14ac:dyDescent="0.2">
      <c r="B12" s="157">
        <f>+'3.a.Vol.'!C9</f>
        <v>42767</v>
      </c>
      <c r="C12" s="158"/>
      <c r="D12" s="127"/>
      <c r="E12" s="128"/>
    </row>
    <row r="13" spans="2:7" x14ac:dyDescent="0.2">
      <c r="B13" s="157">
        <f>+'3.a.Vol.'!C10</f>
        <v>42795</v>
      </c>
      <c r="C13" s="158"/>
      <c r="D13" s="127"/>
      <c r="E13" s="128"/>
    </row>
    <row r="14" spans="2:7" x14ac:dyDescent="0.2">
      <c r="B14" s="157">
        <f>+'3.a.Vol.'!C11</f>
        <v>42826</v>
      </c>
      <c r="C14" s="158"/>
      <c r="D14" s="127"/>
      <c r="E14" s="128"/>
    </row>
    <row r="15" spans="2:7" x14ac:dyDescent="0.2">
      <c r="B15" s="157">
        <f>+'3.a.Vol.'!C12</f>
        <v>42856</v>
      </c>
      <c r="C15" s="127"/>
      <c r="D15" s="127"/>
      <c r="E15" s="128"/>
    </row>
    <row r="16" spans="2:7" x14ac:dyDescent="0.2">
      <c r="B16" s="157">
        <f>+'3.a.Vol.'!C13</f>
        <v>42887</v>
      </c>
      <c r="C16" s="158"/>
      <c r="D16" s="127"/>
      <c r="E16" s="128"/>
    </row>
    <row r="17" spans="2:5" x14ac:dyDescent="0.2">
      <c r="B17" s="157">
        <f>+'3.a.Vol.'!C14</f>
        <v>42917</v>
      </c>
      <c r="C17" s="127"/>
      <c r="D17" s="127"/>
      <c r="E17" s="128"/>
    </row>
    <row r="18" spans="2:5" x14ac:dyDescent="0.2">
      <c r="B18" s="157">
        <f>+'3.a.Vol.'!C15</f>
        <v>42948</v>
      </c>
      <c r="C18" s="127"/>
      <c r="D18" s="127"/>
      <c r="E18" s="128"/>
    </row>
    <row r="19" spans="2:5" x14ac:dyDescent="0.2">
      <c r="B19" s="157">
        <f>+'3.a.Vol.'!C16</f>
        <v>42979</v>
      </c>
      <c r="C19" s="127"/>
      <c r="D19" s="127"/>
      <c r="E19" s="128"/>
    </row>
    <row r="20" spans="2:5" x14ac:dyDescent="0.2">
      <c r="B20" s="157">
        <f>+'3.a.Vol.'!C17</f>
        <v>43009</v>
      </c>
      <c r="C20" s="127"/>
      <c r="D20" s="127"/>
      <c r="E20" s="128"/>
    </row>
    <row r="21" spans="2:5" x14ac:dyDescent="0.2">
      <c r="B21" s="157">
        <f>+'3.a.Vol.'!C18</f>
        <v>43040</v>
      </c>
      <c r="C21" s="127"/>
      <c r="D21" s="127"/>
      <c r="E21" s="128"/>
    </row>
    <row r="22" spans="2:5" ht="13.5" thickBot="1" x14ac:dyDescent="0.25">
      <c r="B22" s="159">
        <f>+'3.a.Vol.'!C19</f>
        <v>43070</v>
      </c>
      <c r="C22" s="160"/>
      <c r="D22" s="160"/>
      <c r="E22" s="161"/>
    </row>
    <row r="23" spans="2:5" x14ac:dyDescent="0.2">
      <c r="B23" s="153">
        <f>+'3.a.Vol.'!C20</f>
        <v>43101</v>
      </c>
      <c r="C23" s="155"/>
      <c r="D23" s="155"/>
      <c r="E23" s="128"/>
    </row>
    <row r="24" spans="2:5" x14ac:dyDescent="0.2">
      <c r="B24" s="157">
        <f>+'3.a.Vol.'!C21</f>
        <v>43132</v>
      </c>
      <c r="C24" s="127"/>
      <c r="D24" s="127"/>
      <c r="E24" s="162"/>
    </row>
    <row r="25" spans="2:5" x14ac:dyDescent="0.2">
      <c r="B25" s="157">
        <f>+'3.a.Vol.'!C22</f>
        <v>43160</v>
      </c>
      <c r="C25" s="127"/>
      <c r="D25" s="127"/>
      <c r="E25" s="128"/>
    </row>
    <row r="26" spans="2:5" x14ac:dyDescent="0.2">
      <c r="B26" s="157">
        <f>+'3.a.Vol.'!C23</f>
        <v>43191</v>
      </c>
      <c r="C26" s="127"/>
      <c r="D26" s="127"/>
      <c r="E26" s="128"/>
    </row>
    <row r="27" spans="2:5" x14ac:dyDescent="0.2">
      <c r="B27" s="157">
        <f>+'3.a.Vol.'!C24</f>
        <v>43221</v>
      </c>
      <c r="C27" s="127"/>
      <c r="D27" s="127"/>
      <c r="E27" s="128"/>
    </row>
    <row r="28" spans="2:5" x14ac:dyDescent="0.2">
      <c r="B28" s="157">
        <f>+'3.a.Vol.'!C25</f>
        <v>43252</v>
      </c>
      <c r="C28" s="127"/>
      <c r="D28" s="127"/>
      <c r="E28" s="128"/>
    </row>
    <row r="29" spans="2:5" x14ac:dyDescent="0.2">
      <c r="B29" s="157">
        <f>+'3.a.Vol.'!C26</f>
        <v>43282</v>
      </c>
      <c r="C29" s="127"/>
      <c r="D29" s="127"/>
      <c r="E29" s="128"/>
    </row>
    <row r="30" spans="2:5" x14ac:dyDescent="0.2">
      <c r="B30" s="157">
        <f>+'3.a.Vol.'!C27</f>
        <v>43313</v>
      </c>
      <c r="C30" s="127"/>
      <c r="D30" s="127"/>
      <c r="E30" s="128"/>
    </row>
    <row r="31" spans="2:5" x14ac:dyDescent="0.2">
      <c r="B31" s="157">
        <f>+'3.a.Vol.'!C28</f>
        <v>43344</v>
      </c>
      <c r="C31" s="127"/>
      <c r="D31" s="127"/>
      <c r="E31" s="128"/>
    </row>
    <row r="32" spans="2:5" x14ac:dyDescent="0.2">
      <c r="B32" s="157">
        <f>+'3.a.Vol.'!C29</f>
        <v>43374</v>
      </c>
      <c r="C32" s="127"/>
      <c r="D32" s="127"/>
      <c r="E32" s="128"/>
    </row>
    <row r="33" spans="2:5" x14ac:dyDescent="0.2">
      <c r="B33" s="157">
        <f>+'3.a.Vol.'!C30</f>
        <v>43405</v>
      </c>
      <c r="C33" s="127"/>
      <c r="D33" s="127"/>
      <c r="E33" s="128"/>
    </row>
    <row r="34" spans="2:5" ht="13.5" thickBot="1" x14ac:dyDescent="0.25">
      <c r="B34" s="159">
        <f>+'3.a.Vol.'!C31</f>
        <v>43435</v>
      </c>
      <c r="C34" s="160"/>
      <c r="D34" s="160"/>
      <c r="E34" s="163"/>
    </row>
    <row r="35" spans="2:5" x14ac:dyDescent="0.2">
      <c r="B35" s="153">
        <f>+'3.a.Vol.'!C32</f>
        <v>43466</v>
      </c>
      <c r="C35" s="155"/>
      <c r="D35" s="164"/>
      <c r="E35" s="154"/>
    </row>
    <row r="36" spans="2:5" x14ac:dyDescent="0.2">
      <c r="B36" s="157">
        <f>+'3.a.Vol.'!C33</f>
        <v>43497</v>
      </c>
      <c r="C36" s="127"/>
      <c r="D36" s="104"/>
      <c r="E36" s="158"/>
    </row>
    <row r="37" spans="2:5" x14ac:dyDescent="0.2">
      <c r="B37" s="157">
        <f>+'3.a.Vol.'!C34</f>
        <v>43525</v>
      </c>
      <c r="C37" s="127"/>
      <c r="D37" s="104"/>
      <c r="E37" s="158"/>
    </row>
    <row r="38" spans="2:5" x14ac:dyDescent="0.2">
      <c r="B38" s="157">
        <f>+'3.a.Vol.'!C35</f>
        <v>43556</v>
      </c>
      <c r="C38" s="127"/>
      <c r="D38" s="104"/>
      <c r="E38" s="158"/>
    </row>
    <row r="39" spans="2:5" x14ac:dyDescent="0.2">
      <c r="B39" s="157">
        <f>+'3.a.Vol.'!C36</f>
        <v>43586</v>
      </c>
      <c r="C39" s="127"/>
      <c r="D39" s="104"/>
      <c r="E39" s="158"/>
    </row>
    <row r="40" spans="2:5" x14ac:dyDescent="0.2">
      <c r="B40" s="157">
        <f>+'3.a.Vol.'!C37</f>
        <v>43617</v>
      </c>
      <c r="C40" s="127"/>
      <c r="D40" s="104"/>
      <c r="E40" s="158"/>
    </row>
    <row r="41" spans="2:5" x14ac:dyDescent="0.2">
      <c r="B41" s="157">
        <f>+'3.a.Vol.'!C38</f>
        <v>43647</v>
      </c>
      <c r="C41" s="127"/>
      <c r="D41" s="104"/>
      <c r="E41" s="158"/>
    </row>
    <row r="42" spans="2:5" x14ac:dyDescent="0.2">
      <c r="B42" s="157">
        <f>+'3.a.Vol.'!C39</f>
        <v>43678</v>
      </c>
      <c r="C42" s="127"/>
      <c r="D42" s="104"/>
      <c r="E42" s="158"/>
    </row>
    <row r="43" spans="2:5" x14ac:dyDescent="0.2">
      <c r="B43" s="157">
        <f>+'3.a.Vol.'!C40</f>
        <v>43709</v>
      </c>
      <c r="C43" s="127"/>
      <c r="D43" s="104"/>
      <c r="E43" s="158"/>
    </row>
    <row r="44" spans="2:5" x14ac:dyDescent="0.2">
      <c r="B44" s="157">
        <f>+'3.a.Vol.'!C41</f>
        <v>43739</v>
      </c>
      <c r="C44" s="127"/>
      <c r="D44" s="104"/>
      <c r="E44" s="158"/>
    </row>
    <row r="45" spans="2:5" x14ac:dyDescent="0.2">
      <c r="B45" s="157">
        <f>+'3.a.Vol.'!C42</f>
        <v>43770</v>
      </c>
      <c r="C45" s="127"/>
      <c r="D45" s="104"/>
      <c r="E45" s="158"/>
    </row>
    <row r="46" spans="2:5" ht="13.5" thickBot="1" x14ac:dyDescent="0.25">
      <c r="B46" s="221">
        <f>+'3.a.Vol.'!C43</f>
        <v>43800</v>
      </c>
      <c r="C46" s="222"/>
      <c r="D46" s="223"/>
      <c r="E46" s="216"/>
    </row>
    <row r="47" spans="2:5" x14ac:dyDescent="0.2">
      <c r="B47" s="153">
        <f>+'3.a.Vol.'!C44</f>
        <v>43831</v>
      </c>
      <c r="C47" s="155"/>
      <c r="D47" s="155"/>
      <c r="E47" s="154"/>
    </row>
    <row r="48" spans="2:5" x14ac:dyDescent="0.2">
      <c r="B48" s="157">
        <f>+'3.a.Vol.'!C45</f>
        <v>43862</v>
      </c>
      <c r="C48" s="127"/>
      <c r="D48" s="127"/>
      <c r="E48" s="158"/>
    </row>
    <row r="49" spans="2:46" x14ac:dyDescent="0.2">
      <c r="B49" s="157">
        <f>+'3.a.Vol.'!C46</f>
        <v>43891</v>
      </c>
      <c r="C49" s="127"/>
      <c r="D49" s="127"/>
      <c r="E49" s="158"/>
    </row>
    <row r="50" spans="2:46" x14ac:dyDescent="0.2">
      <c r="B50" s="157">
        <f>+'3.a.Vol.'!C47</f>
        <v>43922</v>
      </c>
      <c r="C50" s="127"/>
      <c r="D50" s="127"/>
      <c r="E50" s="158"/>
    </row>
    <row r="51" spans="2:46" x14ac:dyDescent="0.2">
      <c r="B51" s="157">
        <f>+'3.a.Vol.'!C48</f>
        <v>43952</v>
      </c>
      <c r="C51" s="127"/>
      <c r="D51" s="127"/>
      <c r="E51" s="158"/>
    </row>
    <row r="52" spans="2:46" x14ac:dyDescent="0.2">
      <c r="B52" s="157">
        <f>+'3.a.Vol.'!C49</f>
        <v>43983</v>
      </c>
      <c r="C52" s="127"/>
      <c r="D52" s="127"/>
      <c r="E52" s="158"/>
    </row>
    <row r="53" spans="2:46" x14ac:dyDescent="0.2">
      <c r="B53" s="157">
        <f>+'3.a.Vol.'!C50</f>
        <v>44013</v>
      </c>
      <c r="C53" s="127"/>
      <c r="D53" s="127"/>
      <c r="E53" s="158"/>
    </row>
    <row r="54" spans="2:46" x14ac:dyDescent="0.2">
      <c r="B54" s="157">
        <f>+'3.a.Vol.'!C51</f>
        <v>44044</v>
      </c>
      <c r="C54" s="127"/>
      <c r="D54" s="127"/>
      <c r="E54" s="158"/>
    </row>
    <row r="55" spans="2:46" x14ac:dyDescent="0.2">
      <c r="B55" s="157">
        <f>+'3.a.Vol.'!C52</f>
        <v>44075</v>
      </c>
      <c r="C55" s="127"/>
      <c r="D55" s="127"/>
      <c r="E55" s="158"/>
    </row>
    <row r="56" spans="2:46" x14ac:dyDescent="0.2">
      <c r="B56" s="157">
        <f>+'3.a.Vol.'!C53</f>
        <v>44105</v>
      </c>
      <c r="C56" s="127"/>
      <c r="D56" s="127"/>
      <c r="E56" s="158"/>
    </row>
    <row r="57" spans="2:46" hidden="1" x14ac:dyDescent="0.2">
      <c r="B57" s="157">
        <f>+'3.a.Vol.'!C54</f>
        <v>44136</v>
      </c>
      <c r="C57" s="127"/>
      <c r="D57" s="127"/>
      <c r="E57" s="158"/>
    </row>
    <row r="58" spans="2:46" ht="13.5" hidden="1" thickBot="1" x14ac:dyDescent="0.25">
      <c r="B58" s="159">
        <f>+'3.a.Vol.'!C55</f>
        <v>44166</v>
      </c>
      <c r="C58" s="160"/>
      <c r="D58" s="160"/>
      <c r="E58" s="166"/>
    </row>
    <row r="59" spans="2:46" ht="13.5" thickBot="1" x14ac:dyDescent="0.25">
      <c r="B59" s="173"/>
      <c r="C59" s="168"/>
      <c r="D59" s="168"/>
      <c r="E59" s="169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</row>
    <row r="60" spans="2:46" x14ac:dyDescent="0.2">
      <c r="B60" s="170">
        <f>'3.a.Vol.'!C59</f>
        <v>2017</v>
      </c>
      <c r="C60" s="155"/>
      <c r="D60" s="155"/>
      <c r="E60" s="155"/>
      <c r="F60" s="168"/>
    </row>
    <row r="61" spans="2:46" x14ac:dyDescent="0.2">
      <c r="B61" s="171">
        <f>'3.a.Vol.'!C60</f>
        <v>2018</v>
      </c>
      <c r="C61" s="127"/>
      <c r="D61" s="127"/>
      <c r="E61" s="127"/>
      <c r="F61" s="168"/>
    </row>
    <row r="62" spans="2:46" ht="13.5" thickBot="1" x14ac:dyDescent="0.25">
      <c r="B62" s="172">
        <f>'3.a.Vol.'!C61</f>
        <v>2019</v>
      </c>
      <c r="C62" s="160"/>
      <c r="D62" s="160"/>
      <c r="E62" s="160"/>
    </row>
    <row r="63" spans="2:46" ht="13.5" thickBot="1" x14ac:dyDescent="0.25">
      <c r="B63" s="173"/>
      <c r="C63" s="168"/>
      <c r="D63" s="168"/>
      <c r="E63" s="168"/>
    </row>
    <row r="64" spans="2:46" x14ac:dyDescent="0.2">
      <c r="B64" s="394" t="str">
        <f>'3.a.Vol.'!C62</f>
        <v>ene-oct 2019</v>
      </c>
      <c r="C64" s="155"/>
      <c r="D64" s="155"/>
      <c r="E64" s="155"/>
    </row>
    <row r="65" spans="2:5" ht="13.5" thickBot="1" x14ac:dyDescent="0.25">
      <c r="B65" s="395" t="str">
        <f>'3.a.Vol.'!C63</f>
        <v>ene-oct 2020</v>
      </c>
      <c r="C65" s="160"/>
      <c r="D65" s="160"/>
      <c r="E65" s="160"/>
    </row>
    <row r="66" spans="2:5" ht="8.25" customHeight="1" x14ac:dyDescent="0.2">
      <c r="C66" s="52"/>
      <c r="D66" s="52"/>
    </row>
    <row r="67" spans="2:5" ht="14.25" hidden="1" customHeight="1" x14ac:dyDescent="0.2">
      <c r="B67" s="467" t="s">
        <v>208</v>
      </c>
      <c r="C67" s="467"/>
      <c r="D67" s="467"/>
      <c r="E67" s="467"/>
    </row>
    <row r="68" spans="2:5" x14ac:dyDescent="0.2">
      <c r="B68" s="467"/>
      <c r="C68" s="467"/>
      <c r="D68" s="467"/>
      <c r="E68" s="467"/>
    </row>
    <row r="69" spans="2:5" x14ac:dyDescent="0.2">
      <c r="B69" s="467"/>
      <c r="C69" s="467"/>
      <c r="D69" s="467"/>
      <c r="E69" s="467"/>
    </row>
    <row r="70" spans="2:5" ht="14.25" x14ac:dyDescent="0.2">
      <c r="B70" s="368" t="s">
        <v>209</v>
      </c>
    </row>
  </sheetData>
  <sheetProtection formatCells="0" formatColumns="0" formatRows="0"/>
  <mergeCells count="2">
    <mergeCell ref="B4:E4"/>
    <mergeCell ref="B67:E69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85" orientation="portrait" r:id="rId1"/>
  <headerFooter alignWithMargins="0">
    <oddHeader>&amp;R2020 - Año del General Manuel Belgrano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B1:AT70"/>
  <sheetViews>
    <sheetView showGridLines="0" topLeftCell="A47" zoomScale="75" workbookViewId="0">
      <selection activeCell="E29" sqref="E34"/>
    </sheetView>
  </sheetViews>
  <sheetFormatPr baseColWidth="10" defaultRowHeight="12.75" x14ac:dyDescent="0.2"/>
  <cols>
    <col min="1" max="1" width="4.140625" style="52" customWidth="1"/>
    <col min="2" max="2" width="18.42578125" style="52" customWidth="1"/>
    <col min="3" max="5" width="17.28515625" style="22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43" customFormat="1" x14ac:dyDescent="0.2">
      <c r="B1" s="116" t="s">
        <v>238</v>
      </c>
      <c r="C1" s="116"/>
      <c r="D1" s="116"/>
      <c r="E1" s="116"/>
    </row>
    <row r="2" spans="2:7" s="143" customFormat="1" x14ac:dyDescent="0.2">
      <c r="B2" s="116" t="s">
        <v>75</v>
      </c>
      <c r="C2" s="116"/>
      <c r="D2" s="116"/>
      <c r="E2" s="116"/>
    </row>
    <row r="3" spans="2:7" s="143" customFormat="1" x14ac:dyDescent="0.2">
      <c r="B3" s="374" t="s">
        <v>259</v>
      </c>
      <c r="C3" s="374"/>
      <c r="D3" s="374"/>
      <c r="E3" s="374"/>
      <c r="F3" s="396"/>
    </row>
    <row r="4" spans="2:7" s="143" customFormat="1" x14ac:dyDescent="0.2">
      <c r="B4" s="423" t="s">
        <v>260</v>
      </c>
      <c r="C4" s="423"/>
      <c r="D4" s="423"/>
      <c r="E4" s="423"/>
      <c r="F4" s="396"/>
    </row>
    <row r="5" spans="2:7" s="143" customFormat="1" ht="6" customHeight="1" thickBot="1" x14ac:dyDescent="0.25">
      <c r="B5" s="328"/>
      <c r="C5" s="328"/>
      <c r="D5" s="328"/>
      <c r="E5" s="328"/>
      <c r="F5" s="329"/>
      <c r="G5" s="329"/>
    </row>
    <row r="6" spans="2:7" s="143" customFormat="1" ht="13.5" hidden="1" thickBot="1" x14ac:dyDescent="0.25">
      <c r="B6" s="328"/>
      <c r="C6" s="328"/>
      <c r="D6" s="328"/>
      <c r="E6" s="328"/>
      <c r="F6" s="329"/>
      <c r="G6" s="329"/>
    </row>
    <row r="7" spans="2:7" s="143" customFormat="1" ht="13.5" hidden="1" thickBot="1" x14ac:dyDescent="0.25">
      <c r="B7" s="328"/>
      <c r="C7" s="328"/>
      <c r="D7" s="328"/>
      <c r="E7" s="328"/>
      <c r="F7" s="329"/>
      <c r="G7" s="329"/>
    </row>
    <row r="8" spans="2:7" ht="13.5" hidden="1" thickBot="1" x14ac:dyDescent="0.25">
      <c r="C8" s="196"/>
      <c r="D8" s="196"/>
      <c r="E8" s="196"/>
      <c r="F8" s="168"/>
      <c r="G8" s="168"/>
    </row>
    <row r="9" spans="2:7" ht="12.75" customHeight="1" x14ac:dyDescent="0.2">
      <c r="B9" s="217" t="s">
        <v>6</v>
      </c>
      <c r="C9" s="218" t="s">
        <v>76</v>
      </c>
      <c r="D9" s="131" t="s">
        <v>10</v>
      </c>
      <c r="E9" s="219" t="s">
        <v>77</v>
      </c>
      <c r="F9" s="59"/>
    </row>
    <row r="10" spans="2:7" ht="12" customHeight="1" thickBot="1" x14ac:dyDescent="0.25">
      <c r="B10" s="200" t="s">
        <v>7</v>
      </c>
      <c r="C10" s="220" t="s">
        <v>206</v>
      </c>
      <c r="D10" s="152" t="s">
        <v>207</v>
      </c>
      <c r="E10" s="201" t="s">
        <v>78</v>
      </c>
      <c r="F10" s="59"/>
    </row>
    <row r="11" spans="2:7" x14ac:dyDescent="0.2">
      <c r="B11" s="153">
        <f>+'3.a.Vol.'!C8</f>
        <v>42736</v>
      </c>
      <c r="C11" s="154"/>
      <c r="D11" s="155"/>
      <c r="E11" s="156"/>
    </row>
    <row r="12" spans="2:7" x14ac:dyDescent="0.2">
      <c r="B12" s="157">
        <f>+'3.a.Vol.'!C9</f>
        <v>42767</v>
      </c>
      <c r="C12" s="158"/>
      <c r="D12" s="127"/>
      <c r="E12" s="128"/>
    </row>
    <row r="13" spans="2:7" x14ac:dyDescent="0.2">
      <c r="B13" s="157">
        <f>+'3.a.Vol.'!C10</f>
        <v>42795</v>
      </c>
      <c r="C13" s="158"/>
      <c r="D13" s="127"/>
      <c r="E13" s="128"/>
    </row>
    <row r="14" spans="2:7" x14ac:dyDescent="0.2">
      <c r="B14" s="157">
        <f>+'3.a.Vol.'!C11</f>
        <v>42826</v>
      </c>
      <c r="C14" s="158"/>
      <c r="D14" s="127"/>
      <c r="E14" s="128"/>
    </row>
    <row r="15" spans="2:7" x14ac:dyDescent="0.2">
      <c r="B15" s="157">
        <f>+'3.a.Vol.'!C12</f>
        <v>42856</v>
      </c>
      <c r="C15" s="127"/>
      <c r="D15" s="127"/>
      <c r="E15" s="128"/>
    </row>
    <row r="16" spans="2:7" x14ac:dyDescent="0.2">
      <c r="B16" s="157">
        <f>+'3.a.Vol.'!C13</f>
        <v>42887</v>
      </c>
      <c r="C16" s="158"/>
      <c r="D16" s="127"/>
      <c r="E16" s="128"/>
    </row>
    <row r="17" spans="2:5" x14ac:dyDescent="0.2">
      <c r="B17" s="157">
        <f>+'3.a.Vol.'!C14</f>
        <v>42917</v>
      </c>
      <c r="C17" s="127"/>
      <c r="D17" s="127"/>
      <c r="E17" s="128"/>
    </row>
    <row r="18" spans="2:5" x14ac:dyDescent="0.2">
      <c r="B18" s="157">
        <f>+'3.a.Vol.'!C15</f>
        <v>42948</v>
      </c>
      <c r="C18" s="127"/>
      <c r="D18" s="127"/>
      <c r="E18" s="128"/>
    </row>
    <row r="19" spans="2:5" x14ac:dyDescent="0.2">
      <c r="B19" s="157">
        <f>+'3.a.Vol.'!C16</f>
        <v>42979</v>
      </c>
      <c r="C19" s="127"/>
      <c r="D19" s="127"/>
      <c r="E19" s="128"/>
    </row>
    <row r="20" spans="2:5" x14ac:dyDescent="0.2">
      <c r="B20" s="157">
        <f>+'3.a.Vol.'!C17</f>
        <v>43009</v>
      </c>
      <c r="C20" s="127"/>
      <c r="D20" s="127"/>
      <c r="E20" s="128"/>
    </row>
    <row r="21" spans="2:5" x14ac:dyDescent="0.2">
      <c r="B21" s="157">
        <f>+'3.a.Vol.'!C18</f>
        <v>43040</v>
      </c>
      <c r="C21" s="127"/>
      <c r="D21" s="127"/>
      <c r="E21" s="128"/>
    </row>
    <row r="22" spans="2:5" ht="13.5" thickBot="1" x14ac:dyDescent="0.25">
      <c r="B22" s="159">
        <f>+'3.a.Vol.'!C19</f>
        <v>43070</v>
      </c>
      <c r="C22" s="160"/>
      <c r="D22" s="160"/>
      <c r="E22" s="161"/>
    </row>
    <row r="23" spans="2:5" x14ac:dyDescent="0.2">
      <c r="B23" s="153">
        <f>+'3.a.Vol.'!C20</f>
        <v>43101</v>
      </c>
      <c r="C23" s="155"/>
      <c r="D23" s="155"/>
      <c r="E23" s="128"/>
    </row>
    <row r="24" spans="2:5" x14ac:dyDescent="0.2">
      <c r="B24" s="157">
        <f>+'3.a.Vol.'!C21</f>
        <v>43132</v>
      </c>
      <c r="C24" s="127"/>
      <c r="D24" s="127"/>
      <c r="E24" s="162"/>
    </row>
    <row r="25" spans="2:5" x14ac:dyDescent="0.2">
      <c r="B25" s="157">
        <f>+'3.a.Vol.'!C22</f>
        <v>43160</v>
      </c>
      <c r="C25" s="127"/>
      <c r="D25" s="127"/>
      <c r="E25" s="128"/>
    </row>
    <row r="26" spans="2:5" x14ac:dyDescent="0.2">
      <c r="B26" s="157">
        <f>+'3.a.Vol.'!C23</f>
        <v>43191</v>
      </c>
      <c r="C26" s="127"/>
      <c r="D26" s="127"/>
      <c r="E26" s="128"/>
    </row>
    <row r="27" spans="2:5" x14ac:dyDescent="0.2">
      <c r="B27" s="157">
        <f>+'3.a.Vol.'!C24</f>
        <v>43221</v>
      </c>
      <c r="C27" s="127"/>
      <c r="D27" s="127"/>
      <c r="E27" s="128"/>
    </row>
    <row r="28" spans="2:5" x14ac:dyDescent="0.2">
      <c r="B28" s="157">
        <f>+'3.a.Vol.'!C25</f>
        <v>43252</v>
      </c>
      <c r="C28" s="127"/>
      <c r="D28" s="127"/>
      <c r="E28" s="128"/>
    </row>
    <row r="29" spans="2:5" x14ac:dyDescent="0.2">
      <c r="B29" s="157">
        <f>+'3.a.Vol.'!C26</f>
        <v>43282</v>
      </c>
      <c r="C29" s="127"/>
      <c r="D29" s="127"/>
      <c r="E29" s="128"/>
    </row>
    <row r="30" spans="2:5" x14ac:dyDescent="0.2">
      <c r="B30" s="157">
        <f>+'3.a.Vol.'!C27</f>
        <v>43313</v>
      </c>
      <c r="C30" s="127"/>
      <c r="D30" s="127"/>
      <c r="E30" s="128"/>
    </row>
    <row r="31" spans="2:5" x14ac:dyDescent="0.2">
      <c r="B31" s="157">
        <f>+'3.a.Vol.'!C28</f>
        <v>43344</v>
      </c>
      <c r="C31" s="127"/>
      <c r="D31" s="127"/>
      <c r="E31" s="128"/>
    </row>
    <row r="32" spans="2:5" x14ac:dyDescent="0.2">
      <c r="B32" s="157">
        <f>+'3.a.Vol.'!C29</f>
        <v>43374</v>
      </c>
      <c r="C32" s="127"/>
      <c r="D32" s="127"/>
      <c r="E32" s="128"/>
    </row>
    <row r="33" spans="2:5" x14ac:dyDescent="0.2">
      <c r="B33" s="157">
        <f>+'3.a.Vol.'!C30</f>
        <v>43405</v>
      </c>
      <c r="C33" s="127"/>
      <c r="D33" s="127"/>
      <c r="E33" s="128"/>
    </row>
    <row r="34" spans="2:5" ht="13.5" thickBot="1" x14ac:dyDescent="0.25">
      <c r="B34" s="159">
        <f>+'3.a.Vol.'!C31</f>
        <v>43435</v>
      </c>
      <c r="C34" s="160"/>
      <c r="D34" s="160"/>
      <c r="E34" s="163"/>
    </row>
    <row r="35" spans="2:5" x14ac:dyDescent="0.2">
      <c r="B35" s="153">
        <f>+'3.a.Vol.'!C32</f>
        <v>43466</v>
      </c>
      <c r="C35" s="155"/>
      <c r="D35" s="164"/>
      <c r="E35" s="154"/>
    </row>
    <row r="36" spans="2:5" x14ac:dyDescent="0.2">
      <c r="B36" s="157">
        <f>+'3.a.Vol.'!C33</f>
        <v>43497</v>
      </c>
      <c r="C36" s="127"/>
      <c r="D36" s="104"/>
      <c r="E36" s="158"/>
    </row>
    <row r="37" spans="2:5" x14ac:dyDescent="0.2">
      <c r="B37" s="157">
        <f>+'3.a.Vol.'!C34</f>
        <v>43525</v>
      </c>
      <c r="C37" s="127"/>
      <c r="D37" s="104"/>
      <c r="E37" s="158"/>
    </row>
    <row r="38" spans="2:5" x14ac:dyDescent="0.2">
      <c r="B38" s="157">
        <f>+'3.a.Vol.'!C35</f>
        <v>43556</v>
      </c>
      <c r="C38" s="127"/>
      <c r="D38" s="104"/>
      <c r="E38" s="158"/>
    </row>
    <row r="39" spans="2:5" x14ac:dyDescent="0.2">
      <c r="B39" s="157">
        <f>+'3.a.Vol.'!C36</f>
        <v>43586</v>
      </c>
      <c r="C39" s="127"/>
      <c r="D39" s="104"/>
      <c r="E39" s="158"/>
    </row>
    <row r="40" spans="2:5" x14ac:dyDescent="0.2">
      <c r="B40" s="157">
        <f>+'3.a.Vol.'!C37</f>
        <v>43617</v>
      </c>
      <c r="C40" s="127"/>
      <c r="D40" s="104"/>
      <c r="E40" s="158"/>
    </row>
    <row r="41" spans="2:5" x14ac:dyDescent="0.2">
      <c r="B41" s="157">
        <f>+'3.a.Vol.'!C38</f>
        <v>43647</v>
      </c>
      <c r="C41" s="127"/>
      <c r="D41" s="104"/>
      <c r="E41" s="158"/>
    </row>
    <row r="42" spans="2:5" x14ac:dyDescent="0.2">
      <c r="B42" s="157">
        <f>+'3.a.Vol.'!C39</f>
        <v>43678</v>
      </c>
      <c r="C42" s="127"/>
      <c r="D42" s="104"/>
      <c r="E42" s="158"/>
    </row>
    <row r="43" spans="2:5" x14ac:dyDescent="0.2">
      <c r="B43" s="157">
        <f>+'3.a.Vol.'!C40</f>
        <v>43709</v>
      </c>
      <c r="C43" s="127"/>
      <c r="D43" s="104"/>
      <c r="E43" s="158"/>
    </row>
    <row r="44" spans="2:5" x14ac:dyDescent="0.2">
      <c r="B44" s="157">
        <f>+'3.a.Vol.'!C41</f>
        <v>43739</v>
      </c>
      <c r="C44" s="127"/>
      <c r="D44" s="104"/>
      <c r="E44" s="158"/>
    </row>
    <row r="45" spans="2:5" x14ac:dyDescent="0.2">
      <c r="B45" s="157">
        <f>+'3.a.Vol.'!C42</f>
        <v>43770</v>
      </c>
      <c r="C45" s="127"/>
      <c r="D45" s="104"/>
      <c r="E45" s="158"/>
    </row>
    <row r="46" spans="2:5" ht="13.5" thickBot="1" x14ac:dyDescent="0.25">
      <c r="B46" s="221">
        <f>+'3.a.Vol.'!C43</f>
        <v>43800</v>
      </c>
      <c r="C46" s="222"/>
      <c r="D46" s="223"/>
      <c r="E46" s="216"/>
    </row>
    <row r="47" spans="2:5" x14ac:dyDescent="0.2">
      <c r="B47" s="153">
        <f>+'3.a.Vol.'!C44</f>
        <v>43831</v>
      </c>
      <c r="C47" s="155"/>
      <c r="D47" s="155"/>
      <c r="E47" s="154"/>
    </row>
    <row r="48" spans="2:5" x14ac:dyDescent="0.2">
      <c r="B48" s="157">
        <f>+'3.a.Vol.'!C45</f>
        <v>43862</v>
      </c>
      <c r="C48" s="127"/>
      <c r="D48" s="127"/>
      <c r="E48" s="158"/>
    </row>
    <row r="49" spans="2:46" x14ac:dyDescent="0.2">
      <c r="B49" s="157">
        <f>+'3.a.Vol.'!C46</f>
        <v>43891</v>
      </c>
      <c r="C49" s="127"/>
      <c r="D49" s="127"/>
      <c r="E49" s="158"/>
    </row>
    <row r="50" spans="2:46" x14ac:dyDescent="0.2">
      <c r="B50" s="157">
        <f>+'3.a.Vol.'!C47</f>
        <v>43922</v>
      </c>
      <c r="C50" s="127"/>
      <c r="D50" s="127"/>
      <c r="E50" s="158"/>
    </row>
    <row r="51" spans="2:46" x14ac:dyDescent="0.2">
      <c r="B51" s="157">
        <f>+'3.a.Vol.'!C48</f>
        <v>43952</v>
      </c>
      <c r="C51" s="127"/>
      <c r="D51" s="127"/>
      <c r="E51" s="158"/>
    </row>
    <row r="52" spans="2:46" x14ac:dyDescent="0.2">
      <c r="B52" s="157">
        <f>+'3.a.Vol.'!C49</f>
        <v>43983</v>
      </c>
      <c r="C52" s="127"/>
      <c r="D52" s="127"/>
      <c r="E52" s="158"/>
    </row>
    <row r="53" spans="2:46" x14ac:dyDescent="0.2">
      <c r="B53" s="157">
        <f>+'3.a.Vol.'!C50</f>
        <v>44013</v>
      </c>
      <c r="C53" s="127"/>
      <c r="D53" s="127"/>
      <c r="E53" s="158"/>
    </row>
    <row r="54" spans="2:46" x14ac:dyDescent="0.2">
      <c r="B54" s="157">
        <f>+'3.a.Vol.'!C51</f>
        <v>44044</v>
      </c>
      <c r="C54" s="127"/>
      <c r="D54" s="127"/>
      <c r="E54" s="158"/>
    </row>
    <row r="55" spans="2:46" x14ac:dyDescent="0.2">
      <c r="B55" s="157">
        <f>+'3.a.Vol.'!C52</f>
        <v>44075</v>
      </c>
      <c r="C55" s="127"/>
      <c r="D55" s="127"/>
      <c r="E55" s="158"/>
    </row>
    <row r="56" spans="2:46" x14ac:dyDescent="0.2">
      <c r="B56" s="157">
        <f>+'3.a.Vol.'!C53</f>
        <v>44105</v>
      </c>
      <c r="C56" s="127"/>
      <c r="D56" s="127"/>
      <c r="E56" s="158"/>
    </row>
    <row r="57" spans="2:46" hidden="1" x14ac:dyDescent="0.2">
      <c r="B57" s="157">
        <f>+'3.a.Vol.'!C54</f>
        <v>44136</v>
      </c>
      <c r="C57" s="127"/>
      <c r="D57" s="127"/>
      <c r="E57" s="158"/>
    </row>
    <row r="58" spans="2:46" ht="13.5" hidden="1" thickBot="1" x14ac:dyDescent="0.25">
      <c r="B58" s="159">
        <f>+'3.a.Vol.'!C55</f>
        <v>44166</v>
      </c>
      <c r="C58" s="160"/>
      <c r="D58" s="160"/>
      <c r="E58" s="166"/>
    </row>
    <row r="59" spans="2:46" ht="13.5" thickBot="1" x14ac:dyDescent="0.25">
      <c r="B59" s="173"/>
      <c r="C59" s="168"/>
      <c r="D59" s="168"/>
      <c r="E59" s="169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</row>
    <row r="60" spans="2:46" x14ac:dyDescent="0.2">
      <c r="B60" s="170">
        <f>'3.a.Vol.'!C59</f>
        <v>2017</v>
      </c>
      <c r="C60" s="155"/>
      <c r="D60" s="155"/>
      <c r="E60" s="155"/>
      <c r="F60" s="168"/>
    </row>
    <row r="61" spans="2:46" x14ac:dyDescent="0.2">
      <c r="B61" s="171">
        <f>'3.a.Vol.'!C60</f>
        <v>2018</v>
      </c>
      <c r="C61" s="127"/>
      <c r="D61" s="127"/>
      <c r="E61" s="127"/>
      <c r="F61" s="168"/>
    </row>
    <row r="62" spans="2:46" ht="13.5" thickBot="1" x14ac:dyDescent="0.25">
      <c r="B62" s="172">
        <f>'3.a.Vol.'!C61</f>
        <v>2019</v>
      </c>
      <c r="C62" s="160"/>
      <c r="D62" s="160"/>
      <c r="E62" s="160"/>
    </row>
    <row r="63" spans="2:46" ht="13.5" thickBot="1" x14ac:dyDescent="0.25">
      <c r="B63" s="173"/>
      <c r="C63" s="168"/>
      <c r="D63" s="168"/>
      <c r="E63" s="168"/>
    </row>
    <row r="64" spans="2:46" x14ac:dyDescent="0.2">
      <c r="B64" s="394" t="str">
        <f>'3.a.Vol.'!C62</f>
        <v>ene-oct 2019</v>
      </c>
      <c r="C64" s="155"/>
      <c r="D64" s="155"/>
      <c r="E64" s="155"/>
    </row>
    <row r="65" spans="2:5" ht="13.5" thickBot="1" x14ac:dyDescent="0.25">
      <c r="B65" s="395" t="str">
        <f>'3.a.Vol.'!C63</f>
        <v>ene-oct 2020</v>
      </c>
      <c r="C65" s="160"/>
      <c r="D65" s="160"/>
      <c r="E65" s="160"/>
    </row>
    <row r="66" spans="2:5" ht="6.75" customHeight="1" x14ac:dyDescent="0.2">
      <c r="C66" s="52"/>
      <c r="D66" s="52"/>
    </row>
    <row r="67" spans="2:5" ht="14.25" hidden="1" customHeight="1" x14ac:dyDescent="0.2">
      <c r="B67" s="467" t="s">
        <v>208</v>
      </c>
      <c r="C67" s="467"/>
      <c r="D67" s="467"/>
      <c r="E67" s="467"/>
    </row>
    <row r="68" spans="2:5" x14ac:dyDescent="0.2">
      <c r="B68" s="467"/>
      <c r="C68" s="467"/>
      <c r="D68" s="467"/>
      <c r="E68" s="467"/>
    </row>
    <row r="69" spans="2:5" x14ac:dyDescent="0.2">
      <c r="B69" s="467"/>
      <c r="C69" s="467"/>
      <c r="D69" s="467"/>
      <c r="E69" s="467"/>
    </row>
    <row r="70" spans="2:5" ht="14.25" x14ac:dyDescent="0.2">
      <c r="B70" s="368" t="s">
        <v>209</v>
      </c>
    </row>
  </sheetData>
  <sheetProtection formatCells="0" formatColumns="0" formatRows="0"/>
  <mergeCells count="2">
    <mergeCell ref="B4:E4"/>
    <mergeCell ref="B67:E69"/>
  </mergeCells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90" orientation="portrait" r:id="rId1"/>
  <headerFooter alignWithMargins="0">
    <oddHeader>&amp;R2020 - Año del General Manuel Belgrano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6"/>
  <sheetViews>
    <sheetView showGridLines="0" topLeftCell="A49" zoomScale="75" workbookViewId="0">
      <selection activeCell="E29" sqref="E34"/>
    </sheetView>
  </sheetViews>
  <sheetFormatPr baseColWidth="10" defaultRowHeight="12.75" x14ac:dyDescent="0.2"/>
  <cols>
    <col min="1" max="1" width="19.28515625" style="52" customWidth="1"/>
    <col min="2" max="2" width="24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31" t="s">
        <v>239</v>
      </c>
      <c r="B1" s="431"/>
      <c r="C1" s="431"/>
      <c r="D1" s="431"/>
      <c r="E1" s="431"/>
      <c r="F1" s="431"/>
      <c r="G1" s="212"/>
      <c r="H1" s="212"/>
    </row>
    <row r="2" spans="1:8" x14ac:dyDescent="0.2">
      <c r="A2" s="116" t="s">
        <v>79</v>
      </c>
      <c r="B2" s="117"/>
      <c r="C2" s="117"/>
      <c r="D2" s="117"/>
      <c r="E2" s="117"/>
      <c r="F2" s="117"/>
    </row>
    <row r="3" spans="1:8" x14ac:dyDescent="0.2">
      <c r="A3" s="374" t="str">
        <f>+'1.a.modelos'!A3</f>
        <v>Coronas</v>
      </c>
      <c r="B3" s="375"/>
      <c r="C3" s="375"/>
      <c r="D3" s="375"/>
      <c r="E3" s="375"/>
      <c r="F3" s="375"/>
      <c r="G3" s="55"/>
    </row>
    <row r="4" spans="1:8" x14ac:dyDescent="0.2">
      <c r="A4" s="116" t="s">
        <v>80</v>
      </c>
      <c r="B4" s="117"/>
      <c r="C4" s="117"/>
      <c r="D4" s="117"/>
      <c r="E4" s="117"/>
      <c r="F4" s="117"/>
    </row>
    <row r="5" spans="1:8" ht="13.5" thickBot="1" x14ac:dyDescent="0.25">
      <c r="A5" s="116" t="s">
        <v>81</v>
      </c>
      <c r="B5" s="117"/>
      <c r="C5" s="117"/>
      <c r="D5" s="117"/>
      <c r="E5" s="117"/>
      <c r="F5" s="117"/>
    </row>
    <row r="6" spans="1:8" ht="12.75" customHeight="1" x14ac:dyDescent="0.2">
      <c r="A6" s="131" t="s">
        <v>6</v>
      </c>
      <c r="B6" s="131" t="s">
        <v>82</v>
      </c>
      <c r="C6" s="131" t="s">
        <v>83</v>
      </c>
      <c r="D6" s="131" t="s">
        <v>15</v>
      </c>
      <c r="E6" s="131" t="s">
        <v>97</v>
      </c>
      <c r="F6"/>
    </row>
    <row r="7" spans="1:8" ht="13.5" thickBot="1" x14ac:dyDescent="0.25">
      <c r="A7" s="152" t="s">
        <v>7</v>
      </c>
      <c r="B7" s="152" t="s">
        <v>84</v>
      </c>
      <c r="C7" s="152" t="s">
        <v>85</v>
      </c>
      <c r="D7" s="152" t="s">
        <v>86</v>
      </c>
      <c r="E7" s="152" t="s">
        <v>86</v>
      </c>
      <c r="F7"/>
    </row>
    <row r="8" spans="1:8" x14ac:dyDescent="0.2">
      <c r="A8" s="153">
        <f>+'10.a-precios'!B11</f>
        <v>42736</v>
      </c>
      <c r="B8" s="154"/>
      <c r="C8" s="155"/>
      <c r="D8" s="156"/>
      <c r="E8" s="155"/>
      <c r="F8"/>
    </row>
    <row r="9" spans="1:8" x14ac:dyDescent="0.2">
      <c r="A9" s="157">
        <f>+'10.a-precios'!B12</f>
        <v>42767</v>
      </c>
      <c r="B9" s="158"/>
      <c r="C9" s="127"/>
      <c r="D9" s="128"/>
      <c r="E9" s="127"/>
      <c r="F9"/>
    </row>
    <row r="10" spans="1:8" x14ac:dyDescent="0.2">
      <c r="A10" s="157">
        <f>+'10.a-precios'!B13</f>
        <v>42795</v>
      </c>
      <c r="B10" s="158"/>
      <c r="C10" s="127"/>
      <c r="D10" s="128"/>
      <c r="E10" s="127"/>
      <c r="F10"/>
    </row>
    <row r="11" spans="1:8" x14ac:dyDescent="0.2">
      <c r="A11" s="157">
        <f>+'10.a-precios'!B14</f>
        <v>42826</v>
      </c>
      <c r="B11" s="158"/>
      <c r="C11" s="127"/>
      <c r="D11" s="128"/>
      <c r="E11" s="127"/>
      <c r="F11"/>
    </row>
    <row r="12" spans="1:8" x14ac:dyDescent="0.2">
      <c r="A12" s="157">
        <f>+'10.a-precios'!B15</f>
        <v>42856</v>
      </c>
      <c r="B12" s="127"/>
      <c r="C12" s="127"/>
      <c r="D12" s="128"/>
      <c r="E12" s="127"/>
      <c r="F12"/>
    </row>
    <row r="13" spans="1:8" x14ac:dyDescent="0.2">
      <c r="A13" s="157">
        <f>+'10.a-precios'!B16</f>
        <v>42887</v>
      </c>
      <c r="B13" s="158"/>
      <c r="C13" s="127"/>
      <c r="D13" s="128"/>
      <c r="E13" s="127"/>
      <c r="F13"/>
    </row>
    <row r="14" spans="1:8" x14ac:dyDescent="0.2">
      <c r="A14" s="157">
        <f>+'10.a-precios'!B17</f>
        <v>42917</v>
      </c>
      <c r="B14" s="127"/>
      <c r="C14" s="127"/>
      <c r="D14" s="128"/>
      <c r="E14" s="127"/>
      <c r="F14"/>
    </row>
    <row r="15" spans="1:8" x14ac:dyDescent="0.2">
      <c r="A15" s="157">
        <f>+'10.a-precios'!B18</f>
        <v>42948</v>
      </c>
      <c r="B15" s="127"/>
      <c r="C15" s="127"/>
      <c r="D15" s="128"/>
      <c r="E15" s="127"/>
      <c r="F15"/>
    </row>
    <row r="16" spans="1:8" x14ac:dyDescent="0.2">
      <c r="A16" s="157">
        <f>+'10.a-precios'!B19</f>
        <v>42979</v>
      </c>
      <c r="B16" s="127"/>
      <c r="C16" s="127"/>
      <c r="D16" s="128"/>
      <c r="E16" s="127"/>
      <c r="F16"/>
    </row>
    <row r="17" spans="1:6" x14ac:dyDescent="0.2">
      <c r="A17" s="157">
        <f>+'10.a-precios'!B20</f>
        <v>43009</v>
      </c>
      <c r="B17" s="127"/>
      <c r="C17" s="127"/>
      <c r="D17" s="128"/>
      <c r="E17" s="127"/>
      <c r="F17"/>
    </row>
    <row r="18" spans="1:6" x14ac:dyDescent="0.2">
      <c r="A18" s="157">
        <f>+'10.a-precios'!B21</f>
        <v>43040</v>
      </c>
      <c r="B18" s="127"/>
      <c r="C18" s="127"/>
      <c r="D18" s="128"/>
      <c r="E18" s="127"/>
      <c r="F18"/>
    </row>
    <row r="19" spans="1:6" ht="13.5" thickBot="1" x14ac:dyDescent="0.25">
      <c r="A19" s="159">
        <f>+'10.a-precios'!B22</f>
        <v>43070</v>
      </c>
      <c r="B19" s="160"/>
      <c r="C19" s="160"/>
      <c r="D19" s="161"/>
      <c r="E19" s="160"/>
      <c r="F19"/>
    </row>
    <row r="20" spans="1:6" x14ac:dyDescent="0.2">
      <c r="A20" s="153">
        <f>+'10.a-precios'!B23</f>
        <v>43101</v>
      </c>
      <c r="B20" s="155"/>
      <c r="C20" s="155"/>
      <c r="D20" s="128"/>
      <c r="E20" s="155"/>
      <c r="F20"/>
    </row>
    <row r="21" spans="1:6" x14ac:dyDescent="0.2">
      <c r="A21" s="157">
        <f>+'10.a-precios'!B24</f>
        <v>43132</v>
      </c>
      <c r="B21" s="127"/>
      <c r="C21" s="127"/>
      <c r="D21" s="162"/>
      <c r="E21" s="127"/>
      <c r="F21"/>
    </row>
    <row r="22" spans="1:6" x14ac:dyDescent="0.2">
      <c r="A22" s="157">
        <f>+'10.a-precios'!B25</f>
        <v>43160</v>
      </c>
      <c r="B22" s="127"/>
      <c r="C22" s="127"/>
      <c r="D22" s="128"/>
      <c r="E22" s="127"/>
      <c r="F22"/>
    </row>
    <row r="23" spans="1:6" x14ac:dyDescent="0.2">
      <c r="A23" s="157">
        <f>+'10.a-precios'!B26</f>
        <v>43191</v>
      </c>
      <c r="B23" s="127"/>
      <c r="C23" s="127"/>
      <c r="D23" s="128"/>
      <c r="E23" s="127"/>
      <c r="F23"/>
    </row>
    <row r="24" spans="1:6" x14ac:dyDescent="0.2">
      <c r="A24" s="157">
        <f>+'10.a-precios'!B27</f>
        <v>43221</v>
      </c>
      <c r="B24" s="127"/>
      <c r="C24" s="127"/>
      <c r="D24" s="128"/>
      <c r="E24" s="127"/>
      <c r="F24"/>
    </row>
    <row r="25" spans="1:6" x14ac:dyDescent="0.2">
      <c r="A25" s="157">
        <f>+'10.a-precios'!B28</f>
        <v>43252</v>
      </c>
      <c r="B25" s="127"/>
      <c r="C25" s="127"/>
      <c r="D25" s="128"/>
      <c r="E25" s="127"/>
      <c r="F25"/>
    </row>
    <row r="26" spans="1:6" x14ac:dyDescent="0.2">
      <c r="A26" s="157">
        <f>+'10.a-precios'!B29</f>
        <v>43282</v>
      </c>
      <c r="B26" s="127"/>
      <c r="C26" s="127"/>
      <c r="D26" s="128"/>
      <c r="E26" s="127"/>
      <c r="F26"/>
    </row>
    <row r="27" spans="1:6" x14ac:dyDescent="0.2">
      <c r="A27" s="157">
        <f>+'10.a-precios'!B30</f>
        <v>43313</v>
      </c>
      <c r="B27" s="127"/>
      <c r="C27" s="127"/>
      <c r="D27" s="128"/>
      <c r="E27" s="127"/>
      <c r="F27"/>
    </row>
    <row r="28" spans="1:6" x14ac:dyDescent="0.2">
      <c r="A28" s="157">
        <f>+'10.a-precios'!B31</f>
        <v>43344</v>
      </c>
      <c r="B28" s="127"/>
      <c r="C28" s="127"/>
      <c r="D28" s="128"/>
      <c r="E28" s="127"/>
      <c r="F28"/>
    </row>
    <row r="29" spans="1:6" x14ac:dyDescent="0.2">
      <c r="A29" s="157">
        <f>+'10.a-precios'!B32</f>
        <v>43374</v>
      </c>
      <c r="B29" s="127"/>
      <c r="C29" s="127"/>
      <c r="D29" s="128"/>
      <c r="E29" s="127"/>
      <c r="F29"/>
    </row>
    <row r="30" spans="1:6" x14ac:dyDescent="0.2">
      <c r="A30" s="157">
        <f>+'10.a-precios'!B33</f>
        <v>43405</v>
      </c>
      <c r="B30" s="127"/>
      <c r="C30" s="127"/>
      <c r="D30" s="128"/>
      <c r="E30" s="127"/>
      <c r="F30"/>
    </row>
    <row r="31" spans="1:6" ht="13.5" thickBot="1" x14ac:dyDescent="0.25">
      <c r="A31" s="159">
        <f>+'10.a-precios'!B34</f>
        <v>43435</v>
      </c>
      <c r="B31" s="160"/>
      <c r="C31" s="160"/>
      <c r="D31" s="163"/>
      <c r="E31" s="160"/>
      <c r="F31"/>
    </row>
    <row r="32" spans="1:6" x14ac:dyDescent="0.2">
      <c r="A32" s="153">
        <f>+'10.a-precios'!B35</f>
        <v>43466</v>
      </c>
      <c r="B32" s="155"/>
      <c r="C32" s="164"/>
      <c r="D32" s="154"/>
      <c r="E32" s="155"/>
      <c r="F32"/>
    </row>
    <row r="33" spans="1:6" x14ac:dyDescent="0.2">
      <c r="A33" s="157">
        <f>+'10.a-precios'!B36</f>
        <v>43497</v>
      </c>
      <c r="B33" s="127"/>
      <c r="C33" s="104"/>
      <c r="D33" s="158"/>
      <c r="E33" s="127"/>
      <c r="F33"/>
    </row>
    <row r="34" spans="1:6" x14ac:dyDescent="0.2">
      <c r="A34" s="157">
        <f>+'10.a-precios'!B37</f>
        <v>43525</v>
      </c>
      <c r="B34" s="127"/>
      <c r="C34" s="104"/>
      <c r="D34" s="158"/>
      <c r="E34" s="127"/>
      <c r="F34"/>
    </row>
    <row r="35" spans="1:6" x14ac:dyDescent="0.2">
      <c r="A35" s="157">
        <f>+'10.a-precios'!B38</f>
        <v>43556</v>
      </c>
      <c r="B35" s="127"/>
      <c r="C35" s="104"/>
      <c r="D35" s="158"/>
      <c r="E35" s="127"/>
      <c r="F35"/>
    </row>
    <row r="36" spans="1:6" x14ac:dyDescent="0.2">
      <c r="A36" s="157">
        <f>+'10.a-precios'!B39</f>
        <v>43586</v>
      </c>
      <c r="B36" s="127"/>
      <c r="C36" s="104"/>
      <c r="D36" s="158"/>
      <c r="E36" s="127"/>
      <c r="F36"/>
    </row>
    <row r="37" spans="1:6" x14ac:dyDescent="0.2">
      <c r="A37" s="157">
        <f>+'10.a-precios'!B40</f>
        <v>43617</v>
      </c>
      <c r="B37" s="127"/>
      <c r="C37" s="104"/>
      <c r="D37" s="158"/>
      <c r="E37" s="127"/>
      <c r="F37"/>
    </row>
    <row r="38" spans="1:6" x14ac:dyDescent="0.2">
      <c r="A38" s="157">
        <f>+'10.a-precios'!B41</f>
        <v>43647</v>
      </c>
      <c r="B38" s="127"/>
      <c r="C38" s="104"/>
      <c r="D38" s="158"/>
      <c r="E38" s="127"/>
      <c r="F38"/>
    </row>
    <row r="39" spans="1:6" x14ac:dyDescent="0.2">
      <c r="A39" s="157">
        <f>+'10.a-precios'!B42</f>
        <v>43678</v>
      </c>
      <c r="B39" s="127"/>
      <c r="C39" s="104"/>
      <c r="D39" s="158"/>
      <c r="E39" s="127"/>
      <c r="F39"/>
    </row>
    <row r="40" spans="1:6" x14ac:dyDescent="0.2">
      <c r="A40" s="157">
        <f>+'10.a-precios'!B43</f>
        <v>43709</v>
      </c>
      <c r="B40" s="127"/>
      <c r="C40" s="104"/>
      <c r="D40" s="158"/>
      <c r="E40" s="127"/>
      <c r="F40"/>
    </row>
    <row r="41" spans="1:6" x14ac:dyDescent="0.2">
      <c r="A41" s="157">
        <f>+'10.a-precios'!B44</f>
        <v>43739</v>
      </c>
      <c r="B41" s="127"/>
      <c r="C41" s="104"/>
      <c r="D41" s="158"/>
      <c r="E41" s="127"/>
      <c r="F41"/>
    </row>
    <row r="42" spans="1:6" x14ac:dyDescent="0.2">
      <c r="A42" s="157">
        <f>+'10.a-precios'!B45</f>
        <v>43770</v>
      </c>
      <c r="B42" s="127"/>
      <c r="C42" s="104"/>
      <c r="D42" s="158"/>
      <c r="E42" s="127"/>
      <c r="F42"/>
    </row>
    <row r="43" spans="1:6" ht="13.5" thickBot="1" x14ac:dyDescent="0.25">
      <c r="A43" s="159">
        <f>+'10.a-precios'!B46</f>
        <v>43800</v>
      </c>
      <c r="B43" s="160"/>
      <c r="C43" s="165"/>
      <c r="D43" s="166"/>
      <c r="E43" s="160"/>
      <c r="F43"/>
    </row>
    <row r="44" spans="1:6" x14ac:dyDescent="0.2">
      <c r="A44" s="153">
        <f>+'10.a-precios'!B47</f>
        <v>43831</v>
      </c>
      <c r="B44" s="155"/>
      <c r="C44" s="164"/>
      <c r="D44" s="154"/>
      <c r="E44" s="155"/>
      <c r="F44"/>
    </row>
    <row r="45" spans="1:6" x14ac:dyDescent="0.2">
      <c r="A45" s="157">
        <f>+'10.a-precios'!B48</f>
        <v>43862</v>
      </c>
      <c r="B45" s="127"/>
      <c r="C45" s="104"/>
      <c r="D45" s="158"/>
      <c r="E45" s="127"/>
      <c r="F45"/>
    </row>
    <row r="46" spans="1:6" x14ac:dyDescent="0.2">
      <c r="A46" s="157">
        <f>+'10.a-precios'!B49</f>
        <v>43891</v>
      </c>
      <c r="B46" s="127"/>
      <c r="C46" s="104"/>
      <c r="D46" s="158"/>
      <c r="E46" s="127"/>
      <c r="F46"/>
    </row>
    <row r="47" spans="1:6" x14ac:dyDescent="0.2">
      <c r="A47" s="157">
        <f>+'10.a-precios'!B50</f>
        <v>43922</v>
      </c>
      <c r="B47" s="127"/>
      <c r="C47" s="104"/>
      <c r="D47" s="158"/>
      <c r="E47" s="127"/>
      <c r="F47"/>
    </row>
    <row r="48" spans="1:6" x14ac:dyDescent="0.2">
      <c r="A48" s="157">
        <f>+'10.a-precios'!B51</f>
        <v>43952</v>
      </c>
      <c r="B48" s="127"/>
      <c r="C48" s="104"/>
      <c r="D48" s="158"/>
      <c r="E48" s="127"/>
      <c r="F48"/>
    </row>
    <row r="49" spans="1:6" x14ac:dyDescent="0.2">
      <c r="A49" s="157">
        <f>+'10.a-precios'!B52</f>
        <v>43983</v>
      </c>
      <c r="B49" s="127"/>
      <c r="C49" s="104"/>
      <c r="D49" s="158"/>
      <c r="E49" s="127"/>
      <c r="F49"/>
    </row>
    <row r="50" spans="1:6" x14ac:dyDescent="0.2">
      <c r="A50" s="157">
        <f>+'10.a-precios'!B53</f>
        <v>44013</v>
      </c>
      <c r="B50" s="127"/>
      <c r="C50" s="104"/>
      <c r="D50" s="158"/>
      <c r="E50" s="127"/>
      <c r="F50"/>
    </row>
    <row r="51" spans="1:6" x14ac:dyDescent="0.2">
      <c r="A51" s="157">
        <f>+'10.a-precios'!B54</f>
        <v>44044</v>
      </c>
      <c r="B51" s="127"/>
      <c r="C51" s="104"/>
      <c r="D51" s="158"/>
      <c r="E51" s="127"/>
      <c r="F51"/>
    </row>
    <row r="52" spans="1:6" x14ac:dyDescent="0.2">
      <c r="A52" s="157">
        <f>+'10.a-precios'!B55</f>
        <v>44075</v>
      </c>
      <c r="B52" s="127"/>
      <c r="C52" s="104"/>
      <c r="D52" s="158"/>
      <c r="E52" s="127"/>
      <c r="F52"/>
    </row>
    <row r="53" spans="1:6" x14ac:dyDescent="0.2">
      <c r="A53" s="157">
        <f>+'10.a-precios'!B56</f>
        <v>44105</v>
      </c>
      <c r="B53" s="127"/>
      <c r="C53" s="104"/>
      <c r="D53" s="158"/>
      <c r="E53" s="127"/>
      <c r="F53"/>
    </row>
    <row r="54" spans="1:6" hidden="1" x14ac:dyDescent="0.2">
      <c r="A54" s="157">
        <f>+'10.a-precios'!B57</f>
        <v>44136</v>
      </c>
      <c r="B54" s="127"/>
      <c r="C54" s="104"/>
      <c r="D54" s="158"/>
      <c r="E54" s="127"/>
      <c r="F54"/>
    </row>
    <row r="55" spans="1:6" ht="13.5" hidden="1" thickBot="1" x14ac:dyDescent="0.25">
      <c r="A55" s="159">
        <f>+'10.a-precios'!B58</f>
        <v>44166</v>
      </c>
      <c r="B55" s="160"/>
      <c r="C55" s="165"/>
      <c r="D55" s="166"/>
      <c r="E55" s="160"/>
      <c r="F55"/>
    </row>
    <row r="56" spans="1:6" ht="13.5" thickBot="1" x14ac:dyDescent="0.25">
      <c r="A56" s="173"/>
      <c r="B56" s="168"/>
      <c r="C56" s="168"/>
      <c r="D56" s="169"/>
      <c r="E56" s="168"/>
      <c r="F56"/>
    </row>
    <row r="57" spans="1:6" x14ac:dyDescent="0.2">
      <c r="A57" s="213">
        <f>+'10.a-precios'!B60</f>
        <v>2017</v>
      </c>
      <c r="B57" s="155"/>
      <c r="C57" s="155"/>
      <c r="D57" s="155"/>
      <c r="E57" s="155"/>
      <c r="F57"/>
    </row>
    <row r="58" spans="1:6" x14ac:dyDescent="0.2">
      <c r="A58" s="214">
        <f>+'10.a-precios'!B61</f>
        <v>2018</v>
      </c>
      <c r="B58" s="127"/>
      <c r="C58" s="127"/>
      <c r="D58" s="127"/>
      <c r="E58" s="127"/>
      <c r="F58"/>
    </row>
    <row r="59" spans="1:6" ht="13.5" thickBot="1" x14ac:dyDescent="0.25">
      <c r="A59" s="215">
        <f>+'10.a-precios'!B62</f>
        <v>2019</v>
      </c>
      <c r="B59" s="160"/>
      <c r="C59" s="160"/>
      <c r="D59" s="160"/>
      <c r="E59" s="160"/>
      <c r="F59"/>
    </row>
    <row r="60" spans="1:6" ht="13.5" thickBot="1" x14ac:dyDescent="0.25">
      <c r="A60" s="173"/>
      <c r="B60" s="168"/>
      <c r="C60" s="168"/>
      <c r="D60" s="168"/>
      <c r="E60" s="168"/>
      <c r="F60"/>
    </row>
    <row r="61" spans="1:6" x14ac:dyDescent="0.2">
      <c r="A61" s="394" t="str">
        <f>+'10.a-precios'!B64</f>
        <v>ene-oct 2019</v>
      </c>
      <c r="B61" s="155"/>
      <c r="C61" s="155"/>
      <c r="D61" s="155"/>
      <c r="E61" s="155"/>
      <c r="F61"/>
    </row>
    <row r="62" spans="1:6" ht="13.5" thickBot="1" x14ac:dyDescent="0.25">
      <c r="A62" s="395" t="str">
        <f>+'10.a-precios'!B65</f>
        <v>ene-oct 2020</v>
      </c>
      <c r="B62" s="160"/>
      <c r="C62" s="160"/>
      <c r="D62" s="160"/>
      <c r="E62" s="160"/>
      <c r="F62"/>
    </row>
    <row r="63" spans="1:6" x14ac:dyDescent="0.2">
      <c r="A63" s="174" t="s">
        <v>87</v>
      </c>
      <c r="B63" s="168"/>
      <c r="C63" s="168"/>
      <c r="D63" s="168"/>
      <c r="E63" s="168"/>
      <c r="F63" s="168"/>
    </row>
    <row r="64" spans="1:6" x14ac:dyDescent="0.2">
      <c r="A64" s="142" t="s">
        <v>189</v>
      </c>
      <c r="B64" s="168"/>
      <c r="C64" s="168"/>
      <c r="D64" s="168"/>
      <c r="E64" s="168"/>
      <c r="F64" s="168"/>
    </row>
    <row r="65" spans="1:6" x14ac:dyDescent="0.2">
      <c r="A65" s="142"/>
      <c r="B65" s="168"/>
      <c r="C65" s="168"/>
      <c r="D65" s="168"/>
      <c r="E65" s="168"/>
      <c r="F65" s="168"/>
    </row>
    <row r="66" spans="1:6" x14ac:dyDescent="0.2">
      <c r="B66" s="168"/>
      <c r="C66" s="168"/>
      <c r="D66" s="168"/>
      <c r="E66" s="168"/>
      <c r="F66" s="168"/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93" orientation="portrait" r:id="rId1"/>
  <headerFooter alignWithMargins="0">
    <oddHeader>&amp;R2020 - Año del General Manuel Belgrano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H66"/>
  <sheetViews>
    <sheetView showGridLines="0" topLeftCell="A46" zoomScale="75" workbookViewId="0">
      <selection activeCell="E29" sqref="E34"/>
    </sheetView>
  </sheetViews>
  <sheetFormatPr baseColWidth="10" defaultRowHeight="12.75" x14ac:dyDescent="0.2"/>
  <cols>
    <col min="1" max="1" width="19.28515625" style="52" customWidth="1"/>
    <col min="2" max="2" width="24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31" t="s">
        <v>240</v>
      </c>
      <c r="B1" s="431"/>
      <c r="C1" s="431"/>
      <c r="D1" s="431"/>
      <c r="E1" s="431"/>
      <c r="F1" s="431"/>
      <c r="G1" s="212"/>
      <c r="H1" s="212"/>
    </row>
    <row r="2" spans="1:8" x14ac:dyDescent="0.2">
      <c r="A2" s="116" t="s">
        <v>79</v>
      </c>
      <c r="B2" s="117"/>
      <c r="C2" s="117"/>
      <c r="D2" s="117"/>
      <c r="E2" s="117"/>
      <c r="F2" s="117"/>
    </row>
    <row r="3" spans="1:8" x14ac:dyDescent="0.2">
      <c r="A3" s="374" t="s">
        <v>215</v>
      </c>
      <c r="B3" s="375"/>
      <c r="C3" s="375"/>
      <c r="D3" s="375"/>
      <c r="E3" s="375"/>
      <c r="F3" s="375"/>
      <c r="G3" s="55"/>
    </row>
    <row r="4" spans="1:8" x14ac:dyDescent="0.2">
      <c r="A4" s="116" t="s">
        <v>80</v>
      </c>
      <c r="B4" s="117"/>
      <c r="C4" s="117"/>
      <c r="D4" s="117"/>
      <c r="E4" s="117"/>
      <c r="F4" s="117"/>
    </row>
    <row r="5" spans="1:8" ht="13.5" thickBot="1" x14ac:dyDescent="0.25">
      <c r="A5" s="116" t="s">
        <v>81</v>
      </c>
      <c r="B5" s="117"/>
      <c r="C5" s="117"/>
      <c r="D5" s="117"/>
      <c r="E5" s="117"/>
      <c r="F5" s="117"/>
    </row>
    <row r="6" spans="1:8" ht="12.75" customHeight="1" x14ac:dyDescent="0.2">
      <c r="A6" s="131" t="s">
        <v>6</v>
      </c>
      <c r="B6" s="131" t="s">
        <v>82</v>
      </c>
      <c r="C6" s="131" t="s">
        <v>83</v>
      </c>
      <c r="D6" s="131" t="s">
        <v>15</v>
      </c>
      <c r="E6" s="131" t="s">
        <v>97</v>
      </c>
      <c r="F6"/>
    </row>
    <row r="7" spans="1:8" ht="13.5" thickBot="1" x14ac:dyDescent="0.25">
      <c r="A7" s="152" t="s">
        <v>7</v>
      </c>
      <c r="B7" s="152" t="s">
        <v>84</v>
      </c>
      <c r="C7" s="152" t="s">
        <v>85</v>
      </c>
      <c r="D7" s="152" t="s">
        <v>86</v>
      </c>
      <c r="E7" s="152" t="s">
        <v>86</v>
      </c>
      <c r="F7"/>
    </row>
    <row r="8" spans="1:8" x14ac:dyDescent="0.2">
      <c r="A8" s="153">
        <f>+'10.a-precios'!B11</f>
        <v>42736</v>
      </c>
      <c r="B8" s="154"/>
      <c r="C8" s="155"/>
      <c r="D8" s="156"/>
      <c r="E8" s="155"/>
      <c r="F8"/>
    </row>
    <row r="9" spans="1:8" x14ac:dyDescent="0.2">
      <c r="A9" s="157">
        <f>+'10.a-precios'!B12</f>
        <v>42767</v>
      </c>
      <c r="B9" s="158"/>
      <c r="C9" s="127"/>
      <c r="D9" s="128"/>
      <c r="E9" s="127"/>
      <c r="F9"/>
    </row>
    <row r="10" spans="1:8" x14ac:dyDescent="0.2">
      <c r="A10" s="157">
        <f>+'10.a-precios'!B13</f>
        <v>42795</v>
      </c>
      <c r="B10" s="158"/>
      <c r="C10" s="127"/>
      <c r="D10" s="128"/>
      <c r="E10" s="127"/>
      <c r="F10"/>
    </row>
    <row r="11" spans="1:8" x14ac:dyDescent="0.2">
      <c r="A11" s="157">
        <f>+'10.a-precios'!B14</f>
        <v>42826</v>
      </c>
      <c r="B11" s="158"/>
      <c r="C11" s="127"/>
      <c r="D11" s="128"/>
      <c r="E11" s="127"/>
      <c r="F11"/>
    </row>
    <row r="12" spans="1:8" x14ac:dyDescent="0.2">
      <c r="A12" s="157">
        <f>+'10.a-precios'!B15</f>
        <v>42856</v>
      </c>
      <c r="B12" s="127"/>
      <c r="C12" s="127"/>
      <c r="D12" s="128"/>
      <c r="E12" s="127"/>
      <c r="F12"/>
    </row>
    <row r="13" spans="1:8" x14ac:dyDescent="0.2">
      <c r="A13" s="157">
        <f>+'10.a-precios'!B16</f>
        <v>42887</v>
      </c>
      <c r="B13" s="158"/>
      <c r="C13" s="127"/>
      <c r="D13" s="128"/>
      <c r="E13" s="127"/>
      <c r="F13"/>
    </row>
    <row r="14" spans="1:8" x14ac:dyDescent="0.2">
      <c r="A14" s="157">
        <f>+'10.a-precios'!B17</f>
        <v>42917</v>
      </c>
      <c r="B14" s="127"/>
      <c r="C14" s="127"/>
      <c r="D14" s="128"/>
      <c r="E14" s="127"/>
      <c r="F14"/>
    </row>
    <row r="15" spans="1:8" x14ac:dyDescent="0.2">
      <c r="A15" s="157">
        <f>+'10.a-precios'!B18</f>
        <v>42948</v>
      </c>
      <c r="B15" s="127"/>
      <c r="C15" s="127"/>
      <c r="D15" s="128"/>
      <c r="E15" s="127"/>
      <c r="F15"/>
    </row>
    <row r="16" spans="1:8" x14ac:dyDescent="0.2">
      <c r="A16" s="157">
        <f>+'10.a-precios'!B19</f>
        <v>42979</v>
      </c>
      <c r="B16" s="127"/>
      <c r="C16" s="127"/>
      <c r="D16" s="128"/>
      <c r="E16" s="127"/>
      <c r="F16"/>
    </row>
    <row r="17" spans="1:6" x14ac:dyDescent="0.2">
      <c r="A17" s="157">
        <f>+'10.a-precios'!B20</f>
        <v>43009</v>
      </c>
      <c r="B17" s="127"/>
      <c r="C17" s="127"/>
      <c r="D17" s="128"/>
      <c r="E17" s="127"/>
      <c r="F17"/>
    </row>
    <row r="18" spans="1:6" x14ac:dyDescent="0.2">
      <c r="A18" s="157">
        <f>+'10.a-precios'!B21</f>
        <v>43040</v>
      </c>
      <c r="B18" s="127"/>
      <c r="C18" s="127"/>
      <c r="D18" s="128"/>
      <c r="E18" s="127"/>
      <c r="F18"/>
    </row>
    <row r="19" spans="1:6" ht="13.5" thickBot="1" x14ac:dyDescent="0.25">
      <c r="A19" s="159">
        <f>+'10.a-precios'!B22</f>
        <v>43070</v>
      </c>
      <c r="B19" s="160"/>
      <c r="C19" s="160"/>
      <c r="D19" s="161"/>
      <c r="E19" s="160"/>
      <c r="F19"/>
    </row>
    <row r="20" spans="1:6" x14ac:dyDescent="0.2">
      <c r="A20" s="153">
        <f>+'10.a-precios'!B23</f>
        <v>43101</v>
      </c>
      <c r="B20" s="155"/>
      <c r="C20" s="155"/>
      <c r="D20" s="128"/>
      <c r="E20" s="155"/>
      <c r="F20"/>
    </row>
    <row r="21" spans="1:6" x14ac:dyDescent="0.2">
      <c r="A21" s="157">
        <f>+'10.a-precios'!B24</f>
        <v>43132</v>
      </c>
      <c r="B21" s="127"/>
      <c r="C21" s="127"/>
      <c r="D21" s="162"/>
      <c r="E21" s="127"/>
      <c r="F21"/>
    </row>
    <row r="22" spans="1:6" x14ac:dyDescent="0.2">
      <c r="A22" s="157">
        <f>+'10.a-precios'!B25</f>
        <v>43160</v>
      </c>
      <c r="B22" s="127"/>
      <c r="C22" s="127"/>
      <c r="D22" s="128"/>
      <c r="E22" s="127"/>
      <c r="F22"/>
    </row>
    <row r="23" spans="1:6" x14ac:dyDescent="0.2">
      <c r="A23" s="157">
        <f>+'10.a-precios'!B26</f>
        <v>43191</v>
      </c>
      <c r="B23" s="127"/>
      <c r="C23" s="127"/>
      <c r="D23" s="128"/>
      <c r="E23" s="127"/>
      <c r="F23"/>
    </row>
    <row r="24" spans="1:6" x14ac:dyDescent="0.2">
      <c r="A24" s="157">
        <f>+'10.a-precios'!B27</f>
        <v>43221</v>
      </c>
      <c r="B24" s="127"/>
      <c r="C24" s="127"/>
      <c r="D24" s="128"/>
      <c r="E24" s="127"/>
      <c r="F24"/>
    </row>
    <row r="25" spans="1:6" x14ac:dyDescent="0.2">
      <c r="A25" s="157">
        <f>+'10.a-precios'!B28</f>
        <v>43252</v>
      </c>
      <c r="B25" s="127"/>
      <c r="C25" s="127"/>
      <c r="D25" s="128"/>
      <c r="E25" s="127"/>
      <c r="F25"/>
    </row>
    <row r="26" spans="1:6" x14ac:dyDescent="0.2">
      <c r="A26" s="157">
        <f>+'10.a-precios'!B29</f>
        <v>43282</v>
      </c>
      <c r="B26" s="127"/>
      <c r="C26" s="127"/>
      <c r="D26" s="128"/>
      <c r="E26" s="127"/>
      <c r="F26"/>
    </row>
    <row r="27" spans="1:6" x14ac:dyDescent="0.2">
      <c r="A27" s="157">
        <f>+'10.a-precios'!B30</f>
        <v>43313</v>
      </c>
      <c r="B27" s="127"/>
      <c r="C27" s="127"/>
      <c r="D27" s="128"/>
      <c r="E27" s="127"/>
      <c r="F27"/>
    </row>
    <row r="28" spans="1:6" x14ac:dyDescent="0.2">
      <c r="A28" s="157">
        <f>+'10.a-precios'!B31</f>
        <v>43344</v>
      </c>
      <c r="B28" s="127"/>
      <c r="C28" s="127"/>
      <c r="D28" s="128"/>
      <c r="E28" s="127"/>
      <c r="F28"/>
    </row>
    <row r="29" spans="1:6" x14ac:dyDescent="0.2">
      <c r="A29" s="157">
        <f>+'10.a-precios'!B32</f>
        <v>43374</v>
      </c>
      <c r="B29" s="127"/>
      <c r="C29" s="127"/>
      <c r="D29" s="128"/>
      <c r="E29" s="127"/>
      <c r="F29"/>
    </row>
    <row r="30" spans="1:6" x14ac:dyDescent="0.2">
      <c r="A30" s="157">
        <f>+'10.a-precios'!B33</f>
        <v>43405</v>
      </c>
      <c r="B30" s="127"/>
      <c r="C30" s="127"/>
      <c r="D30" s="128"/>
      <c r="E30" s="127"/>
      <c r="F30"/>
    </row>
    <row r="31" spans="1:6" ht="13.5" thickBot="1" x14ac:dyDescent="0.25">
      <c r="A31" s="159">
        <f>+'10.a-precios'!B34</f>
        <v>43435</v>
      </c>
      <c r="B31" s="160"/>
      <c r="C31" s="160"/>
      <c r="D31" s="163"/>
      <c r="E31" s="160"/>
      <c r="F31"/>
    </row>
    <row r="32" spans="1:6" x14ac:dyDescent="0.2">
      <c r="A32" s="153">
        <f>+'10.a-precios'!B35</f>
        <v>43466</v>
      </c>
      <c r="B32" s="155"/>
      <c r="C32" s="164"/>
      <c r="D32" s="154"/>
      <c r="E32" s="155"/>
      <c r="F32"/>
    </row>
    <row r="33" spans="1:6" x14ac:dyDescent="0.2">
      <c r="A33" s="157">
        <f>+'10.a-precios'!B36</f>
        <v>43497</v>
      </c>
      <c r="B33" s="127"/>
      <c r="C33" s="104"/>
      <c r="D33" s="158"/>
      <c r="E33" s="127"/>
      <c r="F33"/>
    </row>
    <row r="34" spans="1:6" x14ac:dyDescent="0.2">
      <c r="A34" s="157">
        <f>+'10.a-precios'!B37</f>
        <v>43525</v>
      </c>
      <c r="B34" s="127"/>
      <c r="C34" s="104"/>
      <c r="D34" s="158"/>
      <c r="E34" s="127"/>
      <c r="F34"/>
    </row>
    <row r="35" spans="1:6" x14ac:dyDescent="0.2">
      <c r="A35" s="157">
        <f>+'10.a-precios'!B38</f>
        <v>43556</v>
      </c>
      <c r="B35" s="127"/>
      <c r="C35" s="104"/>
      <c r="D35" s="158"/>
      <c r="E35" s="127"/>
      <c r="F35"/>
    </row>
    <row r="36" spans="1:6" x14ac:dyDescent="0.2">
      <c r="A36" s="157">
        <f>+'10.a-precios'!B39</f>
        <v>43586</v>
      </c>
      <c r="B36" s="127"/>
      <c r="C36" s="104"/>
      <c r="D36" s="158"/>
      <c r="E36" s="127"/>
      <c r="F36"/>
    </row>
    <row r="37" spans="1:6" x14ac:dyDescent="0.2">
      <c r="A37" s="157">
        <f>+'10.a-precios'!B40</f>
        <v>43617</v>
      </c>
      <c r="B37" s="127"/>
      <c r="C37" s="104"/>
      <c r="D37" s="158"/>
      <c r="E37" s="127"/>
      <c r="F37"/>
    </row>
    <row r="38" spans="1:6" x14ac:dyDescent="0.2">
      <c r="A38" s="157">
        <f>+'10.a-precios'!B41</f>
        <v>43647</v>
      </c>
      <c r="B38" s="127"/>
      <c r="C38" s="104"/>
      <c r="D38" s="158"/>
      <c r="E38" s="127"/>
      <c r="F38"/>
    </row>
    <row r="39" spans="1:6" x14ac:dyDescent="0.2">
      <c r="A39" s="157">
        <f>+'10.a-precios'!B42</f>
        <v>43678</v>
      </c>
      <c r="B39" s="127"/>
      <c r="C39" s="104"/>
      <c r="D39" s="158"/>
      <c r="E39" s="127"/>
      <c r="F39"/>
    </row>
    <row r="40" spans="1:6" x14ac:dyDescent="0.2">
      <c r="A40" s="157">
        <f>+'10.a-precios'!B43</f>
        <v>43709</v>
      </c>
      <c r="B40" s="127"/>
      <c r="C40" s="104"/>
      <c r="D40" s="158"/>
      <c r="E40" s="127"/>
      <c r="F40"/>
    </row>
    <row r="41" spans="1:6" x14ac:dyDescent="0.2">
      <c r="A41" s="157">
        <f>+'10.a-precios'!B44</f>
        <v>43739</v>
      </c>
      <c r="B41" s="127"/>
      <c r="C41" s="104"/>
      <c r="D41" s="158"/>
      <c r="E41" s="127"/>
      <c r="F41"/>
    </row>
    <row r="42" spans="1:6" x14ac:dyDescent="0.2">
      <c r="A42" s="157">
        <f>+'10.a-precios'!B45</f>
        <v>43770</v>
      </c>
      <c r="B42" s="127"/>
      <c r="C42" s="104"/>
      <c r="D42" s="158"/>
      <c r="E42" s="127"/>
      <c r="F42"/>
    </row>
    <row r="43" spans="1:6" ht="13.5" thickBot="1" x14ac:dyDescent="0.25">
      <c r="A43" s="159">
        <f>+'10.a-precios'!B46</f>
        <v>43800</v>
      </c>
      <c r="B43" s="160"/>
      <c r="C43" s="165"/>
      <c r="D43" s="166"/>
      <c r="E43" s="160"/>
      <c r="F43"/>
    </row>
    <row r="44" spans="1:6" x14ac:dyDescent="0.2">
      <c r="A44" s="153">
        <f>+'10.a-precios'!B47</f>
        <v>43831</v>
      </c>
      <c r="B44" s="155"/>
      <c r="C44" s="164"/>
      <c r="D44" s="154"/>
      <c r="E44" s="155"/>
      <c r="F44"/>
    </row>
    <row r="45" spans="1:6" x14ac:dyDescent="0.2">
      <c r="A45" s="157">
        <f>+'10.a-precios'!B48</f>
        <v>43862</v>
      </c>
      <c r="B45" s="127"/>
      <c r="C45" s="104"/>
      <c r="D45" s="158"/>
      <c r="E45" s="127"/>
      <c r="F45"/>
    </row>
    <row r="46" spans="1:6" x14ac:dyDescent="0.2">
      <c r="A46" s="157">
        <f>+'10.a-precios'!B49</f>
        <v>43891</v>
      </c>
      <c r="B46" s="127"/>
      <c r="C46" s="104"/>
      <c r="D46" s="158"/>
      <c r="E46" s="127"/>
      <c r="F46"/>
    </row>
    <row r="47" spans="1:6" x14ac:dyDescent="0.2">
      <c r="A47" s="157">
        <f>+'10.a-precios'!B50</f>
        <v>43922</v>
      </c>
      <c r="B47" s="127"/>
      <c r="C47" s="104"/>
      <c r="D47" s="158"/>
      <c r="E47" s="127"/>
      <c r="F47"/>
    </row>
    <row r="48" spans="1:6" x14ac:dyDescent="0.2">
      <c r="A48" s="157">
        <f>+'10.a-precios'!B51</f>
        <v>43952</v>
      </c>
      <c r="B48" s="127"/>
      <c r="C48" s="104"/>
      <c r="D48" s="158"/>
      <c r="E48" s="127"/>
      <c r="F48"/>
    </row>
    <row r="49" spans="1:6" x14ac:dyDescent="0.2">
      <c r="A49" s="157">
        <f>+'10.a-precios'!B52</f>
        <v>43983</v>
      </c>
      <c r="B49" s="127"/>
      <c r="C49" s="104"/>
      <c r="D49" s="158"/>
      <c r="E49" s="127"/>
      <c r="F49"/>
    </row>
    <row r="50" spans="1:6" x14ac:dyDescent="0.2">
      <c r="A50" s="157">
        <f>+'10.a-precios'!B53</f>
        <v>44013</v>
      </c>
      <c r="B50" s="127"/>
      <c r="C50" s="104"/>
      <c r="D50" s="158"/>
      <c r="E50" s="127"/>
      <c r="F50"/>
    </row>
    <row r="51" spans="1:6" x14ac:dyDescent="0.2">
      <c r="A51" s="157">
        <f>+'10.a-precios'!B54</f>
        <v>44044</v>
      </c>
      <c r="B51" s="127"/>
      <c r="C51" s="104"/>
      <c r="D51" s="158"/>
      <c r="E51" s="127"/>
      <c r="F51"/>
    </row>
    <row r="52" spans="1:6" x14ac:dyDescent="0.2">
      <c r="A52" s="157">
        <f>+'10.a-precios'!B55</f>
        <v>44075</v>
      </c>
      <c r="B52" s="127"/>
      <c r="C52" s="104"/>
      <c r="D52" s="158"/>
      <c r="E52" s="127"/>
      <c r="F52"/>
    </row>
    <row r="53" spans="1:6" x14ac:dyDescent="0.2">
      <c r="A53" s="157">
        <f>+'10.a-precios'!B56</f>
        <v>44105</v>
      </c>
      <c r="B53" s="127"/>
      <c r="C53" s="104"/>
      <c r="D53" s="158"/>
      <c r="E53" s="127"/>
      <c r="F53"/>
    </row>
    <row r="54" spans="1:6" hidden="1" x14ac:dyDescent="0.2">
      <c r="A54" s="157">
        <f>+'10.a-precios'!B57</f>
        <v>44136</v>
      </c>
      <c r="B54" s="127"/>
      <c r="C54" s="104"/>
      <c r="D54" s="158"/>
      <c r="E54" s="127"/>
      <c r="F54"/>
    </row>
    <row r="55" spans="1:6" ht="13.5" hidden="1" thickBot="1" x14ac:dyDescent="0.25">
      <c r="A55" s="159">
        <f>+'10.a-precios'!B58</f>
        <v>44166</v>
      </c>
      <c r="B55" s="160"/>
      <c r="C55" s="165"/>
      <c r="D55" s="166"/>
      <c r="E55" s="160"/>
      <c r="F55"/>
    </row>
    <row r="56" spans="1:6" ht="13.5" thickBot="1" x14ac:dyDescent="0.25">
      <c r="A56" s="173"/>
      <c r="B56" s="168"/>
      <c r="C56" s="168"/>
      <c r="D56" s="169"/>
      <c r="E56" s="168"/>
      <c r="F56"/>
    </row>
    <row r="57" spans="1:6" x14ac:dyDescent="0.2">
      <c r="A57" s="213">
        <f>+'10.a-precios'!B60</f>
        <v>2017</v>
      </c>
      <c r="B57" s="155"/>
      <c r="C57" s="155"/>
      <c r="D57" s="155"/>
      <c r="E57" s="155"/>
      <c r="F57"/>
    </row>
    <row r="58" spans="1:6" x14ac:dyDescent="0.2">
      <c r="A58" s="214">
        <f>+'10.a-precios'!B61</f>
        <v>2018</v>
      </c>
      <c r="B58" s="127"/>
      <c r="C58" s="127"/>
      <c r="D58" s="127"/>
      <c r="E58" s="127"/>
      <c r="F58"/>
    </row>
    <row r="59" spans="1:6" ht="13.5" thickBot="1" x14ac:dyDescent="0.25">
      <c r="A59" s="215">
        <f>+'10.a-precios'!B62</f>
        <v>2019</v>
      </c>
      <c r="B59" s="160"/>
      <c r="C59" s="160"/>
      <c r="D59" s="160"/>
      <c r="E59" s="160"/>
      <c r="F59"/>
    </row>
    <row r="60" spans="1:6" ht="13.5" thickBot="1" x14ac:dyDescent="0.25">
      <c r="A60" s="173"/>
      <c r="B60" s="168"/>
      <c r="C60" s="168"/>
      <c r="D60" s="168"/>
      <c r="E60" s="168"/>
      <c r="F60"/>
    </row>
    <row r="61" spans="1:6" x14ac:dyDescent="0.2">
      <c r="A61" s="394" t="str">
        <f>+'10.a-precios'!B64</f>
        <v>ene-oct 2019</v>
      </c>
      <c r="B61" s="155"/>
      <c r="C61" s="155"/>
      <c r="D61" s="155"/>
      <c r="E61" s="155"/>
      <c r="F61"/>
    </row>
    <row r="62" spans="1:6" ht="13.5" thickBot="1" x14ac:dyDescent="0.25">
      <c r="A62" s="395" t="str">
        <f>+'10.a-precios'!B65</f>
        <v>ene-oct 2020</v>
      </c>
      <c r="B62" s="160"/>
      <c r="C62" s="160"/>
      <c r="D62" s="160"/>
      <c r="E62" s="160"/>
      <c r="F62"/>
    </row>
    <row r="63" spans="1:6" x14ac:dyDescent="0.2">
      <c r="A63" s="174" t="s">
        <v>87</v>
      </c>
      <c r="B63" s="168"/>
      <c r="C63" s="168"/>
      <c r="D63" s="168"/>
      <c r="E63" s="168"/>
      <c r="F63" s="168"/>
    </row>
    <row r="64" spans="1:6" x14ac:dyDescent="0.2">
      <c r="A64" s="142" t="s">
        <v>189</v>
      </c>
      <c r="B64" s="168"/>
      <c r="C64" s="168"/>
      <c r="D64" s="168"/>
      <c r="E64" s="168"/>
      <c r="F64" s="168"/>
    </row>
    <row r="65" spans="1:6" x14ac:dyDescent="0.2">
      <c r="A65" s="142"/>
      <c r="B65" s="168"/>
      <c r="C65" s="168"/>
      <c r="D65" s="168"/>
      <c r="E65" s="168"/>
      <c r="F65" s="168"/>
    </row>
    <row r="66" spans="1:6" x14ac:dyDescent="0.2">
      <c r="B66" s="168"/>
      <c r="C66" s="168"/>
      <c r="D66" s="168"/>
      <c r="E66" s="168"/>
      <c r="F66" s="168"/>
    </row>
  </sheetData>
  <sheetProtection formatCells="0" formatColumns="0" formatRows="0"/>
  <mergeCells count="1">
    <mergeCell ref="A1:F1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93" orientation="portrait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3"/>
  <sheetViews>
    <sheetView showGridLines="0" topLeftCell="A33" zoomScale="75" workbookViewId="0">
      <selection activeCell="E29" sqref="E29:E34"/>
    </sheetView>
  </sheetViews>
  <sheetFormatPr baseColWidth="10" defaultRowHeight="12.75" x14ac:dyDescent="0.2"/>
  <cols>
    <col min="1" max="3" width="17.85546875" style="52" customWidth="1"/>
    <col min="4" max="4" width="37" style="52" customWidth="1"/>
    <col min="5" max="8" width="11.28515625" style="52" customWidth="1"/>
    <col min="9" max="16384" width="11.42578125" style="52"/>
  </cols>
  <sheetData>
    <row r="1" spans="1:8" x14ac:dyDescent="0.2">
      <c r="A1" s="116" t="s">
        <v>216</v>
      </c>
      <c r="B1" s="116"/>
      <c r="C1" s="116"/>
      <c r="D1" s="117"/>
      <c r="E1" s="117"/>
      <c r="F1" s="117"/>
      <c r="G1" s="117"/>
      <c r="H1" s="117"/>
    </row>
    <row r="2" spans="1:8" x14ac:dyDescent="0.2">
      <c r="A2" s="374" t="s">
        <v>211</v>
      </c>
      <c r="B2" s="374"/>
      <c r="C2" s="374"/>
      <c r="D2" s="375"/>
      <c r="E2" s="375"/>
      <c r="F2" s="375"/>
      <c r="G2" s="375"/>
      <c r="H2" s="375"/>
    </row>
    <row r="3" spans="1:8" x14ac:dyDescent="0.2">
      <c r="A3" s="374" t="s">
        <v>210</v>
      </c>
      <c r="B3" s="374"/>
      <c r="C3" s="374"/>
      <c r="D3" s="375"/>
      <c r="E3" s="375"/>
      <c r="F3" s="375"/>
      <c r="G3" s="375"/>
      <c r="H3" s="375"/>
    </row>
    <row r="4" spans="1:8" hidden="1" x14ac:dyDescent="0.2">
      <c r="A4" s="116"/>
      <c r="B4" s="116"/>
      <c r="C4" s="116"/>
      <c r="D4" s="117"/>
      <c r="E4" s="117"/>
      <c r="F4" s="117"/>
      <c r="G4" s="117"/>
      <c r="H4" s="117"/>
    </row>
    <row r="5" spans="1:8" hidden="1" x14ac:dyDescent="0.2">
      <c r="A5" s="116"/>
      <c r="B5" s="116"/>
      <c r="C5" s="116"/>
      <c r="D5" s="117"/>
      <c r="E5" s="117"/>
      <c r="F5" s="117"/>
      <c r="G5" s="117"/>
      <c r="H5" s="117"/>
    </row>
    <row r="6" spans="1:8" s="55" customFormat="1" x14ac:dyDescent="0.2">
      <c r="A6" s="411" t="s">
        <v>263</v>
      </c>
      <c r="B6" s="411"/>
      <c r="C6" s="411"/>
      <c r="D6" s="412"/>
      <c r="E6" s="412"/>
      <c r="F6" s="412"/>
      <c r="G6" s="412"/>
      <c r="H6" s="412"/>
    </row>
    <row r="7" spans="1:8" x14ac:dyDescent="0.2">
      <c r="A7" s="116"/>
      <c r="B7" s="116"/>
      <c r="C7" s="116"/>
      <c r="D7" s="117"/>
      <c r="E7" s="117"/>
      <c r="F7" s="117"/>
      <c r="G7" s="117"/>
      <c r="H7" s="117"/>
    </row>
    <row r="8" spans="1:8" x14ac:dyDescent="0.2">
      <c r="A8" s="116"/>
      <c r="B8" s="116"/>
      <c r="C8" s="116"/>
      <c r="D8" s="117"/>
      <c r="E8" s="117"/>
      <c r="F8" s="117"/>
      <c r="G8" s="117"/>
      <c r="H8" s="117"/>
    </row>
    <row r="9" spans="1:8" ht="13.5" thickBot="1" x14ac:dyDescent="0.25">
      <c r="A9" s="117"/>
      <c r="B9" s="117"/>
      <c r="C9" s="117"/>
      <c r="D9" s="116"/>
      <c r="E9" s="117"/>
      <c r="F9" s="117"/>
      <c r="G9" s="117"/>
      <c r="H9" s="117"/>
    </row>
    <row r="10" spans="1:8" ht="62.25" customHeight="1" thickBot="1" x14ac:dyDescent="0.25">
      <c r="A10" s="118" t="s">
        <v>2</v>
      </c>
      <c r="B10" s="58" t="s">
        <v>253</v>
      </c>
      <c r="C10" s="58" t="s">
        <v>254</v>
      </c>
      <c r="D10" s="58" t="s">
        <v>255</v>
      </c>
      <c r="E10" s="378">
        <f>+'3.a.Vol.'!C59</f>
        <v>2017</v>
      </c>
      <c r="F10" s="378">
        <f>+'3.a.Vol.'!C60</f>
        <v>2018</v>
      </c>
      <c r="G10" s="378">
        <f>+'3.a.Vol.'!C61</f>
        <v>2019</v>
      </c>
      <c r="H10" s="378" t="str">
        <f>+'3.a.Vol.'!C63</f>
        <v>ene-oct 2020</v>
      </c>
    </row>
    <row r="11" spans="1:8" x14ac:dyDescent="0.2">
      <c r="A11" s="119" t="s">
        <v>3</v>
      </c>
      <c r="B11" s="416"/>
      <c r="C11" s="416"/>
      <c r="D11" s="416"/>
      <c r="E11" s="420" t="s">
        <v>187</v>
      </c>
      <c r="F11" s="420" t="s">
        <v>187</v>
      </c>
      <c r="G11" s="420" t="s">
        <v>187</v>
      </c>
      <c r="H11" s="420" t="s">
        <v>187</v>
      </c>
    </row>
    <row r="12" spans="1:8" x14ac:dyDescent="0.2">
      <c r="A12" s="120"/>
      <c r="B12" s="417"/>
      <c r="C12" s="417"/>
      <c r="D12" s="417"/>
      <c r="E12" s="421"/>
      <c r="F12" s="421"/>
      <c r="G12" s="421"/>
      <c r="H12" s="421"/>
    </row>
    <row r="13" spans="1:8" x14ac:dyDescent="0.2">
      <c r="A13" s="120"/>
      <c r="B13" s="418"/>
      <c r="C13" s="418"/>
      <c r="D13" s="418"/>
      <c r="E13" s="421"/>
      <c r="F13" s="421"/>
      <c r="G13" s="421"/>
      <c r="H13" s="421"/>
    </row>
    <row r="14" spans="1:8" x14ac:dyDescent="0.2">
      <c r="A14" s="120"/>
      <c r="B14" s="417"/>
      <c r="C14" s="417"/>
      <c r="D14" s="417"/>
      <c r="E14" s="421"/>
      <c r="F14" s="421"/>
      <c r="G14" s="421"/>
      <c r="H14" s="421"/>
    </row>
    <row r="15" spans="1:8" x14ac:dyDescent="0.2">
      <c r="A15" s="120"/>
      <c r="B15" s="418"/>
      <c r="C15" s="418"/>
      <c r="D15" s="418"/>
      <c r="E15" s="421"/>
      <c r="F15" s="421"/>
      <c r="G15" s="421"/>
      <c r="H15" s="421"/>
    </row>
    <row r="16" spans="1:8" ht="13.5" thickBot="1" x14ac:dyDescent="0.25">
      <c r="A16" s="121"/>
      <c r="B16" s="419"/>
      <c r="C16" s="419"/>
      <c r="D16" s="419"/>
      <c r="E16" s="422"/>
      <c r="F16" s="422"/>
      <c r="G16" s="422"/>
      <c r="H16" s="422"/>
    </row>
    <row r="17" spans="1:8" x14ac:dyDescent="0.2">
      <c r="A17" s="119" t="s">
        <v>4</v>
      </c>
      <c r="B17" s="416"/>
      <c r="C17" s="416"/>
      <c r="D17" s="416"/>
      <c r="E17" s="420" t="s">
        <v>187</v>
      </c>
      <c r="F17" s="420" t="s">
        <v>187</v>
      </c>
      <c r="G17" s="420" t="s">
        <v>187</v>
      </c>
      <c r="H17" s="420" t="s">
        <v>187</v>
      </c>
    </row>
    <row r="18" spans="1:8" x14ac:dyDescent="0.2">
      <c r="A18" s="120"/>
      <c r="B18" s="417"/>
      <c r="C18" s="417"/>
      <c r="D18" s="417"/>
      <c r="E18" s="421"/>
      <c r="F18" s="421"/>
      <c r="G18" s="421"/>
      <c r="H18" s="421"/>
    </row>
    <row r="19" spans="1:8" x14ac:dyDescent="0.2">
      <c r="A19" s="120"/>
      <c r="B19" s="418"/>
      <c r="C19" s="418"/>
      <c r="D19" s="418"/>
      <c r="E19" s="421"/>
      <c r="F19" s="421"/>
      <c r="G19" s="421"/>
      <c r="H19" s="421"/>
    </row>
    <row r="20" spans="1:8" x14ac:dyDescent="0.2">
      <c r="A20" s="120"/>
      <c r="B20" s="417"/>
      <c r="C20" s="417"/>
      <c r="D20" s="417"/>
      <c r="E20" s="421"/>
      <c r="F20" s="421"/>
      <c r="G20" s="421"/>
      <c r="H20" s="421"/>
    </row>
    <row r="21" spans="1:8" x14ac:dyDescent="0.2">
      <c r="A21" s="120"/>
      <c r="B21" s="418"/>
      <c r="C21" s="418"/>
      <c r="D21" s="418"/>
      <c r="E21" s="421"/>
      <c r="F21" s="421"/>
      <c r="G21" s="421"/>
      <c r="H21" s="421"/>
    </row>
    <row r="22" spans="1:8" ht="13.5" thickBot="1" x14ac:dyDescent="0.25">
      <c r="A22" s="121"/>
      <c r="B22" s="419"/>
      <c r="C22" s="419"/>
      <c r="D22" s="419"/>
      <c r="E22" s="422"/>
      <c r="F22" s="422"/>
      <c r="G22" s="422"/>
      <c r="H22" s="422"/>
    </row>
    <row r="23" spans="1:8" x14ac:dyDescent="0.2">
      <c r="A23" s="119" t="s">
        <v>5</v>
      </c>
      <c r="B23" s="416"/>
      <c r="C23" s="416"/>
      <c r="D23" s="416"/>
      <c r="E23" s="420" t="s">
        <v>187</v>
      </c>
      <c r="F23" s="420" t="s">
        <v>187</v>
      </c>
      <c r="G23" s="420" t="s">
        <v>187</v>
      </c>
      <c r="H23" s="420" t="s">
        <v>187</v>
      </c>
    </row>
    <row r="24" spans="1:8" x14ac:dyDescent="0.2">
      <c r="A24" s="120"/>
      <c r="B24" s="417"/>
      <c r="C24" s="417"/>
      <c r="D24" s="417"/>
      <c r="E24" s="421"/>
      <c r="F24" s="421"/>
      <c r="G24" s="421"/>
      <c r="H24" s="421"/>
    </row>
    <row r="25" spans="1:8" x14ac:dyDescent="0.2">
      <c r="A25" s="120"/>
      <c r="B25" s="418"/>
      <c r="C25" s="418"/>
      <c r="D25" s="418"/>
      <c r="E25" s="421"/>
      <c r="F25" s="421"/>
      <c r="G25" s="421"/>
      <c r="H25" s="421"/>
    </row>
    <row r="26" spans="1:8" x14ac:dyDescent="0.2">
      <c r="A26" s="120"/>
      <c r="B26" s="417"/>
      <c r="C26" s="417"/>
      <c r="D26" s="417"/>
      <c r="E26" s="421"/>
      <c r="F26" s="421"/>
      <c r="G26" s="421"/>
      <c r="H26" s="421"/>
    </row>
    <row r="27" spans="1:8" x14ac:dyDescent="0.2">
      <c r="A27" s="120"/>
      <c r="B27" s="418"/>
      <c r="C27" s="418"/>
      <c r="D27" s="418"/>
      <c r="E27" s="421"/>
      <c r="F27" s="421"/>
      <c r="G27" s="421"/>
      <c r="H27" s="421"/>
    </row>
    <row r="28" spans="1:8" ht="13.5" thickBot="1" x14ac:dyDescent="0.25">
      <c r="A28" s="121"/>
      <c r="B28" s="419"/>
      <c r="C28" s="419"/>
      <c r="D28" s="419"/>
      <c r="E28" s="422"/>
      <c r="F28" s="422"/>
      <c r="G28" s="422"/>
      <c r="H28" s="422"/>
    </row>
    <row r="29" spans="1:8" x14ac:dyDescent="0.2">
      <c r="A29" s="119" t="s">
        <v>172</v>
      </c>
      <c r="B29" s="416"/>
      <c r="C29" s="416"/>
      <c r="D29" s="416"/>
      <c r="E29" s="420" t="s">
        <v>187</v>
      </c>
      <c r="F29" s="420" t="s">
        <v>187</v>
      </c>
      <c r="G29" s="420" t="s">
        <v>187</v>
      </c>
      <c r="H29" s="420" t="s">
        <v>187</v>
      </c>
    </row>
    <row r="30" spans="1:8" x14ac:dyDescent="0.2">
      <c r="A30" s="120"/>
      <c r="B30" s="417"/>
      <c r="C30" s="417"/>
      <c r="D30" s="417"/>
      <c r="E30" s="421"/>
      <c r="F30" s="421"/>
      <c r="G30" s="421"/>
      <c r="H30" s="421"/>
    </row>
    <row r="31" spans="1:8" x14ac:dyDescent="0.2">
      <c r="A31" s="120"/>
      <c r="B31" s="418"/>
      <c r="C31" s="418"/>
      <c r="D31" s="418"/>
      <c r="E31" s="421"/>
      <c r="F31" s="421"/>
      <c r="G31" s="421"/>
      <c r="H31" s="421"/>
    </row>
    <row r="32" spans="1:8" x14ac:dyDescent="0.2">
      <c r="A32" s="120"/>
      <c r="B32" s="417"/>
      <c r="C32" s="417"/>
      <c r="D32" s="417"/>
      <c r="E32" s="421"/>
      <c r="F32" s="421"/>
      <c r="G32" s="421"/>
      <c r="H32" s="421"/>
    </row>
    <row r="33" spans="1:8" x14ac:dyDescent="0.2">
      <c r="A33" s="120"/>
      <c r="B33" s="418"/>
      <c r="C33" s="418"/>
      <c r="D33" s="418"/>
      <c r="E33" s="421"/>
      <c r="F33" s="421"/>
      <c r="G33" s="421"/>
      <c r="H33" s="421"/>
    </row>
    <row r="34" spans="1:8" ht="13.5" thickBot="1" x14ac:dyDescent="0.25">
      <c r="A34" s="121"/>
      <c r="B34" s="419"/>
      <c r="C34" s="419"/>
      <c r="D34" s="419"/>
      <c r="E34" s="422"/>
      <c r="F34" s="422"/>
      <c r="G34" s="422"/>
      <c r="H34" s="422"/>
    </row>
    <row r="35" spans="1:8" x14ac:dyDescent="0.2">
      <c r="A35" s="119" t="s">
        <v>173</v>
      </c>
      <c r="B35" s="416"/>
      <c r="C35" s="416"/>
      <c r="D35" s="416"/>
      <c r="E35" s="420" t="s">
        <v>187</v>
      </c>
      <c r="F35" s="420" t="s">
        <v>187</v>
      </c>
      <c r="G35" s="420" t="s">
        <v>187</v>
      </c>
      <c r="H35" s="420" t="s">
        <v>187</v>
      </c>
    </row>
    <row r="36" spans="1:8" x14ac:dyDescent="0.2">
      <c r="A36" s="120"/>
      <c r="B36" s="417"/>
      <c r="C36" s="417"/>
      <c r="D36" s="417"/>
      <c r="E36" s="421"/>
      <c r="F36" s="421"/>
      <c r="G36" s="421"/>
      <c r="H36" s="421"/>
    </row>
    <row r="37" spans="1:8" x14ac:dyDescent="0.2">
      <c r="A37" s="120"/>
      <c r="B37" s="418"/>
      <c r="C37" s="418"/>
      <c r="D37" s="418"/>
      <c r="E37" s="421"/>
      <c r="F37" s="421"/>
      <c r="G37" s="421"/>
      <c r="H37" s="421"/>
    </row>
    <row r="38" spans="1:8" x14ac:dyDescent="0.2">
      <c r="A38" s="120"/>
      <c r="B38" s="417"/>
      <c r="C38" s="417"/>
      <c r="D38" s="417"/>
      <c r="E38" s="421"/>
      <c r="F38" s="421"/>
      <c r="G38" s="421"/>
      <c r="H38" s="421"/>
    </row>
    <row r="39" spans="1:8" x14ac:dyDescent="0.2">
      <c r="A39" s="120"/>
      <c r="B39" s="418"/>
      <c r="C39" s="418"/>
      <c r="D39" s="418"/>
      <c r="E39" s="421"/>
      <c r="F39" s="421"/>
      <c r="G39" s="421"/>
      <c r="H39" s="421"/>
    </row>
    <row r="40" spans="1:8" ht="13.5" thickBot="1" x14ac:dyDescent="0.25">
      <c r="A40" s="124"/>
      <c r="B40" s="419"/>
      <c r="C40" s="419"/>
      <c r="D40" s="419"/>
      <c r="E40" s="422"/>
      <c r="F40" s="422"/>
      <c r="G40" s="422"/>
      <c r="H40" s="422"/>
    </row>
    <row r="41" spans="1:8" ht="13.5" thickBot="1" x14ac:dyDescent="0.25">
      <c r="D41" s="125" t="s">
        <v>110</v>
      </c>
      <c r="E41" s="126">
        <v>1</v>
      </c>
      <c r="F41" s="126">
        <v>1</v>
      </c>
      <c r="G41" s="126">
        <v>1</v>
      </c>
      <c r="H41" s="126">
        <v>1</v>
      </c>
    </row>
    <row r="42" spans="1:8" ht="7.5" customHeight="1" x14ac:dyDescent="0.2"/>
    <row r="43" spans="1:8" x14ac:dyDescent="0.2">
      <c r="A43" s="52" t="s">
        <v>171</v>
      </c>
    </row>
  </sheetData>
  <mergeCells count="65">
    <mergeCell ref="D37:D38"/>
    <mergeCell ref="D35:D36"/>
    <mergeCell ref="H35:H40"/>
    <mergeCell ref="D39:D40"/>
    <mergeCell ref="E35:E40"/>
    <mergeCell ref="F35:F40"/>
    <mergeCell ref="G35:G40"/>
    <mergeCell ref="D29:D30"/>
    <mergeCell ref="D27:D28"/>
    <mergeCell ref="D13:D14"/>
    <mergeCell ref="D15:D16"/>
    <mergeCell ref="D17:D18"/>
    <mergeCell ref="D33:D34"/>
    <mergeCell ref="D31:D32"/>
    <mergeCell ref="E17:E22"/>
    <mergeCell ref="D21:D22"/>
    <mergeCell ref="D19:D20"/>
    <mergeCell ref="E11:E16"/>
    <mergeCell ref="D11:D12"/>
    <mergeCell ref="D25:D26"/>
    <mergeCell ref="D23:D24"/>
    <mergeCell ref="F11:F16"/>
    <mergeCell ref="G11:G16"/>
    <mergeCell ref="H17:H22"/>
    <mergeCell ref="H11:H16"/>
    <mergeCell ref="F17:F22"/>
    <mergeCell ref="G17:G22"/>
    <mergeCell ref="E29:E34"/>
    <mergeCell ref="F29:F34"/>
    <mergeCell ref="G29:G34"/>
    <mergeCell ref="H29:H34"/>
    <mergeCell ref="E23:E28"/>
    <mergeCell ref="F23:F28"/>
    <mergeCell ref="G23:G28"/>
    <mergeCell ref="H23:H28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83" orientation="landscape" r:id="rId1"/>
  <headerFooter alignWithMargins="0">
    <oddHeader>&amp;R2020 - Año del General Manuel Belgrano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5"/>
  <sheetViews>
    <sheetView showGridLines="0" topLeftCell="A63" zoomScale="75" workbookViewId="0">
      <selection activeCell="E29" sqref="E34"/>
    </sheetView>
  </sheetViews>
  <sheetFormatPr baseColWidth="10" defaultRowHeight="12.75" x14ac:dyDescent="0.2"/>
  <cols>
    <col min="1" max="1" width="18.42578125" style="52" customWidth="1"/>
    <col min="2" max="3" width="14.5703125" style="52" customWidth="1"/>
    <col min="4" max="9" width="13.85546875" style="52" customWidth="1"/>
    <col min="10" max="16384" width="11.42578125" style="52"/>
  </cols>
  <sheetData>
    <row r="1" spans="1:9" x14ac:dyDescent="0.2">
      <c r="A1" s="116" t="s">
        <v>241</v>
      </c>
      <c r="B1" s="116"/>
      <c r="C1" s="116"/>
      <c r="D1" s="195"/>
      <c r="E1" s="195"/>
      <c r="F1" s="196"/>
      <c r="G1" s="196"/>
      <c r="H1" s="196"/>
      <c r="I1" s="196"/>
    </row>
    <row r="2" spans="1:9" x14ac:dyDescent="0.2">
      <c r="A2" s="116" t="s">
        <v>11</v>
      </c>
      <c r="B2" s="116"/>
      <c r="C2" s="116"/>
      <c r="D2" s="196"/>
      <c r="E2" s="196"/>
      <c r="F2" s="196"/>
      <c r="G2" s="196"/>
      <c r="H2" s="196"/>
      <c r="I2" s="196"/>
    </row>
    <row r="3" spans="1:9" x14ac:dyDescent="0.2">
      <c r="A3" s="374" t="str">
        <f>+'1.a.modelos'!A3</f>
        <v>Coronas</v>
      </c>
      <c r="B3" s="374"/>
      <c r="C3" s="374"/>
      <c r="D3" s="397"/>
      <c r="E3" s="397"/>
      <c r="F3" s="397"/>
      <c r="G3" s="397"/>
      <c r="H3" s="397"/>
      <c r="I3" s="397"/>
    </row>
    <row r="4" spans="1:9" x14ac:dyDescent="0.2">
      <c r="A4" s="374" t="s">
        <v>12</v>
      </c>
      <c r="B4" s="374"/>
      <c r="C4" s="374"/>
      <c r="D4" s="397"/>
      <c r="E4" s="397"/>
      <c r="F4" s="397"/>
      <c r="G4" s="397"/>
      <c r="H4" s="397"/>
      <c r="I4" s="397"/>
    </row>
    <row r="5" spans="1:9" x14ac:dyDescent="0.2">
      <c r="A5" s="374" t="s">
        <v>242</v>
      </c>
      <c r="B5" s="374"/>
      <c r="C5" s="374"/>
      <c r="D5" s="397"/>
      <c r="E5" s="397"/>
      <c r="F5" s="397"/>
      <c r="G5" s="397"/>
      <c r="H5" s="397"/>
      <c r="I5" s="397"/>
    </row>
    <row r="6" spans="1:9" ht="13.5" thickBot="1" x14ac:dyDescent="0.25">
      <c r="D6" s="169"/>
      <c r="E6" s="196"/>
      <c r="F6" s="196"/>
      <c r="G6" s="196"/>
      <c r="H6" s="196"/>
      <c r="I6" s="196"/>
    </row>
    <row r="7" spans="1:9" x14ac:dyDescent="0.2">
      <c r="A7" s="131" t="s">
        <v>6</v>
      </c>
      <c r="B7" s="468" t="s">
        <v>243</v>
      </c>
      <c r="C7" s="469"/>
      <c r="D7" s="197" t="s">
        <v>13</v>
      </c>
      <c r="E7" s="198"/>
      <c r="F7" s="197" t="s">
        <v>13</v>
      </c>
      <c r="G7" s="198"/>
      <c r="H7" s="197" t="s">
        <v>244</v>
      </c>
      <c r="I7" s="198"/>
    </row>
    <row r="8" spans="1:9" ht="13.5" thickBot="1" x14ac:dyDescent="0.25">
      <c r="A8" s="199" t="s">
        <v>7</v>
      </c>
      <c r="B8" s="200" t="s">
        <v>85</v>
      </c>
      <c r="C8" s="201" t="s">
        <v>14</v>
      </c>
      <c r="D8" s="200" t="s">
        <v>85</v>
      </c>
      <c r="E8" s="202" t="s">
        <v>14</v>
      </c>
      <c r="F8" s="200" t="s">
        <v>85</v>
      </c>
      <c r="G8" s="202" t="s">
        <v>14</v>
      </c>
      <c r="H8" s="200" t="s">
        <v>85</v>
      </c>
      <c r="I8" s="202" t="s">
        <v>14</v>
      </c>
    </row>
    <row r="9" spans="1:9" x14ac:dyDescent="0.2">
      <c r="A9" s="153">
        <f>+'11.a- impo '!A8</f>
        <v>42736</v>
      </c>
      <c r="B9" s="153"/>
      <c r="C9" s="153"/>
      <c r="D9" s="154"/>
      <c r="E9" s="155"/>
      <c r="F9" s="154"/>
      <c r="G9" s="155"/>
      <c r="H9" s="154"/>
      <c r="I9" s="155"/>
    </row>
    <row r="10" spans="1:9" x14ac:dyDescent="0.2">
      <c r="A10" s="157">
        <f>+'11.a- impo '!A9</f>
        <v>42767</v>
      </c>
      <c r="B10" s="157"/>
      <c r="C10" s="157"/>
      <c r="D10" s="158"/>
      <c r="E10" s="127"/>
      <c r="F10" s="158"/>
      <c r="G10" s="127"/>
      <c r="H10" s="158"/>
      <c r="I10" s="127"/>
    </row>
    <row r="11" spans="1:9" x14ac:dyDescent="0.2">
      <c r="A11" s="157">
        <f>+'11.a- impo '!A10</f>
        <v>42795</v>
      </c>
      <c r="B11" s="157"/>
      <c r="C11" s="157"/>
      <c r="D11" s="158"/>
      <c r="E11" s="127"/>
      <c r="F11" s="158"/>
      <c r="G11" s="127"/>
      <c r="H11" s="158"/>
      <c r="I11" s="127"/>
    </row>
    <row r="12" spans="1:9" x14ac:dyDescent="0.2">
      <c r="A12" s="157">
        <f>+'11.a- impo '!A11</f>
        <v>42826</v>
      </c>
      <c r="B12" s="157"/>
      <c r="C12" s="157"/>
      <c r="D12" s="158"/>
      <c r="E12" s="127"/>
      <c r="F12" s="158"/>
      <c r="G12" s="127"/>
      <c r="H12" s="158"/>
      <c r="I12" s="127"/>
    </row>
    <row r="13" spans="1:9" x14ac:dyDescent="0.2">
      <c r="A13" s="157">
        <f>+'11.a- impo '!A12</f>
        <v>42856</v>
      </c>
      <c r="B13" s="157"/>
      <c r="C13" s="157"/>
      <c r="D13" s="127"/>
      <c r="E13" s="127"/>
      <c r="F13" s="127"/>
      <c r="G13" s="127"/>
      <c r="H13" s="127"/>
      <c r="I13" s="127"/>
    </row>
    <row r="14" spans="1:9" x14ac:dyDescent="0.2">
      <c r="A14" s="157">
        <f>+'11.a- impo '!A13</f>
        <v>42887</v>
      </c>
      <c r="B14" s="157"/>
      <c r="C14" s="157"/>
      <c r="D14" s="158"/>
      <c r="E14" s="127"/>
      <c r="F14" s="158"/>
      <c r="G14" s="127"/>
      <c r="H14" s="158"/>
      <c r="I14" s="127"/>
    </row>
    <row r="15" spans="1:9" x14ac:dyDescent="0.2">
      <c r="A15" s="157">
        <f>+'11.a- impo '!A14</f>
        <v>42917</v>
      </c>
      <c r="B15" s="157"/>
      <c r="C15" s="157"/>
      <c r="D15" s="127"/>
      <c r="E15" s="127"/>
      <c r="F15" s="127"/>
      <c r="G15" s="127"/>
      <c r="H15" s="127"/>
      <c r="I15" s="127"/>
    </row>
    <row r="16" spans="1:9" x14ac:dyDescent="0.2">
      <c r="A16" s="157">
        <f>+'11.a- impo '!A15</f>
        <v>42948</v>
      </c>
      <c r="B16" s="157"/>
      <c r="C16" s="157"/>
      <c r="D16" s="127"/>
      <c r="E16" s="127"/>
      <c r="F16" s="127"/>
      <c r="G16" s="127"/>
      <c r="H16" s="127"/>
      <c r="I16" s="127"/>
    </row>
    <row r="17" spans="1:9" x14ac:dyDescent="0.2">
      <c r="A17" s="157">
        <f>+'11.a- impo '!A16</f>
        <v>42979</v>
      </c>
      <c r="B17" s="157"/>
      <c r="C17" s="157"/>
      <c r="D17" s="127"/>
      <c r="E17" s="127"/>
      <c r="F17" s="127"/>
      <c r="G17" s="127"/>
      <c r="H17" s="127"/>
      <c r="I17" s="127"/>
    </row>
    <row r="18" spans="1:9" x14ac:dyDescent="0.2">
      <c r="A18" s="157">
        <f>+'11.a- impo '!A17</f>
        <v>43009</v>
      </c>
      <c r="B18" s="157"/>
      <c r="C18" s="157"/>
      <c r="D18" s="127"/>
      <c r="E18" s="127"/>
      <c r="F18" s="127"/>
      <c r="G18" s="127"/>
      <c r="H18" s="127"/>
      <c r="I18" s="127"/>
    </row>
    <row r="19" spans="1:9" x14ac:dyDescent="0.2">
      <c r="A19" s="157">
        <f>+'11.a- impo '!A18</f>
        <v>43040</v>
      </c>
      <c r="B19" s="157"/>
      <c r="C19" s="157"/>
      <c r="D19" s="127"/>
      <c r="E19" s="127"/>
      <c r="F19" s="127"/>
      <c r="G19" s="127"/>
      <c r="H19" s="127"/>
      <c r="I19" s="127"/>
    </row>
    <row r="20" spans="1:9" ht="13.5" thickBot="1" x14ac:dyDescent="0.25">
      <c r="A20" s="159">
        <f>+'11.a- impo '!A19</f>
        <v>43070</v>
      </c>
      <c r="B20" s="159"/>
      <c r="C20" s="159"/>
      <c r="D20" s="160"/>
      <c r="E20" s="160"/>
      <c r="F20" s="160"/>
      <c r="G20" s="160"/>
      <c r="H20" s="160"/>
      <c r="I20" s="160"/>
    </row>
    <row r="21" spans="1:9" x14ac:dyDescent="0.2">
      <c r="A21" s="153">
        <f>+'11.a- impo '!A20</f>
        <v>43101</v>
      </c>
      <c r="B21" s="153"/>
      <c r="C21" s="153"/>
      <c r="D21" s="155"/>
      <c r="E21" s="155"/>
      <c r="F21" s="155"/>
      <c r="G21" s="155"/>
      <c r="H21" s="155"/>
      <c r="I21" s="155"/>
    </row>
    <row r="22" spans="1:9" x14ac:dyDescent="0.2">
      <c r="A22" s="157">
        <f>+'11.a- impo '!A21</f>
        <v>43132</v>
      </c>
      <c r="B22" s="157"/>
      <c r="C22" s="157"/>
      <c r="D22" s="127"/>
      <c r="E22" s="127"/>
      <c r="F22" s="127"/>
      <c r="G22" s="127"/>
      <c r="H22" s="127"/>
      <c r="I22" s="127"/>
    </row>
    <row r="23" spans="1:9" x14ac:dyDescent="0.2">
      <c r="A23" s="157">
        <f>+'11.a- impo '!A22</f>
        <v>43160</v>
      </c>
      <c r="B23" s="157"/>
      <c r="C23" s="157"/>
      <c r="D23" s="127"/>
      <c r="E23" s="127"/>
      <c r="F23" s="127"/>
      <c r="G23" s="127"/>
      <c r="H23" s="127"/>
      <c r="I23" s="127"/>
    </row>
    <row r="24" spans="1:9" x14ac:dyDescent="0.2">
      <c r="A24" s="157">
        <f>+'11.a- impo '!A23</f>
        <v>43191</v>
      </c>
      <c r="B24" s="157"/>
      <c r="C24" s="157"/>
      <c r="D24" s="127"/>
      <c r="E24" s="127"/>
      <c r="F24" s="127"/>
      <c r="G24" s="127"/>
      <c r="H24" s="127"/>
      <c r="I24" s="127"/>
    </row>
    <row r="25" spans="1:9" x14ac:dyDescent="0.2">
      <c r="A25" s="157">
        <f>+'11.a- impo '!A24</f>
        <v>43221</v>
      </c>
      <c r="B25" s="157"/>
      <c r="C25" s="157"/>
      <c r="D25" s="127"/>
      <c r="E25" s="127"/>
      <c r="F25" s="127"/>
      <c r="G25" s="127"/>
      <c r="H25" s="127"/>
      <c r="I25" s="127"/>
    </row>
    <row r="26" spans="1:9" x14ac:dyDescent="0.2">
      <c r="A26" s="157">
        <f>+'11.a- impo '!A25</f>
        <v>43252</v>
      </c>
      <c r="B26" s="157"/>
      <c r="C26" s="157"/>
      <c r="D26" s="127"/>
      <c r="E26" s="127"/>
      <c r="F26" s="127"/>
      <c r="G26" s="127"/>
      <c r="H26" s="127"/>
      <c r="I26" s="127"/>
    </row>
    <row r="27" spans="1:9" x14ac:dyDescent="0.2">
      <c r="A27" s="157">
        <f>+'11.a- impo '!A26</f>
        <v>43282</v>
      </c>
      <c r="B27" s="157"/>
      <c r="C27" s="157"/>
      <c r="D27" s="127"/>
      <c r="E27" s="127"/>
      <c r="F27" s="127"/>
      <c r="G27" s="127"/>
      <c r="H27" s="127"/>
      <c r="I27" s="127"/>
    </row>
    <row r="28" spans="1:9" x14ac:dyDescent="0.2">
      <c r="A28" s="157">
        <f>+'11.a- impo '!A27</f>
        <v>43313</v>
      </c>
      <c r="B28" s="157"/>
      <c r="C28" s="157"/>
      <c r="D28" s="127"/>
      <c r="E28" s="127"/>
      <c r="F28" s="127"/>
      <c r="G28" s="127"/>
      <c r="H28" s="127"/>
      <c r="I28" s="127"/>
    </row>
    <row r="29" spans="1:9" x14ac:dyDescent="0.2">
      <c r="A29" s="157">
        <f>+'11.a- impo '!A28</f>
        <v>43344</v>
      </c>
      <c r="B29" s="157"/>
      <c r="C29" s="157"/>
      <c r="D29" s="127"/>
      <c r="E29" s="127"/>
      <c r="F29" s="127"/>
      <c r="G29" s="127"/>
      <c r="H29" s="127"/>
      <c r="I29" s="127"/>
    </row>
    <row r="30" spans="1:9" x14ac:dyDescent="0.2">
      <c r="A30" s="157">
        <f>+'11.a- impo '!A29</f>
        <v>43374</v>
      </c>
      <c r="B30" s="157"/>
      <c r="C30" s="157"/>
      <c r="D30" s="127"/>
      <c r="E30" s="127"/>
      <c r="F30" s="127"/>
      <c r="G30" s="127"/>
      <c r="H30" s="127"/>
      <c r="I30" s="127"/>
    </row>
    <row r="31" spans="1:9" x14ac:dyDescent="0.2">
      <c r="A31" s="157">
        <f>+'11.a- impo '!A30</f>
        <v>43405</v>
      </c>
      <c r="B31" s="157"/>
      <c r="C31" s="157"/>
      <c r="D31" s="127"/>
      <c r="E31" s="127"/>
      <c r="F31" s="127"/>
      <c r="G31" s="127"/>
      <c r="H31" s="127"/>
      <c r="I31" s="127"/>
    </row>
    <row r="32" spans="1:9" ht="13.5" thickBot="1" x14ac:dyDescent="0.25">
      <c r="A32" s="159">
        <f>+'11.a- impo '!A31</f>
        <v>43435</v>
      </c>
      <c r="B32" s="159"/>
      <c r="C32" s="159"/>
      <c r="D32" s="160"/>
      <c r="E32" s="160"/>
      <c r="F32" s="160"/>
      <c r="G32" s="160"/>
      <c r="H32" s="160"/>
      <c r="I32" s="160"/>
    </row>
    <row r="33" spans="1:9" x14ac:dyDescent="0.2">
      <c r="A33" s="153">
        <f>+'11.a- impo '!A32</f>
        <v>43466</v>
      </c>
      <c r="B33" s="153"/>
      <c r="C33" s="153"/>
      <c r="D33" s="155"/>
      <c r="E33" s="155"/>
      <c r="F33" s="155"/>
      <c r="G33" s="155"/>
      <c r="H33" s="155"/>
      <c r="I33" s="155"/>
    </row>
    <row r="34" spans="1:9" x14ac:dyDescent="0.2">
      <c r="A34" s="157">
        <f>+'11.a- impo '!A33</f>
        <v>43497</v>
      </c>
      <c r="B34" s="157"/>
      <c r="C34" s="157"/>
      <c r="D34" s="127"/>
      <c r="E34" s="127"/>
      <c r="F34" s="127"/>
      <c r="G34" s="127"/>
      <c r="H34" s="127"/>
      <c r="I34" s="127"/>
    </row>
    <row r="35" spans="1:9" x14ac:dyDescent="0.2">
      <c r="A35" s="157">
        <f>+'11.a- impo '!A34</f>
        <v>43525</v>
      </c>
      <c r="B35" s="157"/>
      <c r="C35" s="157"/>
      <c r="D35" s="127"/>
      <c r="E35" s="127"/>
      <c r="F35" s="127"/>
      <c r="G35" s="127"/>
      <c r="H35" s="127"/>
      <c r="I35" s="127"/>
    </row>
    <row r="36" spans="1:9" x14ac:dyDescent="0.2">
      <c r="A36" s="157">
        <f>+'11.a- impo '!A35</f>
        <v>43556</v>
      </c>
      <c r="B36" s="157"/>
      <c r="C36" s="157"/>
      <c r="D36" s="127"/>
      <c r="E36" s="127"/>
      <c r="F36" s="127"/>
      <c r="G36" s="127"/>
      <c r="H36" s="127"/>
      <c r="I36" s="127"/>
    </row>
    <row r="37" spans="1:9" x14ac:dyDescent="0.2">
      <c r="A37" s="157">
        <f>+'11.a- impo '!A36</f>
        <v>43586</v>
      </c>
      <c r="B37" s="157"/>
      <c r="C37" s="157"/>
      <c r="D37" s="127"/>
      <c r="E37" s="127"/>
      <c r="F37" s="127"/>
      <c r="G37" s="127"/>
      <c r="H37" s="127"/>
      <c r="I37" s="127"/>
    </row>
    <row r="38" spans="1:9" x14ac:dyDescent="0.2">
      <c r="A38" s="157">
        <f>+'11.a- impo '!A37</f>
        <v>43617</v>
      </c>
      <c r="B38" s="157"/>
      <c r="C38" s="157"/>
      <c r="D38" s="127"/>
      <c r="E38" s="127"/>
      <c r="F38" s="127"/>
      <c r="G38" s="127"/>
      <c r="H38" s="127"/>
      <c r="I38" s="127"/>
    </row>
    <row r="39" spans="1:9" x14ac:dyDescent="0.2">
      <c r="A39" s="157">
        <f>+'11.a- impo '!A38</f>
        <v>43647</v>
      </c>
      <c r="B39" s="157"/>
      <c r="C39" s="157"/>
      <c r="D39" s="127"/>
      <c r="E39" s="127"/>
      <c r="F39" s="127"/>
      <c r="G39" s="127"/>
      <c r="H39" s="127"/>
      <c r="I39" s="127"/>
    </row>
    <row r="40" spans="1:9" x14ac:dyDescent="0.2">
      <c r="A40" s="157">
        <f>+'11.a- impo '!A39</f>
        <v>43678</v>
      </c>
      <c r="B40" s="157"/>
      <c r="C40" s="157"/>
      <c r="D40" s="127"/>
      <c r="E40" s="127"/>
      <c r="F40" s="127"/>
      <c r="G40" s="127"/>
      <c r="H40" s="127"/>
      <c r="I40" s="127"/>
    </row>
    <row r="41" spans="1:9" x14ac:dyDescent="0.2">
      <c r="A41" s="157">
        <f>+'11.a- impo '!A40</f>
        <v>43709</v>
      </c>
      <c r="B41" s="157"/>
      <c r="C41" s="157"/>
      <c r="D41" s="127"/>
      <c r="E41" s="127"/>
      <c r="F41" s="127"/>
      <c r="G41" s="127"/>
      <c r="H41" s="127"/>
      <c r="I41" s="127"/>
    </row>
    <row r="42" spans="1:9" x14ac:dyDescent="0.2">
      <c r="A42" s="157">
        <f>+'11.a- impo '!A41</f>
        <v>43739</v>
      </c>
      <c r="B42" s="157"/>
      <c r="C42" s="157"/>
      <c r="D42" s="127"/>
      <c r="E42" s="127"/>
      <c r="F42" s="127"/>
      <c r="G42" s="127"/>
      <c r="H42" s="127"/>
      <c r="I42" s="127"/>
    </row>
    <row r="43" spans="1:9" x14ac:dyDescent="0.2">
      <c r="A43" s="157">
        <f>+'11.a- impo '!A42</f>
        <v>43770</v>
      </c>
      <c r="B43" s="157"/>
      <c r="C43" s="157"/>
      <c r="D43" s="127"/>
      <c r="E43" s="127"/>
      <c r="F43" s="127"/>
      <c r="G43" s="127"/>
      <c r="H43" s="127"/>
      <c r="I43" s="127"/>
    </row>
    <row r="44" spans="1:9" ht="13.5" thickBot="1" x14ac:dyDescent="0.25">
      <c r="A44" s="159">
        <f>+'11.a- impo '!A43</f>
        <v>43800</v>
      </c>
      <c r="B44" s="159"/>
      <c r="C44" s="159"/>
      <c r="D44" s="160"/>
      <c r="E44" s="160"/>
      <c r="F44" s="160"/>
      <c r="G44" s="160"/>
      <c r="H44" s="160"/>
      <c r="I44" s="160"/>
    </row>
    <row r="45" spans="1:9" x14ac:dyDescent="0.2">
      <c r="A45" s="153">
        <f>+'11.a- impo '!A44</f>
        <v>43831</v>
      </c>
      <c r="B45" s="153"/>
      <c r="C45" s="153"/>
      <c r="D45" s="155"/>
      <c r="E45" s="155"/>
      <c r="F45" s="155"/>
      <c r="G45" s="155"/>
      <c r="H45" s="155"/>
      <c r="I45" s="155"/>
    </row>
    <row r="46" spans="1:9" x14ac:dyDescent="0.2">
      <c r="A46" s="157">
        <f>+'11.a- impo '!A45</f>
        <v>43862</v>
      </c>
      <c r="B46" s="157"/>
      <c r="C46" s="157"/>
      <c r="D46" s="127"/>
      <c r="E46" s="127"/>
      <c r="F46" s="127"/>
      <c r="G46" s="127"/>
      <c r="H46" s="127"/>
      <c r="I46" s="127"/>
    </row>
    <row r="47" spans="1:9" x14ac:dyDescent="0.2">
      <c r="A47" s="157">
        <f>+'11.a- impo '!A46</f>
        <v>43891</v>
      </c>
      <c r="B47" s="157"/>
      <c r="C47" s="157"/>
      <c r="D47" s="127"/>
      <c r="E47" s="127"/>
      <c r="F47" s="127"/>
      <c r="G47" s="127"/>
      <c r="H47" s="127"/>
      <c r="I47" s="127"/>
    </row>
    <row r="48" spans="1:9" x14ac:dyDescent="0.2">
      <c r="A48" s="157">
        <f>+'11.a- impo '!A47</f>
        <v>43922</v>
      </c>
      <c r="B48" s="157"/>
      <c r="C48" s="157"/>
      <c r="D48" s="127"/>
      <c r="E48" s="127"/>
      <c r="F48" s="127"/>
      <c r="G48" s="127"/>
      <c r="H48" s="127"/>
      <c r="I48" s="127"/>
    </row>
    <row r="49" spans="1:9" x14ac:dyDescent="0.2">
      <c r="A49" s="157">
        <f>+'11.a- impo '!A48</f>
        <v>43952</v>
      </c>
      <c r="B49" s="157"/>
      <c r="C49" s="157"/>
      <c r="D49" s="127"/>
      <c r="E49" s="127"/>
      <c r="F49" s="127"/>
      <c r="G49" s="127"/>
      <c r="H49" s="127"/>
      <c r="I49" s="127"/>
    </row>
    <row r="50" spans="1:9" x14ac:dyDescent="0.2">
      <c r="A50" s="157">
        <f>+'11.a- impo '!A49</f>
        <v>43983</v>
      </c>
      <c r="B50" s="157"/>
      <c r="C50" s="157"/>
      <c r="D50" s="127"/>
      <c r="E50" s="127"/>
      <c r="F50" s="127"/>
      <c r="G50" s="127"/>
      <c r="H50" s="127"/>
      <c r="I50" s="127"/>
    </row>
    <row r="51" spans="1:9" x14ac:dyDescent="0.2">
      <c r="A51" s="157">
        <f>+'11.a- impo '!A50</f>
        <v>44013</v>
      </c>
      <c r="B51" s="157"/>
      <c r="C51" s="157"/>
      <c r="D51" s="127"/>
      <c r="E51" s="127"/>
      <c r="F51" s="127"/>
      <c r="G51" s="127"/>
      <c r="H51" s="127"/>
      <c r="I51" s="127"/>
    </row>
    <row r="52" spans="1:9" x14ac:dyDescent="0.2">
      <c r="A52" s="157">
        <f>+'11.a- impo '!A51</f>
        <v>44044</v>
      </c>
      <c r="B52" s="157"/>
      <c r="C52" s="157"/>
      <c r="D52" s="127"/>
      <c r="E52" s="127"/>
      <c r="F52" s="127"/>
      <c r="G52" s="127"/>
      <c r="H52" s="127"/>
      <c r="I52" s="127"/>
    </row>
    <row r="53" spans="1:9" x14ac:dyDescent="0.2">
      <c r="A53" s="157">
        <f>+'11.a- impo '!A52</f>
        <v>44075</v>
      </c>
      <c r="B53" s="157"/>
      <c r="C53" s="157"/>
      <c r="D53" s="127"/>
      <c r="E53" s="127"/>
      <c r="F53" s="127"/>
      <c r="G53" s="127"/>
      <c r="H53" s="127"/>
      <c r="I53" s="127"/>
    </row>
    <row r="54" spans="1:9" x14ac:dyDescent="0.2">
      <c r="A54" s="157">
        <f>+'11.a- impo '!A53</f>
        <v>44105</v>
      </c>
      <c r="B54" s="157"/>
      <c r="C54" s="157"/>
      <c r="D54" s="127"/>
      <c r="E54" s="127"/>
      <c r="F54" s="127"/>
      <c r="G54" s="127"/>
      <c r="H54" s="127"/>
      <c r="I54" s="127"/>
    </row>
    <row r="55" spans="1:9" hidden="1" x14ac:dyDescent="0.2">
      <c r="A55" s="157">
        <f>+'11.a- impo '!A54</f>
        <v>44136</v>
      </c>
      <c r="B55" s="157"/>
      <c r="C55" s="157"/>
      <c r="D55" s="127"/>
      <c r="E55" s="127"/>
      <c r="F55" s="127"/>
      <c r="G55" s="127"/>
      <c r="H55" s="127"/>
      <c r="I55" s="127"/>
    </row>
    <row r="56" spans="1:9" ht="13.5" hidden="1" thickBot="1" x14ac:dyDescent="0.25">
      <c r="A56" s="159">
        <f>+'11.a- impo '!A55</f>
        <v>44166</v>
      </c>
      <c r="B56" s="159"/>
      <c r="C56" s="159"/>
      <c r="D56" s="160"/>
      <c r="E56" s="160"/>
      <c r="F56" s="160"/>
      <c r="G56" s="160"/>
      <c r="H56" s="160"/>
      <c r="I56" s="160"/>
    </row>
    <row r="57" spans="1:9" ht="13.5" thickBot="1" x14ac:dyDescent="0.25">
      <c r="A57" s="173"/>
      <c r="B57" s="173"/>
      <c r="C57" s="173"/>
      <c r="D57" s="168"/>
      <c r="E57" s="168"/>
      <c r="F57" s="168"/>
      <c r="G57" s="168"/>
      <c r="H57" s="168"/>
      <c r="I57" s="168"/>
    </row>
    <row r="58" spans="1:9" x14ac:dyDescent="0.2">
      <c r="A58" s="170">
        <f>+'11.a- impo '!A57</f>
        <v>2017</v>
      </c>
      <c r="B58" s="203"/>
      <c r="C58" s="203"/>
      <c r="D58" s="204"/>
      <c r="E58" s="204"/>
      <c r="F58" s="204"/>
      <c r="G58" s="204"/>
      <c r="H58" s="204"/>
      <c r="I58" s="204"/>
    </row>
    <row r="59" spans="1:9" x14ac:dyDescent="0.2">
      <c r="A59" s="171">
        <f>+'11.a- impo '!A58</f>
        <v>2018</v>
      </c>
      <c r="B59" s="205"/>
      <c r="C59" s="205"/>
      <c r="D59" s="206"/>
      <c r="E59" s="206"/>
      <c r="F59" s="206"/>
      <c r="G59" s="206"/>
      <c r="H59" s="206"/>
      <c r="I59" s="206"/>
    </row>
    <row r="60" spans="1:9" ht="13.5" thickBot="1" x14ac:dyDescent="0.25">
      <c r="A60" s="172">
        <f>+'11.a- impo '!A59</f>
        <v>2019</v>
      </c>
      <c r="B60" s="207"/>
      <c r="C60" s="207"/>
      <c r="D60" s="208"/>
      <c r="E60" s="208"/>
      <c r="F60" s="208"/>
      <c r="G60" s="208"/>
      <c r="H60" s="208"/>
      <c r="I60" s="208"/>
    </row>
    <row r="61" spans="1:9" ht="13.5" thickBot="1" x14ac:dyDescent="0.25">
      <c r="A61" s="173"/>
      <c r="B61" s="209"/>
      <c r="C61" s="209"/>
      <c r="D61" s="70"/>
      <c r="E61" s="70"/>
      <c r="F61" s="70"/>
      <c r="G61" s="70"/>
      <c r="H61" s="70"/>
      <c r="I61" s="70"/>
    </row>
    <row r="62" spans="1:9" x14ac:dyDescent="0.2">
      <c r="A62" s="394" t="str">
        <f>+'11.a- impo '!A61</f>
        <v>ene-oct 2019</v>
      </c>
      <c r="B62" s="210"/>
      <c r="C62" s="210"/>
      <c r="D62" s="204"/>
      <c r="E62" s="204"/>
      <c r="F62" s="204"/>
      <c r="G62" s="204"/>
      <c r="H62" s="204"/>
      <c r="I62" s="204"/>
    </row>
    <row r="63" spans="1:9" ht="13.5" thickBot="1" x14ac:dyDescent="0.25">
      <c r="A63" s="395" t="str">
        <f>+'11.a- impo '!A62</f>
        <v>ene-oct 2020</v>
      </c>
      <c r="B63" s="211"/>
      <c r="C63" s="211"/>
      <c r="D63" s="208"/>
      <c r="E63" s="208"/>
      <c r="F63" s="208"/>
      <c r="G63" s="208"/>
      <c r="H63" s="208"/>
      <c r="I63" s="208"/>
    </row>
    <row r="64" spans="1:9" x14ac:dyDescent="0.2">
      <c r="A64" s="167"/>
      <c r="B64" s="167"/>
      <c r="C64" s="167"/>
    </row>
    <row r="65" spans="1:3" x14ac:dyDescent="0.2">
      <c r="A65" s="167"/>
      <c r="B65" s="167"/>
      <c r="C65" s="167"/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61" orientation="landscape" r:id="rId1"/>
  <headerFooter alignWithMargins="0">
    <oddHeader>&amp;R2020 - Año del General Manuel Belgrano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I65"/>
  <sheetViews>
    <sheetView showGridLines="0" topLeftCell="A64" zoomScale="75" workbookViewId="0">
      <selection activeCell="E29" sqref="E34"/>
    </sheetView>
  </sheetViews>
  <sheetFormatPr baseColWidth="10" defaultRowHeight="12.75" x14ac:dyDescent="0.2"/>
  <cols>
    <col min="1" max="1" width="18.42578125" style="52" customWidth="1"/>
    <col min="2" max="3" width="14.5703125" style="52" customWidth="1"/>
    <col min="4" max="9" width="13.85546875" style="52" customWidth="1"/>
    <col min="10" max="16384" width="11.42578125" style="52"/>
  </cols>
  <sheetData>
    <row r="1" spans="1:9" x14ac:dyDescent="0.2">
      <c r="A1" s="116" t="s">
        <v>245</v>
      </c>
      <c r="B1" s="116"/>
      <c r="C1" s="116"/>
      <c r="D1" s="195"/>
      <c r="E1" s="195"/>
      <c r="F1" s="196"/>
      <c r="G1" s="196"/>
      <c r="H1" s="196"/>
      <c r="I1" s="196"/>
    </row>
    <row r="2" spans="1:9" x14ac:dyDescent="0.2">
      <c r="A2" s="116" t="s">
        <v>11</v>
      </c>
      <c r="B2" s="116"/>
      <c r="C2" s="116"/>
      <c r="D2" s="196"/>
      <c r="E2" s="196"/>
      <c r="F2" s="196"/>
      <c r="G2" s="196"/>
      <c r="H2" s="196"/>
      <c r="I2" s="196"/>
    </row>
    <row r="3" spans="1:9" x14ac:dyDescent="0.2">
      <c r="A3" s="374" t="s">
        <v>215</v>
      </c>
      <c r="B3" s="374"/>
      <c r="C3" s="374"/>
      <c r="D3" s="397"/>
      <c r="E3" s="397"/>
      <c r="F3" s="397"/>
      <c r="G3" s="397"/>
      <c r="H3" s="397"/>
      <c r="I3" s="397"/>
    </row>
    <row r="4" spans="1:9" x14ac:dyDescent="0.2">
      <c r="A4" s="374" t="s">
        <v>12</v>
      </c>
      <c r="B4" s="374"/>
      <c r="C4" s="374"/>
      <c r="D4" s="397"/>
      <c r="E4" s="397"/>
      <c r="F4" s="397"/>
      <c r="G4" s="397"/>
      <c r="H4" s="397"/>
      <c r="I4" s="397"/>
    </row>
    <row r="5" spans="1:9" x14ac:dyDescent="0.2">
      <c r="A5" s="374" t="s">
        <v>242</v>
      </c>
      <c r="B5" s="374"/>
      <c r="C5" s="374"/>
      <c r="D5" s="397"/>
      <c r="E5" s="397"/>
      <c r="F5" s="397"/>
      <c r="G5" s="397"/>
      <c r="H5" s="397"/>
      <c r="I5" s="397"/>
    </row>
    <row r="6" spans="1:9" ht="13.5" thickBot="1" x14ac:dyDescent="0.25">
      <c r="D6" s="169"/>
      <c r="E6" s="196"/>
      <c r="F6" s="196"/>
      <c r="G6" s="196"/>
      <c r="H6" s="196"/>
      <c r="I6" s="196"/>
    </row>
    <row r="7" spans="1:9" x14ac:dyDescent="0.2">
      <c r="A7" s="131" t="s">
        <v>6</v>
      </c>
      <c r="B7" s="468" t="s">
        <v>243</v>
      </c>
      <c r="C7" s="469"/>
      <c r="D7" s="197" t="s">
        <v>13</v>
      </c>
      <c r="E7" s="198"/>
      <c r="F7" s="197" t="s">
        <v>13</v>
      </c>
      <c r="G7" s="198"/>
      <c r="H7" s="197" t="s">
        <v>244</v>
      </c>
      <c r="I7" s="198"/>
    </row>
    <row r="8" spans="1:9" ht="13.5" thickBot="1" x14ac:dyDescent="0.25">
      <c r="A8" s="199" t="s">
        <v>7</v>
      </c>
      <c r="B8" s="200" t="s">
        <v>85</v>
      </c>
      <c r="C8" s="201" t="s">
        <v>14</v>
      </c>
      <c r="D8" s="200" t="s">
        <v>85</v>
      </c>
      <c r="E8" s="202" t="s">
        <v>14</v>
      </c>
      <c r="F8" s="200" t="s">
        <v>85</v>
      </c>
      <c r="G8" s="202" t="s">
        <v>14</v>
      </c>
      <c r="H8" s="200" t="s">
        <v>85</v>
      </c>
      <c r="I8" s="202" t="s">
        <v>14</v>
      </c>
    </row>
    <row r="9" spans="1:9" x14ac:dyDescent="0.2">
      <c r="A9" s="153">
        <f>+'11.a- impo '!A8</f>
        <v>42736</v>
      </c>
      <c r="B9" s="153"/>
      <c r="C9" s="153"/>
      <c r="D9" s="154"/>
      <c r="E9" s="155"/>
      <c r="F9" s="154"/>
      <c r="G9" s="155"/>
      <c r="H9" s="154"/>
      <c r="I9" s="155"/>
    </row>
    <row r="10" spans="1:9" x14ac:dyDescent="0.2">
      <c r="A10" s="157">
        <f>+'11.a- impo '!A9</f>
        <v>42767</v>
      </c>
      <c r="B10" s="157"/>
      <c r="C10" s="157"/>
      <c r="D10" s="158"/>
      <c r="E10" s="127"/>
      <c r="F10" s="158"/>
      <c r="G10" s="127"/>
      <c r="H10" s="158"/>
      <c r="I10" s="127"/>
    </row>
    <row r="11" spans="1:9" x14ac:dyDescent="0.2">
      <c r="A11" s="157">
        <f>+'11.a- impo '!A10</f>
        <v>42795</v>
      </c>
      <c r="B11" s="157"/>
      <c r="C11" s="157"/>
      <c r="D11" s="158"/>
      <c r="E11" s="127"/>
      <c r="F11" s="158"/>
      <c r="G11" s="127"/>
      <c r="H11" s="158"/>
      <c r="I11" s="127"/>
    </row>
    <row r="12" spans="1:9" x14ac:dyDescent="0.2">
      <c r="A12" s="157">
        <f>+'11.a- impo '!A11</f>
        <v>42826</v>
      </c>
      <c r="B12" s="157"/>
      <c r="C12" s="157"/>
      <c r="D12" s="158"/>
      <c r="E12" s="127"/>
      <c r="F12" s="158"/>
      <c r="G12" s="127"/>
      <c r="H12" s="158"/>
      <c r="I12" s="127"/>
    </row>
    <row r="13" spans="1:9" x14ac:dyDescent="0.2">
      <c r="A13" s="157">
        <f>+'11.a- impo '!A12</f>
        <v>42856</v>
      </c>
      <c r="B13" s="157"/>
      <c r="C13" s="157"/>
      <c r="D13" s="127"/>
      <c r="E13" s="127"/>
      <c r="F13" s="127"/>
      <c r="G13" s="127"/>
      <c r="H13" s="127"/>
      <c r="I13" s="127"/>
    </row>
    <row r="14" spans="1:9" x14ac:dyDescent="0.2">
      <c r="A14" s="157">
        <f>+'11.a- impo '!A13</f>
        <v>42887</v>
      </c>
      <c r="B14" s="157"/>
      <c r="C14" s="157"/>
      <c r="D14" s="158"/>
      <c r="E14" s="127"/>
      <c r="F14" s="158"/>
      <c r="G14" s="127"/>
      <c r="H14" s="158"/>
      <c r="I14" s="127"/>
    </row>
    <row r="15" spans="1:9" x14ac:dyDescent="0.2">
      <c r="A15" s="157">
        <f>+'11.a- impo '!A14</f>
        <v>42917</v>
      </c>
      <c r="B15" s="157"/>
      <c r="C15" s="157"/>
      <c r="D15" s="127"/>
      <c r="E15" s="127"/>
      <c r="F15" s="127"/>
      <c r="G15" s="127"/>
      <c r="H15" s="127"/>
      <c r="I15" s="127"/>
    </row>
    <row r="16" spans="1:9" x14ac:dyDescent="0.2">
      <c r="A16" s="157">
        <f>+'11.a- impo '!A15</f>
        <v>42948</v>
      </c>
      <c r="B16" s="157"/>
      <c r="C16" s="157"/>
      <c r="D16" s="127"/>
      <c r="E16" s="127"/>
      <c r="F16" s="127"/>
      <c r="G16" s="127"/>
      <c r="H16" s="127"/>
      <c r="I16" s="127"/>
    </row>
    <row r="17" spans="1:9" x14ac:dyDescent="0.2">
      <c r="A17" s="157">
        <f>+'11.a- impo '!A16</f>
        <v>42979</v>
      </c>
      <c r="B17" s="157"/>
      <c r="C17" s="157"/>
      <c r="D17" s="127"/>
      <c r="E17" s="127"/>
      <c r="F17" s="127"/>
      <c r="G17" s="127"/>
      <c r="H17" s="127"/>
      <c r="I17" s="127"/>
    </row>
    <row r="18" spans="1:9" x14ac:dyDescent="0.2">
      <c r="A18" s="157">
        <f>+'11.a- impo '!A17</f>
        <v>43009</v>
      </c>
      <c r="B18" s="157"/>
      <c r="C18" s="157"/>
      <c r="D18" s="127"/>
      <c r="E18" s="127"/>
      <c r="F18" s="127"/>
      <c r="G18" s="127"/>
      <c r="H18" s="127"/>
      <c r="I18" s="127"/>
    </row>
    <row r="19" spans="1:9" x14ac:dyDescent="0.2">
      <c r="A19" s="157">
        <f>+'11.a- impo '!A18</f>
        <v>43040</v>
      </c>
      <c r="B19" s="157"/>
      <c r="C19" s="157"/>
      <c r="D19" s="127"/>
      <c r="E19" s="127"/>
      <c r="F19" s="127"/>
      <c r="G19" s="127"/>
      <c r="H19" s="127"/>
      <c r="I19" s="127"/>
    </row>
    <row r="20" spans="1:9" ht="13.5" thickBot="1" x14ac:dyDescent="0.25">
      <c r="A20" s="159">
        <f>+'11.a- impo '!A19</f>
        <v>43070</v>
      </c>
      <c r="B20" s="159"/>
      <c r="C20" s="159"/>
      <c r="D20" s="160"/>
      <c r="E20" s="160"/>
      <c r="F20" s="160"/>
      <c r="G20" s="160"/>
      <c r="H20" s="160"/>
      <c r="I20" s="160"/>
    </row>
    <row r="21" spans="1:9" x14ac:dyDescent="0.2">
      <c r="A21" s="153">
        <f>+'11.a- impo '!A20</f>
        <v>43101</v>
      </c>
      <c r="B21" s="153"/>
      <c r="C21" s="153"/>
      <c r="D21" s="155"/>
      <c r="E21" s="155"/>
      <c r="F21" s="155"/>
      <c r="G21" s="155"/>
      <c r="H21" s="155"/>
      <c r="I21" s="155"/>
    </row>
    <row r="22" spans="1:9" x14ac:dyDescent="0.2">
      <c r="A22" s="157">
        <f>+'11.a- impo '!A21</f>
        <v>43132</v>
      </c>
      <c r="B22" s="157"/>
      <c r="C22" s="157"/>
      <c r="D22" s="127"/>
      <c r="E22" s="127"/>
      <c r="F22" s="127"/>
      <c r="G22" s="127"/>
      <c r="H22" s="127"/>
      <c r="I22" s="127"/>
    </row>
    <row r="23" spans="1:9" x14ac:dyDescent="0.2">
      <c r="A23" s="157">
        <f>+'11.a- impo '!A22</f>
        <v>43160</v>
      </c>
      <c r="B23" s="157"/>
      <c r="C23" s="157"/>
      <c r="D23" s="127"/>
      <c r="E23" s="127"/>
      <c r="F23" s="127"/>
      <c r="G23" s="127"/>
      <c r="H23" s="127"/>
      <c r="I23" s="127"/>
    </row>
    <row r="24" spans="1:9" x14ac:dyDescent="0.2">
      <c r="A24" s="157">
        <f>+'11.a- impo '!A23</f>
        <v>43191</v>
      </c>
      <c r="B24" s="157"/>
      <c r="C24" s="157"/>
      <c r="D24" s="127"/>
      <c r="E24" s="127"/>
      <c r="F24" s="127"/>
      <c r="G24" s="127"/>
      <c r="H24" s="127"/>
      <c r="I24" s="127"/>
    </row>
    <row r="25" spans="1:9" x14ac:dyDescent="0.2">
      <c r="A25" s="157">
        <f>+'11.a- impo '!A24</f>
        <v>43221</v>
      </c>
      <c r="B25" s="157"/>
      <c r="C25" s="157"/>
      <c r="D25" s="127"/>
      <c r="E25" s="127"/>
      <c r="F25" s="127"/>
      <c r="G25" s="127"/>
      <c r="H25" s="127"/>
      <c r="I25" s="127"/>
    </row>
    <row r="26" spans="1:9" x14ac:dyDescent="0.2">
      <c r="A26" s="157">
        <f>+'11.a- impo '!A25</f>
        <v>43252</v>
      </c>
      <c r="B26" s="157"/>
      <c r="C26" s="157"/>
      <c r="D26" s="127"/>
      <c r="E26" s="127"/>
      <c r="F26" s="127"/>
      <c r="G26" s="127"/>
      <c r="H26" s="127"/>
      <c r="I26" s="127"/>
    </row>
    <row r="27" spans="1:9" x14ac:dyDescent="0.2">
      <c r="A27" s="157">
        <f>+'11.a- impo '!A26</f>
        <v>43282</v>
      </c>
      <c r="B27" s="157"/>
      <c r="C27" s="157"/>
      <c r="D27" s="127"/>
      <c r="E27" s="127"/>
      <c r="F27" s="127"/>
      <c r="G27" s="127"/>
      <c r="H27" s="127"/>
      <c r="I27" s="127"/>
    </row>
    <row r="28" spans="1:9" x14ac:dyDescent="0.2">
      <c r="A28" s="157">
        <f>+'11.a- impo '!A27</f>
        <v>43313</v>
      </c>
      <c r="B28" s="157"/>
      <c r="C28" s="157"/>
      <c r="D28" s="127"/>
      <c r="E28" s="127"/>
      <c r="F28" s="127"/>
      <c r="G28" s="127"/>
      <c r="H28" s="127"/>
      <c r="I28" s="127"/>
    </row>
    <row r="29" spans="1:9" x14ac:dyDescent="0.2">
      <c r="A29" s="157">
        <f>+'11.a- impo '!A28</f>
        <v>43344</v>
      </c>
      <c r="B29" s="157"/>
      <c r="C29" s="157"/>
      <c r="D29" s="127"/>
      <c r="E29" s="127"/>
      <c r="F29" s="127"/>
      <c r="G29" s="127"/>
      <c r="H29" s="127"/>
      <c r="I29" s="127"/>
    </row>
    <row r="30" spans="1:9" x14ac:dyDescent="0.2">
      <c r="A30" s="157">
        <f>+'11.a- impo '!A29</f>
        <v>43374</v>
      </c>
      <c r="B30" s="157"/>
      <c r="C30" s="157"/>
      <c r="D30" s="127"/>
      <c r="E30" s="127"/>
      <c r="F30" s="127"/>
      <c r="G30" s="127"/>
      <c r="H30" s="127"/>
      <c r="I30" s="127"/>
    </row>
    <row r="31" spans="1:9" x14ac:dyDescent="0.2">
      <c r="A31" s="157">
        <f>+'11.a- impo '!A30</f>
        <v>43405</v>
      </c>
      <c r="B31" s="157"/>
      <c r="C31" s="157"/>
      <c r="D31" s="127"/>
      <c r="E31" s="127"/>
      <c r="F31" s="127"/>
      <c r="G31" s="127"/>
      <c r="H31" s="127"/>
      <c r="I31" s="127"/>
    </row>
    <row r="32" spans="1:9" ht="13.5" thickBot="1" x14ac:dyDescent="0.25">
      <c r="A32" s="159">
        <f>+'11.a- impo '!A31</f>
        <v>43435</v>
      </c>
      <c r="B32" s="159"/>
      <c r="C32" s="159"/>
      <c r="D32" s="160"/>
      <c r="E32" s="160"/>
      <c r="F32" s="160"/>
      <c r="G32" s="160"/>
      <c r="H32" s="160"/>
      <c r="I32" s="160"/>
    </row>
    <row r="33" spans="1:9" x14ac:dyDescent="0.2">
      <c r="A33" s="153">
        <f>+'11.a- impo '!A32</f>
        <v>43466</v>
      </c>
      <c r="B33" s="153"/>
      <c r="C33" s="153"/>
      <c r="D33" s="155"/>
      <c r="E33" s="155"/>
      <c r="F33" s="155"/>
      <c r="G33" s="155"/>
      <c r="H33" s="155"/>
      <c r="I33" s="155"/>
    </row>
    <row r="34" spans="1:9" x14ac:dyDescent="0.2">
      <c r="A34" s="157">
        <f>+'11.a- impo '!A33</f>
        <v>43497</v>
      </c>
      <c r="B34" s="157"/>
      <c r="C34" s="157"/>
      <c r="D34" s="127"/>
      <c r="E34" s="127"/>
      <c r="F34" s="127"/>
      <c r="G34" s="127"/>
      <c r="H34" s="127"/>
      <c r="I34" s="127"/>
    </row>
    <row r="35" spans="1:9" x14ac:dyDescent="0.2">
      <c r="A35" s="157">
        <f>+'11.a- impo '!A34</f>
        <v>43525</v>
      </c>
      <c r="B35" s="157"/>
      <c r="C35" s="157"/>
      <c r="D35" s="127"/>
      <c r="E35" s="127"/>
      <c r="F35" s="127"/>
      <c r="G35" s="127"/>
      <c r="H35" s="127"/>
      <c r="I35" s="127"/>
    </row>
    <row r="36" spans="1:9" x14ac:dyDescent="0.2">
      <c r="A36" s="157">
        <f>+'11.a- impo '!A35</f>
        <v>43556</v>
      </c>
      <c r="B36" s="157"/>
      <c r="C36" s="157"/>
      <c r="D36" s="127"/>
      <c r="E36" s="127"/>
      <c r="F36" s="127"/>
      <c r="G36" s="127"/>
      <c r="H36" s="127"/>
      <c r="I36" s="127"/>
    </row>
    <row r="37" spans="1:9" x14ac:dyDescent="0.2">
      <c r="A37" s="157">
        <f>+'11.a- impo '!A36</f>
        <v>43586</v>
      </c>
      <c r="B37" s="157"/>
      <c r="C37" s="157"/>
      <c r="D37" s="127"/>
      <c r="E37" s="127"/>
      <c r="F37" s="127"/>
      <c r="G37" s="127"/>
      <c r="H37" s="127"/>
      <c r="I37" s="127"/>
    </row>
    <row r="38" spans="1:9" x14ac:dyDescent="0.2">
      <c r="A38" s="157">
        <f>+'11.a- impo '!A37</f>
        <v>43617</v>
      </c>
      <c r="B38" s="157"/>
      <c r="C38" s="157"/>
      <c r="D38" s="127"/>
      <c r="E38" s="127"/>
      <c r="F38" s="127"/>
      <c r="G38" s="127"/>
      <c r="H38" s="127"/>
      <c r="I38" s="127"/>
    </row>
    <row r="39" spans="1:9" x14ac:dyDescent="0.2">
      <c r="A39" s="157">
        <f>+'11.a- impo '!A38</f>
        <v>43647</v>
      </c>
      <c r="B39" s="157"/>
      <c r="C39" s="157"/>
      <c r="D39" s="127"/>
      <c r="E39" s="127"/>
      <c r="F39" s="127"/>
      <c r="G39" s="127"/>
      <c r="H39" s="127"/>
      <c r="I39" s="127"/>
    </row>
    <row r="40" spans="1:9" x14ac:dyDescent="0.2">
      <c r="A40" s="157">
        <f>+'11.a- impo '!A39</f>
        <v>43678</v>
      </c>
      <c r="B40" s="157"/>
      <c r="C40" s="157"/>
      <c r="D40" s="127"/>
      <c r="E40" s="127"/>
      <c r="F40" s="127"/>
      <c r="G40" s="127"/>
      <c r="H40" s="127"/>
      <c r="I40" s="127"/>
    </row>
    <row r="41" spans="1:9" x14ac:dyDescent="0.2">
      <c r="A41" s="157">
        <f>+'11.a- impo '!A40</f>
        <v>43709</v>
      </c>
      <c r="B41" s="157"/>
      <c r="C41" s="157"/>
      <c r="D41" s="127"/>
      <c r="E41" s="127"/>
      <c r="F41" s="127"/>
      <c r="G41" s="127"/>
      <c r="H41" s="127"/>
      <c r="I41" s="127"/>
    </row>
    <row r="42" spans="1:9" x14ac:dyDescent="0.2">
      <c r="A42" s="157">
        <f>+'11.a- impo '!A41</f>
        <v>43739</v>
      </c>
      <c r="B42" s="157"/>
      <c r="C42" s="157"/>
      <c r="D42" s="127"/>
      <c r="E42" s="127"/>
      <c r="F42" s="127"/>
      <c r="G42" s="127"/>
      <c r="H42" s="127"/>
      <c r="I42" s="127"/>
    </row>
    <row r="43" spans="1:9" x14ac:dyDescent="0.2">
      <c r="A43" s="157">
        <f>+'11.a- impo '!A42</f>
        <v>43770</v>
      </c>
      <c r="B43" s="157"/>
      <c r="C43" s="157"/>
      <c r="D43" s="127"/>
      <c r="E43" s="127"/>
      <c r="F43" s="127"/>
      <c r="G43" s="127"/>
      <c r="H43" s="127"/>
      <c r="I43" s="127"/>
    </row>
    <row r="44" spans="1:9" ht="13.5" thickBot="1" x14ac:dyDescent="0.25">
      <c r="A44" s="159">
        <f>+'11.a- impo '!A43</f>
        <v>43800</v>
      </c>
      <c r="B44" s="159"/>
      <c r="C44" s="159"/>
      <c r="D44" s="160"/>
      <c r="E44" s="160"/>
      <c r="F44" s="160"/>
      <c r="G44" s="160"/>
      <c r="H44" s="160"/>
      <c r="I44" s="160"/>
    </row>
    <row r="45" spans="1:9" x14ac:dyDescent="0.2">
      <c r="A45" s="153">
        <f>+'11.a- impo '!A44</f>
        <v>43831</v>
      </c>
      <c r="B45" s="153"/>
      <c r="C45" s="153"/>
      <c r="D45" s="155"/>
      <c r="E45" s="155"/>
      <c r="F45" s="155"/>
      <c r="G45" s="155"/>
      <c r="H45" s="155"/>
      <c r="I45" s="155"/>
    </row>
    <row r="46" spans="1:9" x14ac:dyDescent="0.2">
      <c r="A46" s="157">
        <f>+'11.a- impo '!A45</f>
        <v>43862</v>
      </c>
      <c r="B46" s="157"/>
      <c r="C46" s="157"/>
      <c r="D46" s="127"/>
      <c r="E46" s="127"/>
      <c r="F46" s="127"/>
      <c r="G46" s="127"/>
      <c r="H46" s="127"/>
      <c r="I46" s="127"/>
    </row>
    <row r="47" spans="1:9" x14ac:dyDescent="0.2">
      <c r="A47" s="157">
        <f>+'11.a- impo '!A46</f>
        <v>43891</v>
      </c>
      <c r="B47" s="157"/>
      <c r="C47" s="157"/>
      <c r="D47" s="127"/>
      <c r="E47" s="127"/>
      <c r="F47" s="127"/>
      <c r="G47" s="127"/>
      <c r="H47" s="127"/>
      <c r="I47" s="127"/>
    </row>
    <row r="48" spans="1:9" x14ac:dyDescent="0.2">
      <c r="A48" s="157">
        <f>+'11.a- impo '!A47</f>
        <v>43922</v>
      </c>
      <c r="B48" s="157"/>
      <c r="C48" s="157"/>
      <c r="D48" s="127"/>
      <c r="E48" s="127"/>
      <c r="F48" s="127"/>
      <c r="G48" s="127"/>
      <c r="H48" s="127"/>
      <c r="I48" s="127"/>
    </row>
    <row r="49" spans="1:9" x14ac:dyDescent="0.2">
      <c r="A49" s="157">
        <f>+'11.a- impo '!A48</f>
        <v>43952</v>
      </c>
      <c r="B49" s="157"/>
      <c r="C49" s="157"/>
      <c r="D49" s="127"/>
      <c r="E49" s="127"/>
      <c r="F49" s="127"/>
      <c r="G49" s="127"/>
      <c r="H49" s="127"/>
      <c r="I49" s="127"/>
    </row>
    <row r="50" spans="1:9" x14ac:dyDescent="0.2">
      <c r="A50" s="157">
        <f>+'11.a- impo '!A49</f>
        <v>43983</v>
      </c>
      <c r="B50" s="157"/>
      <c r="C50" s="157"/>
      <c r="D50" s="127"/>
      <c r="E50" s="127"/>
      <c r="F50" s="127"/>
      <c r="G50" s="127"/>
      <c r="H50" s="127"/>
      <c r="I50" s="127"/>
    </row>
    <row r="51" spans="1:9" x14ac:dyDescent="0.2">
      <c r="A51" s="157">
        <f>+'11.a- impo '!A50</f>
        <v>44013</v>
      </c>
      <c r="B51" s="157"/>
      <c r="C51" s="157"/>
      <c r="D51" s="127"/>
      <c r="E51" s="127"/>
      <c r="F51" s="127"/>
      <c r="G51" s="127"/>
      <c r="H51" s="127"/>
      <c r="I51" s="127"/>
    </row>
    <row r="52" spans="1:9" x14ac:dyDescent="0.2">
      <c r="A52" s="157">
        <f>+'11.a- impo '!A51</f>
        <v>44044</v>
      </c>
      <c r="B52" s="157"/>
      <c r="C52" s="157"/>
      <c r="D52" s="127"/>
      <c r="E52" s="127"/>
      <c r="F52" s="127"/>
      <c r="G52" s="127"/>
      <c r="H52" s="127"/>
      <c r="I52" s="127"/>
    </row>
    <row r="53" spans="1:9" x14ac:dyDescent="0.2">
      <c r="A53" s="157">
        <f>+'11.a- impo '!A52</f>
        <v>44075</v>
      </c>
      <c r="B53" s="157"/>
      <c r="C53" s="157"/>
      <c r="D53" s="127"/>
      <c r="E53" s="127"/>
      <c r="F53" s="127"/>
      <c r="G53" s="127"/>
      <c r="H53" s="127"/>
      <c r="I53" s="127"/>
    </row>
    <row r="54" spans="1:9" x14ac:dyDescent="0.2">
      <c r="A54" s="157">
        <f>+'11.a- impo '!A53</f>
        <v>44105</v>
      </c>
      <c r="B54" s="157"/>
      <c r="C54" s="157"/>
      <c r="D54" s="127"/>
      <c r="E54" s="127"/>
      <c r="F54" s="127"/>
      <c r="G54" s="127"/>
      <c r="H54" s="127"/>
      <c r="I54" s="127"/>
    </row>
    <row r="55" spans="1:9" hidden="1" x14ac:dyDescent="0.2">
      <c r="A55" s="157">
        <f>+'11.a- impo '!A54</f>
        <v>44136</v>
      </c>
      <c r="B55" s="157"/>
      <c r="C55" s="157"/>
      <c r="D55" s="127"/>
      <c r="E55" s="127"/>
      <c r="F55" s="127"/>
      <c r="G55" s="127"/>
      <c r="H55" s="127"/>
      <c r="I55" s="127"/>
    </row>
    <row r="56" spans="1:9" ht="13.5" hidden="1" thickBot="1" x14ac:dyDescent="0.25">
      <c r="A56" s="159">
        <f>+'11.a- impo '!A55</f>
        <v>44166</v>
      </c>
      <c r="B56" s="159"/>
      <c r="C56" s="159"/>
      <c r="D56" s="160"/>
      <c r="E56" s="160"/>
      <c r="F56" s="160"/>
      <c r="G56" s="160"/>
      <c r="H56" s="160"/>
      <c r="I56" s="160"/>
    </row>
    <row r="57" spans="1:9" ht="13.5" thickBot="1" x14ac:dyDescent="0.25">
      <c r="A57" s="173"/>
      <c r="B57" s="173"/>
      <c r="C57" s="173"/>
      <c r="D57" s="168"/>
      <c r="E57" s="168"/>
      <c r="F57" s="168"/>
      <c r="G57" s="168"/>
      <c r="H57" s="168"/>
      <c r="I57" s="168"/>
    </row>
    <row r="58" spans="1:9" x14ac:dyDescent="0.2">
      <c r="A58" s="170">
        <f>+'11.a- impo '!A57</f>
        <v>2017</v>
      </c>
      <c r="B58" s="203"/>
      <c r="C58" s="203"/>
      <c r="D58" s="204"/>
      <c r="E58" s="204"/>
      <c r="F58" s="204"/>
      <c r="G58" s="204"/>
      <c r="H58" s="204"/>
      <c r="I58" s="204"/>
    </row>
    <row r="59" spans="1:9" x14ac:dyDescent="0.2">
      <c r="A59" s="171">
        <f>+'11.a- impo '!A58</f>
        <v>2018</v>
      </c>
      <c r="B59" s="205"/>
      <c r="C59" s="205"/>
      <c r="D59" s="206"/>
      <c r="E59" s="206"/>
      <c r="F59" s="206"/>
      <c r="G59" s="206"/>
      <c r="H59" s="206"/>
      <c r="I59" s="206"/>
    </row>
    <row r="60" spans="1:9" ht="13.5" thickBot="1" x14ac:dyDescent="0.25">
      <c r="A60" s="172">
        <f>+'11.a- impo '!A59</f>
        <v>2019</v>
      </c>
      <c r="B60" s="207"/>
      <c r="C60" s="207"/>
      <c r="D60" s="208"/>
      <c r="E60" s="208"/>
      <c r="F60" s="208"/>
      <c r="G60" s="208"/>
      <c r="H60" s="208"/>
      <c r="I60" s="208"/>
    </row>
    <row r="61" spans="1:9" ht="13.5" thickBot="1" x14ac:dyDescent="0.25">
      <c r="A61" s="173"/>
      <c r="B61" s="209"/>
      <c r="C61" s="209"/>
      <c r="D61" s="70"/>
      <c r="E61" s="70"/>
      <c r="F61" s="70"/>
      <c r="G61" s="70"/>
      <c r="H61" s="70"/>
      <c r="I61" s="70"/>
    </row>
    <row r="62" spans="1:9" x14ac:dyDescent="0.2">
      <c r="A62" s="394" t="str">
        <f>+'11.a- impo '!A61</f>
        <v>ene-oct 2019</v>
      </c>
      <c r="B62" s="210"/>
      <c r="C62" s="210"/>
      <c r="D62" s="204"/>
      <c r="E62" s="204"/>
      <c r="F62" s="204"/>
      <c r="G62" s="204"/>
      <c r="H62" s="204"/>
      <c r="I62" s="204"/>
    </row>
    <row r="63" spans="1:9" ht="13.5" thickBot="1" x14ac:dyDescent="0.25">
      <c r="A63" s="395" t="str">
        <f>+'11.a- impo '!A62</f>
        <v>ene-oct 2020</v>
      </c>
      <c r="B63" s="211"/>
      <c r="C63" s="211"/>
      <c r="D63" s="208"/>
      <c r="E63" s="208"/>
      <c r="F63" s="208"/>
      <c r="G63" s="208"/>
      <c r="H63" s="208"/>
      <c r="I63" s="208"/>
    </row>
    <row r="64" spans="1:9" x14ac:dyDescent="0.2">
      <c r="A64" s="167"/>
      <c r="B64" s="167"/>
      <c r="C64" s="167"/>
    </row>
    <row r="65" spans="1:3" x14ac:dyDescent="0.2">
      <c r="A65" s="167"/>
      <c r="B65" s="167"/>
      <c r="C65" s="167"/>
    </row>
  </sheetData>
  <sheetProtection formatCells="0" formatColumns="0" formatRows="0"/>
  <mergeCells count="1">
    <mergeCell ref="B7:C7"/>
  </mergeCells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61" orientation="landscape" r:id="rId1"/>
  <headerFooter alignWithMargins="0">
    <oddHeader>&amp;R2020 - Año del General Manuel Belgrano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3"/>
  <sheetViews>
    <sheetView showGridLines="0" zoomScale="75" workbookViewId="0">
      <selection activeCell="E29" sqref="E34"/>
    </sheetView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23.42578125" style="52" customWidth="1"/>
    <col min="6" max="6" width="0" style="52" hidden="1" customWidth="1"/>
    <col min="7" max="16384" width="11.42578125" style="52"/>
  </cols>
  <sheetData>
    <row r="1" spans="1:5" x14ac:dyDescent="0.2">
      <c r="A1" s="130" t="s">
        <v>262</v>
      </c>
      <c r="B1" s="117"/>
      <c r="C1" s="117"/>
      <c r="D1" s="117"/>
      <c r="E1" s="117"/>
    </row>
    <row r="2" spans="1:5" x14ac:dyDescent="0.2">
      <c r="A2" s="116" t="s">
        <v>16</v>
      </c>
      <c r="B2" s="117"/>
      <c r="C2" s="117"/>
      <c r="D2" s="117"/>
      <c r="E2" s="117"/>
    </row>
    <row r="3" spans="1:5" x14ac:dyDescent="0.2">
      <c r="A3" s="374" t="s">
        <v>246</v>
      </c>
      <c r="B3" s="375"/>
      <c r="C3" s="375"/>
      <c r="D3" s="375"/>
      <c r="E3" s="375"/>
    </row>
    <row r="4" spans="1:5" x14ac:dyDescent="0.2">
      <c r="A4" s="374" t="s">
        <v>212</v>
      </c>
      <c r="B4" s="375"/>
      <c r="C4" s="375"/>
      <c r="D4" s="375"/>
      <c r="E4" s="375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30"/>
      <c r="B6" s="130"/>
      <c r="C6" s="402" t="s">
        <v>19</v>
      </c>
      <c r="D6" s="175"/>
      <c r="E6" s="176"/>
    </row>
    <row r="7" spans="1:5" ht="13.5" thickBot="1" x14ac:dyDescent="0.25">
      <c r="A7" s="131" t="s">
        <v>7</v>
      </c>
      <c r="B7" s="398" t="s">
        <v>243</v>
      </c>
      <c r="C7" s="399" t="s">
        <v>20</v>
      </c>
      <c r="D7" s="400" t="s">
        <v>20</v>
      </c>
      <c r="E7" s="401" t="s">
        <v>247</v>
      </c>
    </row>
    <row r="8" spans="1:5" x14ac:dyDescent="0.2">
      <c r="A8" s="177">
        <v>42735</v>
      </c>
      <c r="B8" s="178"/>
      <c r="C8" s="179"/>
      <c r="D8" s="180"/>
      <c r="E8" s="181"/>
    </row>
    <row r="9" spans="1:5" x14ac:dyDescent="0.2">
      <c r="A9" s="182">
        <v>43100</v>
      </c>
      <c r="B9" s="183"/>
      <c r="C9" s="184"/>
      <c r="D9" s="185"/>
      <c r="E9" s="128"/>
    </row>
    <row r="10" spans="1:5" x14ac:dyDescent="0.2">
      <c r="A10" s="182">
        <v>43465</v>
      </c>
      <c r="B10" s="184"/>
      <c r="C10" s="184"/>
      <c r="D10" s="185"/>
      <c r="E10" s="128"/>
    </row>
    <row r="11" spans="1:5" ht="13.5" thickBot="1" x14ac:dyDescent="0.25">
      <c r="A11" s="186">
        <v>43830</v>
      </c>
      <c r="B11" s="187"/>
      <c r="C11" s="188"/>
      <c r="D11" s="189"/>
      <c r="E11" s="163"/>
    </row>
    <row r="12" spans="1:5" x14ac:dyDescent="0.2">
      <c r="A12" s="403">
        <v>43769</v>
      </c>
      <c r="B12" s="190"/>
      <c r="C12" s="190"/>
      <c r="D12" s="191"/>
      <c r="E12" s="156"/>
    </row>
    <row r="13" spans="1:5" ht="13.5" thickBot="1" x14ac:dyDescent="0.25">
      <c r="A13" s="404">
        <v>44135</v>
      </c>
      <c r="B13" s="192"/>
      <c r="C13" s="192"/>
      <c r="D13" s="193"/>
      <c r="E13" s="161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E13"/>
  <sheetViews>
    <sheetView showGridLines="0" zoomScale="75" workbookViewId="0">
      <selection activeCell="E29" sqref="E34"/>
    </sheetView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23.42578125" style="52" customWidth="1"/>
    <col min="6" max="6" width="0" style="52" hidden="1" customWidth="1"/>
    <col min="7" max="16384" width="11.42578125" style="52"/>
  </cols>
  <sheetData>
    <row r="1" spans="1:5" x14ac:dyDescent="0.2">
      <c r="A1" s="130" t="s">
        <v>261</v>
      </c>
      <c r="B1" s="117"/>
      <c r="C1" s="117"/>
      <c r="D1" s="117"/>
      <c r="E1" s="117"/>
    </row>
    <row r="2" spans="1:5" x14ac:dyDescent="0.2">
      <c r="A2" s="116" t="s">
        <v>16</v>
      </c>
      <c r="B2" s="117"/>
      <c r="C2" s="117"/>
      <c r="D2" s="117"/>
      <c r="E2" s="117"/>
    </row>
    <row r="3" spans="1:5" x14ac:dyDescent="0.2">
      <c r="A3" s="374" t="s">
        <v>248</v>
      </c>
      <c r="B3" s="375"/>
      <c r="C3" s="375"/>
      <c r="D3" s="375"/>
      <c r="E3" s="375"/>
    </row>
    <row r="4" spans="1:5" x14ac:dyDescent="0.2">
      <c r="A4" s="374" t="s">
        <v>212</v>
      </c>
      <c r="B4" s="375"/>
      <c r="C4" s="375"/>
      <c r="D4" s="375"/>
      <c r="E4" s="375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30"/>
      <c r="B6" s="130"/>
      <c r="C6" s="402" t="s">
        <v>19</v>
      </c>
      <c r="D6" s="175"/>
      <c r="E6" s="176"/>
    </row>
    <row r="7" spans="1:5" ht="13.5" thickBot="1" x14ac:dyDescent="0.25">
      <c r="A7" s="131" t="s">
        <v>7</v>
      </c>
      <c r="B7" s="398" t="s">
        <v>243</v>
      </c>
      <c r="C7" s="399" t="s">
        <v>20</v>
      </c>
      <c r="D7" s="400" t="s">
        <v>20</v>
      </c>
      <c r="E7" s="401" t="s">
        <v>247</v>
      </c>
    </row>
    <row r="8" spans="1:5" x14ac:dyDescent="0.2">
      <c r="A8" s="177">
        <v>42735</v>
      </c>
      <c r="B8" s="178"/>
      <c r="C8" s="179"/>
      <c r="D8" s="180"/>
      <c r="E8" s="181"/>
    </row>
    <row r="9" spans="1:5" x14ac:dyDescent="0.2">
      <c r="A9" s="182">
        <v>43100</v>
      </c>
      <c r="B9" s="183"/>
      <c r="C9" s="184"/>
      <c r="D9" s="185"/>
      <c r="E9" s="128"/>
    </row>
    <row r="10" spans="1:5" x14ac:dyDescent="0.2">
      <c r="A10" s="182">
        <v>43465</v>
      </c>
      <c r="B10" s="184"/>
      <c r="C10" s="184"/>
      <c r="D10" s="185"/>
      <c r="E10" s="128"/>
    </row>
    <row r="11" spans="1:5" ht="13.5" thickBot="1" x14ac:dyDescent="0.25">
      <c r="A11" s="186">
        <v>43830</v>
      </c>
      <c r="B11" s="187"/>
      <c r="C11" s="188"/>
      <c r="D11" s="189"/>
      <c r="E11" s="163"/>
    </row>
    <row r="12" spans="1:5" x14ac:dyDescent="0.2">
      <c r="A12" s="403">
        <v>43769</v>
      </c>
      <c r="B12" s="190"/>
      <c r="C12" s="190"/>
      <c r="D12" s="191"/>
      <c r="E12" s="156"/>
    </row>
    <row r="13" spans="1:5" ht="13.5" thickBot="1" x14ac:dyDescent="0.25">
      <c r="A13" s="404">
        <v>44135</v>
      </c>
      <c r="B13" s="192"/>
      <c r="C13" s="192"/>
      <c r="D13" s="193"/>
      <c r="E13" s="161"/>
    </row>
  </sheetData>
  <sheetProtection formatCells="0" formatColumns="0" formatRows="0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7"/>
  <sheetViews>
    <sheetView showGridLines="0" zoomScale="75" workbookViewId="0">
      <selection activeCell="E29" sqref="E34"/>
    </sheetView>
  </sheetViews>
  <sheetFormatPr baseColWidth="10" defaultRowHeight="12.75" x14ac:dyDescent="0.2"/>
  <cols>
    <col min="1" max="1" width="20.710937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30" t="s">
        <v>266</v>
      </c>
      <c r="B1" s="130"/>
      <c r="C1" s="130"/>
      <c r="D1" s="130"/>
      <c r="E1" s="130"/>
      <c r="F1" s="130"/>
      <c r="G1" s="130"/>
    </row>
    <row r="2" spans="1:7" x14ac:dyDescent="0.2">
      <c r="A2" s="116" t="s">
        <v>79</v>
      </c>
      <c r="B2" s="117"/>
      <c r="C2" s="117"/>
      <c r="D2" s="117"/>
      <c r="E2" s="117"/>
      <c r="F2" s="117"/>
    </row>
    <row r="3" spans="1:7" x14ac:dyDescent="0.2">
      <c r="A3" s="374" t="str">
        <f>+'1.a.modelos'!A3</f>
        <v>Coronas</v>
      </c>
      <c r="B3" s="375"/>
      <c r="C3" s="375"/>
      <c r="D3" s="375"/>
      <c r="E3" s="375"/>
      <c r="F3" s="375"/>
      <c r="G3" s="151"/>
    </row>
    <row r="4" spans="1:7" x14ac:dyDescent="0.2">
      <c r="A4" s="116" t="s">
        <v>88</v>
      </c>
      <c r="B4" s="117"/>
      <c r="C4" s="117"/>
      <c r="D4" s="117"/>
      <c r="E4" s="117"/>
      <c r="F4" s="117"/>
    </row>
    <row r="5" spans="1:7" x14ac:dyDescent="0.2">
      <c r="A5" s="116" t="s">
        <v>80</v>
      </c>
      <c r="B5" s="117"/>
      <c r="C5" s="117"/>
      <c r="D5" s="117"/>
      <c r="E5" s="117"/>
      <c r="F5" s="117"/>
    </row>
    <row r="6" spans="1:7" ht="13.5" thickBot="1" x14ac:dyDescent="0.25">
      <c r="A6" s="116" t="s">
        <v>81</v>
      </c>
      <c r="B6" s="117"/>
      <c r="C6" s="117"/>
      <c r="D6" s="117"/>
      <c r="E6" s="117"/>
      <c r="F6" s="117"/>
    </row>
    <row r="7" spans="1:7" ht="12.75" customHeight="1" x14ac:dyDescent="0.2">
      <c r="A7" s="131" t="s">
        <v>6</v>
      </c>
      <c r="B7" s="131" t="s">
        <v>82</v>
      </c>
      <c r="C7" s="131" t="s">
        <v>83</v>
      </c>
      <c r="D7" s="131" t="s">
        <v>15</v>
      </c>
      <c r="E7" s="131" t="s">
        <v>97</v>
      </c>
      <c r="F7"/>
    </row>
    <row r="8" spans="1:7" ht="13.5" thickBot="1" x14ac:dyDescent="0.25">
      <c r="A8" s="152" t="s">
        <v>7</v>
      </c>
      <c r="B8" s="152" t="s">
        <v>84</v>
      </c>
      <c r="C8" s="152" t="s">
        <v>85</v>
      </c>
      <c r="D8" s="152" t="s">
        <v>86</v>
      </c>
      <c r="E8" s="152" t="s">
        <v>86</v>
      </c>
      <c r="F8"/>
    </row>
    <row r="9" spans="1:7" x14ac:dyDescent="0.2">
      <c r="A9" s="153">
        <f>+'12.a.Reventa'!A9</f>
        <v>42736</v>
      </c>
      <c r="B9" s="154"/>
      <c r="C9" s="155"/>
      <c r="D9" s="156"/>
      <c r="E9" s="155"/>
      <c r="F9"/>
    </row>
    <row r="10" spans="1:7" x14ac:dyDescent="0.2">
      <c r="A10" s="157">
        <f>+'12.a.Reventa'!A10</f>
        <v>42767</v>
      </c>
      <c r="B10" s="158"/>
      <c r="C10" s="127"/>
      <c r="D10" s="128"/>
      <c r="E10" s="127"/>
      <c r="F10"/>
    </row>
    <row r="11" spans="1:7" x14ac:dyDescent="0.2">
      <c r="A11" s="157">
        <f>+'12.a.Reventa'!A11</f>
        <v>42795</v>
      </c>
      <c r="B11" s="158"/>
      <c r="C11" s="127"/>
      <c r="D11" s="128"/>
      <c r="E11" s="127"/>
      <c r="F11"/>
    </row>
    <row r="12" spans="1:7" x14ac:dyDescent="0.2">
      <c r="A12" s="157">
        <f>+'12.a.Reventa'!A12</f>
        <v>42826</v>
      </c>
      <c r="B12" s="158"/>
      <c r="C12" s="127"/>
      <c r="D12" s="128"/>
      <c r="E12" s="127"/>
      <c r="F12"/>
    </row>
    <row r="13" spans="1:7" x14ac:dyDescent="0.2">
      <c r="A13" s="157">
        <f>+'12.a.Reventa'!A13</f>
        <v>42856</v>
      </c>
      <c r="B13" s="127"/>
      <c r="C13" s="127"/>
      <c r="D13" s="128"/>
      <c r="E13" s="127"/>
      <c r="F13"/>
    </row>
    <row r="14" spans="1:7" x14ac:dyDescent="0.2">
      <c r="A14" s="157">
        <f>+'12.a.Reventa'!A14</f>
        <v>42887</v>
      </c>
      <c r="B14" s="158"/>
      <c r="C14" s="127"/>
      <c r="D14" s="128"/>
      <c r="E14" s="127"/>
      <c r="F14"/>
    </row>
    <row r="15" spans="1:7" x14ac:dyDescent="0.2">
      <c r="A15" s="157">
        <f>+'12.a.Reventa'!A15</f>
        <v>42917</v>
      </c>
      <c r="B15" s="127"/>
      <c r="C15" s="127"/>
      <c r="D15" s="128"/>
      <c r="E15" s="127"/>
      <c r="F15"/>
    </row>
    <row r="16" spans="1:7" x14ac:dyDescent="0.2">
      <c r="A16" s="157">
        <f>+'12.a.Reventa'!A16</f>
        <v>42948</v>
      </c>
      <c r="B16" s="127"/>
      <c r="C16" s="127"/>
      <c r="D16" s="128"/>
      <c r="E16" s="127"/>
      <c r="F16"/>
    </row>
    <row r="17" spans="1:6" x14ac:dyDescent="0.2">
      <c r="A17" s="157">
        <f>+'12.a.Reventa'!A17</f>
        <v>42979</v>
      </c>
      <c r="B17" s="127"/>
      <c r="C17" s="127"/>
      <c r="D17" s="128"/>
      <c r="E17" s="127"/>
      <c r="F17"/>
    </row>
    <row r="18" spans="1:6" x14ac:dyDescent="0.2">
      <c r="A18" s="157">
        <f>+'12.a.Reventa'!A18</f>
        <v>43009</v>
      </c>
      <c r="B18" s="127"/>
      <c r="C18" s="127"/>
      <c r="D18" s="128"/>
      <c r="E18" s="127"/>
      <c r="F18"/>
    </row>
    <row r="19" spans="1:6" x14ac:dyDescent="0.2">
      <c r="A19" s="157">
        <f>+'12.a.Reventa'!A19</f>
        <v>43040</v>
      </c>
      <c r="B19" s="127"/>
      <c r="C19" s="127"/>
      <c r="D19" s="128"/>
      <c r="E19" s="127"/>
      <c r="F19"/>
    </row>
    <row r="20" spans="1:6" ht="13.5" thickBot="1" x14ac:dyDescent="0.25">
      <c r="A20" s="159">
        <f>+'12.a.Reventa'!A20</f>
        <v>43070</v>
      </c>
      <c r="B20" s="160"/>
      <c r="C20" s="160"/>
      <c r="D20" s="161"/>
      <c r="E20" s="160"/>
      <c r="F20"/>
    </row>
    <row r="21" spans="1:6" x14ac:dyDescent="0.2">
      <c r="A21" s="153">
        <f>+'12.a.Reventa'!A21</f>
        <v>43101</v>
      </c>
      <c r="B21" s="155"/>
      <c r="C21" s="155"/>
      <c r="D21" s="128"/>
      <c r="E21" s="155"/>
      <c r="F21"/>
    </row>
    <row r="22" spans="1:6" x14ac:dyDescent="0.2">
      <c r="A22" s="157">
        <f>+'12.a.Reventa'!A22</f>
        <v>43132</v>
      </c>
      <c r="B22" s="127"/>
      <c r="C22" s="127"/>
      <c r="D22" s="162"/>
      <c r="E22" s="127"/>
      <c r="F22"/>
    </row>
    <row r="23" spans="1:6" x14ac:dyDescent="0.2">
      <c r="A23" s="157">
        <f>+'12.a.Reventa'!A23</f>
        <v>43160</v>
      </c>
      <c r="B23" s="127"/>
      <c r="C23" s="127"/>
      <c r="D23" s="128"/>
      <c r="E23" s="127"/>
      <c r="F23"/>
    </row>
    <row r="24" spans="1:6" x14ac:dyDescent="0.2">
      <c r="A24" s="157">
        <f>+'12.a.Reventa'!A24</f>
        <v>43191</v>
      </c>
      <c r="B24" s="127"/>
      <c r="C24" s="127"/>
      <c r="D24" s="128"/>
      <c r="E24" s="127"/>
      <c r="F24"/>
    </row>
    <row r="25" spans="1:6" x14ac:dyDescent="0.2">
      <c r="A25" s="157">
        <f>+'12.a.Reventa'!A25</f>
        <v>43221</v>
      </c>
      <c r="B25" s="127"/>
      <c r="C25" s="127"/>
      <c r="D25" s="128"/>
      <c r="E25" s="127"/>
      <c r="F25"/>
    </row>
    <row r="26" spans="1:6" x14ac:dyDescent="0.2">
      <c r="A26" s="157">
        <f>+'12.a.Reventa'!A26</f>
        <v>43252</v>
      </c>
      <c r="B26" s="127"/>
      <c r="C26" s="127"/>
      <c r="D26" s="128"/>
      <c r="E26" s="127"/>
      <c r="F26"/>
    </row>
    <row r="27" spans="1:6" x14ac:dyDescent="0.2">
      <c r="A27" s="157">
        <f>+'12.a.Reventa'!A27</f>
        <v>43282</v>
      </c>
      <c r="B27" s="127"/>
      <c r="C27" s="127"/>
      <c r="D27" s="128"/>
      <c r="E27" s="127"/>
      <c r="F27"/>
    </row>
    <row r="28" spans="1:6" x14ac:dyDescent="0.2">
      <c r="A28" s="157">
        <f>+'12.a.Reventa'!A28</f>
        <v>43313</v>
      </c>
      <c r="B28" s="127"/>
      <c r="C28" s="127"/>
      <c r="D28" s="128"/>
      <c r="E28" s="127"/>
      <c r="F28"/>
    </row>
    <row r="29" spans="1:6" x14ac:dyDescent="0.2">
      <c r="A29" s="157">
        <f>+'12.a.Reventa'!A29</f>
        <v>43344</v>
      </c>
      <c r="B29" s="127"/>
      <c r="C29" s="127"/>
      <c r="D29" s="128"/>
      <c r="E29" s="127"/>
      <c r="F29"/>
    </row>
    <row r="30" spans="1:6" x14ac:dyDescent="0.2">
      <c r="A30" s="157">
        <f>+'12.a.Reventa'!A30</f>
        <v>43374</v>
      </c>
      <c r="B30" s="127"/>
      <c r="C30" s="127"/>
      <c r="D30" s="128"/>
      <c r="E30" s="127"/>
      <c r="F30"/>
    </row>
    <row r="31" spans="1:6" x14ac:dyDescent="0.2">
      <c r="A31" s="157">
        <f>+'12.a.Reventa'!A31</f>
        <v>43405</v>
      </c>
      <c r="B31" s="127"/>
      <c r="C31" s="127"/>
      <c r="D31" s="128"/>
      <c r="E31" s="127"/>
      <c r="F31"/>
    </row>
    <row r="32" spans="1:6" ht="13.5" thickBot="1" x14ac:dyDescent="0.25">
      <c r="A32" s="159">
        <f>+'12.a.Reventa'!A32</f>
        <v>43435</v>
      </c>
      <c r="B32" s="160"/>
      <c r="C32" s="160"/>
      <c r="D32" s="163"/>
      <c r="E32" s="160"/>
      <c r="F32"/>
    </row>
    <row r="33" spans="1:6" x14ac:dyDescent="0.2">
      <c r="A33" s="153">
        <f>+'12.a.Reventa'!A33</f>
        <v>43466</v>
      </c>
      <c r="B33" s="155"/>
      <c r="C33" s="164"/>
      <c r="D33" s="154"/>
      <c r="E33" s="155"/>
      <c r="F33"/>
    </row>
    <row r="34" spans="1:6" x14ac:dyDescent="0.2">
      <c r="A34" s="157">
        <f>+'12.a.Reventa'!A34</f>
        <v>43497</v>
      </c>
      <c r="B34" s="127"/>
      <c r="C34" s="104"/>
      <c r="D34" s="158"/>
      <c r="E34" s="127"/>
      <c r="F34"/>
    </row>
    <row r="35" spans="1:6" x14ac:dyDescent="0.2">
      <c r="A35" s="157">
        <f>+'12.a.Reventa'!A35</f>
        <v>43525</v>
      </c>
      <c r="B35" s="127"/>
      <c r="C35" s="104"/>
      <c r="D35" s="158"/>
      <c r="E35" s="127"/>
      <c r="F35"/>
    </row>
    <row r="36" spans="1:6" x14ac:dyDescent="0.2">
      <c r="A36" s="157">
        <f>+'12.a.Reventa'!A36</f>
        <v>43556</v>
      </c>
      <c r="B36" s="127"/>
      <c r="C36" s="104"/>
      <c r="D36" s="158"/>
      <c r="E36" s="127"/>
      <c r="F36"/>
    </row>
    <row r="37" spans="1:6" x14ac:dyDescent="0.2">
      <c r="A37" s="157">
        <f>+'12.a.Reventa'!A37</f>
        <v>43586</v>
      </c>
      <c r="B37" s="127"/>
      <c r="C37" s="104"/>
      <c r="D37" s="158"/>
      <c r="E37" s="127"/>
      <c r="F37"/>
    </row>
    <row r="38" spans="1:6" x14ac:dyDescent="0.2">
      <c r="A38" s="157">
        <f>+'12.a.Reventa'!A38</f>
        <v>43617</v>
      </c>
      <c r="B38" s="127"/>
      <c r="C38" s="104"/>
      <c r="D38" s="158"/>
      <c r="E38" s="127"/>
      <c r="F38"/>
    </row>
    <row r="39" spans="1:6" x14ac:dyDescent="0.2">
      <c r="A39" s="157">
        <f>+'12.a.Reventa'!A39</f>
        <v>43647</v>
      </c>
      <c r="B39" s="127"/>
      <c r="C39" s="104"/>
      <c r="D39" s="158"/>
      <c r="E39" s="127"/>
      <c r="F39"/>
    </row>
    <row r="40" spans="1:6" x14ac:dyDescent="0.2">
      <c r="A40" s="157">
        <f>+'12.a.Reventa'!A40</f>
        <v>43678</v>
      </c>
      <c r="B40" s="127"/>
      <c r="C40" s="104"/>
      <c r="D40" s="158"/>
      <c r="E40" s="127"/>
      <c r="F40"/>
    </row>
    <row r="41" spans="1:6" x14ac:dyDescent="0.2">
      <c r="A41" s="157">
        <f>+'12.a.Reventa'!A41</f>
        <v>43709</v>
      </c>
      <c r="B41" s="127"/>
      <c r="C41" s="104"/>
      <c r="D41" s="158"/>
      <c r="E41" s="127"/>
      <c r="F41"/>
    </row>
    <row r="42" spans="1:6" x14ac:dyDescent="0.2">
      <c r="A42" s="157">
        <f>+'12.a.Reventa'!A42</f>
        <v>43739</v>
      </c>
      <c r="B42" s="127"/>
      <c r="C42" s="104"/>
      <c r="D42" s="158"/>
      <c r="E42" s="127"/>
      <c r="F42"/>
    </row>
    <row r="43" spans="1:6" x14ac:dyDescent="0.2">
      <c r="A43" s="157">
        <f>+'12.a.Reventa'!A43</f>
        <v>43770</v>
      </c>
      <c r="B43" s="127"/>
      <c r="C43" s="104"/>
      <c r="D43" s="158"/>
      <c r="E43" s="127"/>
      <c r="F43"/>
    </row>
    <row r="44" spans="1:6" ht="13.5" thickBot="1" x14ac:dyDescent="0.25">
      <c r="A44" s="159">
        <f>+'12.a.Reventa'!A44</f>
        <v>43800</v>
      </c>
      <c r="B44" s="160"/>
      <c r="C44" s="165"/>
      <c r="D44" s="166"/>
      <c r="E44" s="160"/>
      <c r="F44"/>
    </row>
    <row r="45" spans="1:6" x14ac:dyDescent="0.2">
      <c r="A45" s="153">
        <f>+'12.a.Reventa'!A45</f>
        <v>43831</v>
      </c>
      <c r="B45" s="155"/>
      <c r="C45" s="164"/>
      <c r="D45" s="154"/>
      <c r="E45" s="155"/>
      <c r="F45"/>
    </row>
    <row r="46" spans="1:6" x14ac:dyDescent="0.2">
      <c r="A46" s="157">
        <f>+'12.a.Reventa'!A46</f>
        <v>43862</v>
      </c>
      <c r="B46" s="127"/>
      <c r="C46" s="104"/>
      <c r="D46" s="158"/>
      <c r="E46" s="127"/>
      <c r="F46"/>
    </row>
    <row r="47" spans="1:6" x14ac:dyDescent="0.2">
      <c r="A47" s="157">
        <f>+'12.a.Reventa'!A47</f>
        <v>43891</v>
      </c>
      <c r="B47" s="127"/>
      <c r="C47" s="104"/>
      <c r="D47" s="158"/>
      <c r="E47" s="127"/>
      <c r="F47"/>
    </row>
    <row r="48" spans="1:6" x14ac:dyDescent="0.2">
      <c r="A48" s="157">
        <f>+'12.a.Reventa'!A48</f>
        <v>43922</v>
      </c>
      <c r="B48" s="127"/>
      <c r="C48" s="104"/>
      <c r="D48" s="158"/>
      <c r="E48" s="127"/>
      <c r="F48"/>
    </row>
    <row r="49" spans="1:6" x14ac:dyDescent="0.2">
      <c r="A49" s="157">
        <f>+'12.a.Reventa'!A49</f>
        <v>43952</v>
      </c>
      <c r="B49" s="127"/>
      <c r="C49" s="104"/>
      <c r="D49" s="158"/>
      <c r="E49" s="127"/>
      <c r="F49"/>
    </row>
    <row r="50" spans="1:6" x14ac:dyDescent="0.2">
      <c r="A50" s="157">
        <f>+'12.a.Reventa'!A50</f>
        <v>43983</v>
      </c>
      <c r="B50" s="127"/>
      <c r="C50" s="104"/>
      <c r="D50" s="158"/>
      <c r="E50" s="127"/>
      <c r="F50"/>
    </row>
    <row r="51" spans="1:6" x14ac:dyDescent="0.2">
      <c r="A51" s="157">
        <f>+'12.a.Reventa'!A51</f>
        <v>44013</v>
      </c>
      <c r="B51" s="127"/>
      <c r="C51" s="104"/>
      <c r="D51" s="158"/>
      <c r="E51" s="127"/>
      <c r="F51"/>
    </row>
    <row r="52" spans="1:6" x14ac:dyDescent="0.2">
      <c r="A52" s="157">
        <f>+'12.a.Reventa'!A52</f>
        <v>44044</v>
      </c>
      <c r="B52" s="127"/>
      <c r="C52" s="104"/>
      <c r="D52" s="158"/>
      <c r="E52" s="127"/>
      <c r="F52"/>
    </row>
    <row r="53" spans="1:6" x14ac:dyDescent="0.2">
      <c r="A53" s="157">
        <f>+'12.a.Reventa'!A53</f>
        <v>44075</v>
      </c>
      <c r="B53" s="127"/>
      <c r="C53" s="104"/>
      <c r="D53" s="158"/>
      <c r="E53" s="127"/>
      <c r="F53"/>
    </row>
    <row r="54" spans="1:6" x14ac:dyDescent="0.2">
      <c r="A54" s="157">
        <f>+'12.a.Reventa'!A54</f>
        <v>44105</v>
      </c>
      <c r="B54" s="127"/>
      <c r="C54" s="104"/>
      <c r="D54" s="158"/>
      <c r="E54" s="127"/>
      <c r="F54"/>
    </row>
    <row r="55" spans="1:6" hidden="1" x14ac:dyDescent="0.2">
      <c r="A55" s="157">
        <f>+'12.a.Reventa'!A55</f>
        <v>44136</v>
      </c>
      <c r="B55" s="127"/>
      <c r="C55" s="104"/>
      <c r="D55" s="158"/>
      <c r="E55" s="127"/>
      <c r="F55"/>
    </row>
    <row r="56" spans="1:6" ht="13.5" hidden="1" thickBot="1" x14ac:dyDescent="0.25">
      <c r="A56" s="159">
        <f>+'12.a.Reventa'!A56</f>
        <v>44166</v>
      </c>
      <c r="B56" s="160"/>
      <c r="C56" s="165"/>
      <c r="D56" s="166"/>
      <c r="E56" s="160"/>
      <c r="F56"/>
    </row>
    <row r="57" spans="1:6" ht="13.5" thickBot="1" x14ac:dyDescent="0.25">
      <c r="A57" s="167"/>
      <c r="B57" s="168"/>
      <c r="C57" s="168"/>
      <c r="D57" s="169"/>
      <c r="E57" s="168"/>
      <c r="F57"/>
    </row>
    <row r="58" spans="1:6" x14ac:dyDescent="0.2">
      <c r="A58" s="170">
        <f>+'11.a- impo '!A57</f>
        <v>2017</v>
      </c>
      <c r="B58" s="155"/>
      <c r="C58" s="155"/>
      <c r="D58" s="155"/>
      <c r="E58" s="155"/>
      <c r="F58"/>
    </row>
    <row r="59" spans="1:6" x14ac:dyDescent="0.2">
      <c r="A59" s="171">
        <f>+'11.a- impo '!A58</f>
        <v>2018</v>
      </c>
      <c r="B59" s="127"/>
      <c r="C59" s="127"/>
      <c r="D59" s="127"/>
      <c r="E59" s="127"/>
      <c r="F59"/>
    </row>
    <row r="60" spans="1:6" ht="13.5" thickBot="1" x14ac:dyDescent="0.25">
      <c r="A60" s="172">
        <f>+'11.a- impo '!A59</f>
        <v>2019</v>
      </c>
      <c r="B60" s="160"/>
      <c r="C60" s="160"/>
      <c r="D60" s="160"/>
      <c r="E60" s="160"/>
      <c r="F60"/>
    </row>
    <row r="61" spans="1:6" ht="13.5" thickBot="1" x14ac:dyDescent="0.25">
      <c r="A61" s="173"/>
      <c r="B61" s="168"/>
      <c r="C61" s="168"/>
      <c r="D61" s="168"/>
      <c r="E61" s="168"/>
      <c r="F61"/>
    </row>
    <row r="62" spans="1:6" x14ac:dyDescent="0.2">
      <c r="A62" s="394" t="str">
        <f>+'11.a- impo '!A61</f>
        <v>ene-oct 2019</v>
      </c>
      <c r="B62" s="155"/>
      <c r="C62" s="155"/>
      <c r="D62" s="155"/>
      <c r="E62" s="155"/>
      <c r="F62"/>
    </row>
    <row r="63" spans="1:6" ht="13.5" thickBot="1" x14ac:dyDescent="0.25">
      <c r="A63" s="395" t="str">
        <f>+'11.a- impo '!A62</f>
        <v>ene-oct 2020</v>
      </c>
      <c r="B63" s="160"/>
      <c r="C63" s="160"/>
      <c r="D63" s="160"/>
      <c r="E63" s="160"/>
      <c r="F63"/>
    </row>
    <row r="64" spans="1:6" ht="3" customHeight="1" x14ac:dyDescent="0.2">
      <c r="A64" s="167"/>
    </row>
    <row r="65" spans="1:6" x14ac:dyDescent="0.2">
      <c r="A65" s="174" t="s">
        <v>87</v>
      </c>
    </row>
    <row r="66" spans="1:6" x14ac:dyDescent="0.2">
      <c r="A66" s="142" t="s">
        <v>189</v>
      </c>
    </row>
    <row r="67" spans="1:6" x14ac:dyDescent="0.2">
      <c r="A67" s="142"/>
      <c r="E67" s="168"/>
      <c r="F67" s="168"/>
    </row>
  </sheetData>
  <sheetProtection formatCells="0" formatColumns="0" formatRows="0"/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90" orientation="portrait" r:id="rId1"/>
  <headerFooter alignWithMargins="0">
    <oddHeader>&amp;R2020 - Año del General Manuel Belgrano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G67"/>
  <sheetViews>
    <sheetView showGridLines="0" tabSelected="1" topLeftCell="A84" zoomScale="75" workbookViewId="0">
      <selection activeCell="E29" sqref="E34"/>
    </sheetView>
  </sheetViews>
  <sheetFormatPr baseColWidth="10" defaultRowHeight="12.75" x14ac:dyDescent="0.2"/>
  <cols>
    <col min="1" max="1" width="20.710937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30" t="s">
        <v>265</v>
      </c>
      <c r="B1" s="130"/>
      <c r="C1" s="130"/>
      <c r="D1" s="130"/>
      <c r="E1" s="130"/>
      <c r="F1" s="130"/>
      <c r="G1" s="130"/>
    </row>
    <row r="2" spans="1:7" x14ac:dyDescent="0.2">
      <c r="A2" s="116" t="s">
        <v>79</v>
      </c>
      <c r="B2" s="117"/>
      <c r="C2" s="117"/>
      <c r="D2" s="117"/>
      <c r="E2" s="117"/>
      <c r="F2" s="117"/>
    </row>
    <row r="3" spans="1:7" x14ac:dyDescent="0.2">
      <c r="A3" s="374" t="s">
        <v>215</v>
      </c>
      <c r="B3" s="375"/>
      <c r="C3" s="375"/>
      <c r="D3" s="375"/>
      <c r="E3" s="375"/>
      <c r="F3" s="375"/>
      <c r="G3" s="151"/>
    </row>
    <row r="4" spans="1:7" x14ac:dyDescent="0.2">
      <c r="A4" s="116" t="s">
        <v>249</v>
      </c>
      <c r="B4" s="117"/>
      <c r="C4" s="117"/>
      <c r="D4" s="117"/>
      <c r="E4" s="117"/>
      <c r="F4" s="117"/>
    </row>
    <row r="5" spans="1:7" x14ac:dyDescent="0.2">
      <c r="A5" s="116" t="s">
        <v>80</v>
      </c>
      <c r="B5" s="117"/>
      <c r="C5" s="117"/>
      <c r="D5" s="117"/>
      <c r="E5" s="117"/>
      <c r="F5" s="117"/>
    </row>
    <row r="6" spans="1:7" ht="13.5" thickBot="1" x14ac:dyDescent="0.25">
      <c r="A6" s="116" t="s">
        <v>81</v>
      </c>
      <c r="B6" s="117"/>
      <c r="C6" s="117"/>
      <c r="D6" s="117"/>
      <c r="E6" s="117"/>
      <c r="F6" s="117"/>
    </row>
    <row r="7" spans="1:7" ht="12.75" customHeight="1" x14ac:dyDescent="0.2">
      <c r="A7" s="131" t="s">
        <v>6</v>
      </c>
      <c r="B7" s="131" t="s">
        <v>82</v>
      </c>
      <c r="C7" s="131" t="s">
        <v>83</v>
      </c>
      <c r="D7" s="131" t="s">
        <v>15</v>
      </c>
      <c r="E7" s="131" t="s">
        <v>97</v>
      </c>
      <c r="F7"/>
    </row>
    <row r="8" spans="1:7" ht="13.5" thickBot="1" x14ac:dyDescent="0.25">
      <c r="A8" s="152" t="s">
        <v>7</v>
      </c>
      <c r="B8" s="152" t="s">
        <v>84</v>
      </c>
      <c r="C8" s="152" t="s">
        <v>85</v>
      </c>
      <c r="D8" s="152" t="s">
        <v>86</v>
      </c>
      <c r="E8" s="152" t="s">
        <v>86</v>
      </c>
      <c r="F8"/>
    </row>
    <row r="9" spans="1:7" x14ac:dyDescent="0.2">
      <c r="A9" s="153">
        <f>+'12.a.Reventa'!A9</f>
        <v>42736</v>
      </c>
      <c r="B9" s="154"/>
      <c r="C9" s="155"/>
      <c r="D9" s="156"/>
      <c r="E9" s="155"/>
      <c r="F9"/>
    </row>
    <row r="10" spans="1:7" x14ac:dyDescent="0.2">
      <c r="A10" s="157">
        <f>+'12.a.Reventa'!A10</f>
        <v>42767</v>
      </c>
      <c r="B10" s="158"/>
      <c r="C10" s="127"/>
      <c r="D10" s="128"/>
      <c r="E10" s="127"/>
      <c r="F10"/>
    </row>
    <row r="11" spans="1:7" x14ac:dyDescent="0.2">
      <c r="A11" s="157">
        <f>+'12.a.Reventa'!A11</f>
        <v>42795</v>
      </c>
      <c r="B11" s="158"/>
      <c r="C11" s="127"/>
      <c r="D11" s="128"/>
      <c r="E11" s="127"/>
      <c r="F11"/>
    </row>
    <row r="12" spans="1:7" x14ac:dyDescent="0.2">
      <c r="A12" s="157">
        <f>+'12.a.Reventa'!A12</f>
        <v>42826</v>
      </c>
      <c r="B12" s="158"/>
      <c r="C12" s="127"/>
      <c r="D12" s="128"/>
      <c r="E12" s="127"/>
      <c r="F12"/>
    </row>
    <row r="13" spans="1:7" x14ac:dyDescent="0.2">
      <c r="A13" s="157">
        <f>+'12.a.Reventa'!A13</f>
        <v>42856</v>
      </c>
      <c r="B13" s="127"/>
      <c r="C13" s="127"/>
      <c r="D13" s="128"/>
      <c r="E13" s="127"/>
      <c r="F13"/>
    </row>
    <row r="14" spans="1:7" x14ac:dyDescent="0.2">
      <c r="A14" s="157">
        <f>+'12.a.Reventa'!A14</f>
        <v>42887</v>
      </c>
      <c r="B14" s="158"/>
      <c r="C14" s="127"/>
      <c r="D14" s="128"/>
      <c r="E14" s="127"/>
      <c r="F14"/>
    </row>
    <row r="15" spans="1:7" x14ac:dyDescent="0.2">
      <c r="A15" s="157">
        <f>+'12.a.Reventa'!A15</f>
        <v>42917</v>
      </c>
      <c r="B15" s="127"/>
      <c r="C15" s="127"/>
      <c r="D15" s="128"/>
      <c r="E15" s="127"/>
      <c r="F15"/>
    </row>
    <row r="16" spans="1:7" x14ac:dyDescent="0.2">
      <c r="A16" s="157">
        <f>+'12.a.Reventa'!A16</f>
        <v>42948</v>
      </c>
      <c r="B16" s="127"/>
      <c r="C16" s="127"/>
      <c r="D16" s="128"/>
      <c r="E16" s="127"/>
      <c r="F16"/>
    </row>
    <row r="17" spans="1:6" x14ac:dyDescent="0.2">
      <c r="A17" s="157">
        <f>+'12.a.Reventa'!A17</f>
        <v>42979</v>
      </c>
      <c r="B17" s="127"/>
      <c r="C17" s="127"/>
      <c r="D17" s="128"/>
      <c r="E17" s="127"/>
      <c r="F17"/>
    </row>
    <row r="18" spans="1:6" x14ac:dyDescent="0.2">
      <c r="A18" s="157">
        <f>+'12.a.Reventa'!A18</f>
        <v>43009</v>
      </c>
      <c r="B18" s="127"/>
      <c r="C18" s="127"/>
      <c r="D18" s="128"/>
      <c r="E18" s="127"/>
      <c r="F18"/>
    </row>
    <row r="19" spans="1:6" x14ac:dyDescent="0.2">
      <c r="A19" s="157">
        <f>+'12.a.Reventa'!A19</f>
        <v>43040</v>
      </c>
      <c r="B19" s="127"/>
      <c r="C19" s="127"/>
      <c r="D19" s="128"/>
      <c r="E19" s="127"/>
      <c r="F19"/>
    </row>
    <row r="20" spans="1:6" ht="13.5" thickBot="1" x14ac:dyDescent="0.25">
      <c r="A20" s="159">
        <f>+'12.a.Reventa'!A20</f>
        <v>43070</v>
      </c>
      <c r="B20" s="160"/>
      <c r="C20" s="160"/>
      <c r="D20" s="161"/>
      <c r="E20" s="160"/>
      <c r="F20"/>
    </row>
    <row r="21" spans="1:6" x14ac:dyDescent="0.2">
      <c r="A21" s="153">
        <f>+'12.a.Reventa'!A21</f>
        <v>43101</v>
      </c>
      <c r="B21" s="155"/>
      <c r="C21" s="155"/>
      <c r="D21" s="128"/>
      <c r="E21" s="155"/>
      <c r="F21"/>
    </row>
    <row r="22" spans="1:6" x14ac:dyDescent="0.2">
      <c r="A22" s="157">
        <f>+'12.a.Reventa'!A22</f>
        <v>43132</v>
      </c>
      <c r="B22" s="127"/>
      <c r="C22" s="127"/>
      <c r="D22" s="162"/>
      <c r="E22" s="127"/>
      <c r="F22"/>
    </row>
    <row r="23" spans="1:6" x14ac:dyDescent="0.2">
      <c r="A23" s="157">
        <f>+'12.a.Reventa'!A23</f>
        <v>43160</v>
      </c>
      <c r="B23" s="127"/>
      <c r="C23" s="127"/>
      <c r="D23" s="128"/>
      <c r="E23" s="127"/>
      <c r="F23"/>
    </row>
    <row r="24" spans="1:6" x14ac:dyDescent="0.2">
      <c r="A24" s="157">
        <f>+'12.a.Reventa'!A24</f>
        <v>43191</v>
      </c>
      <c r="B24" s="127"/>
      <c r="C24" s="127"/>
      <c r="D24" s="128"/>
      <c r="E24" s="127"/>
      <c r="F24"/>
    </row>
    <row r="25" spans="1:6" x14ac:dyDescent="0.2">
      <c r="A25" s="157">
        <f>+'12.a.Reventa'!A25</f>
        <v>43221</v>
      </c>
      <c r="B25" s="127"/>
      <c r="C25" s="127"/>
      <c r="D25" s="128"/>
      <c r="E25" s="127"/>
      <c r="F25"/>
    </row>
    <row r="26" spans="1:6" x14ac:dyDescent="0.2">
      <c r="A26" s="157">
        <f>+'12.a.Reventa'!A26</f>
        <v>43252</v>
      </c>
      <c r="B26" s="127"/>
      <c r="C26" s="127"/>
      <c r="D26" s="128"/>
      <c r="E26" s="127"/>
      <c r="F26"/>
    </row>
    <row r="27" spans="1:6" x14ac:dyDescent="0.2">
      <c r="A27" s="157">
        <f>+'12.a.Reventa'!A27</f>
        <v>43282</v>
      </c>
      <c r="B27" s="127"/>
      <c r="C27" s="127"/>
      <c r="D27" s="128"/>
      <c r="E27" s="127"/>
      <c r="F27"/>
    </row>
    <row r="28" spans="1:6" x14ac:dyDescent="0.2">
      <c r="A28" s="157">
        <f>+'12.a.Reventa'!A28</f>
        <v>43313</v>
      </c>
      <c r="B28" s="127"/>
      <c r="C28" s="127"/>
      <c r="D28" s="128"/>
      <c r="E28" s="127"/>
      <c r="F28"/>
    </row>
    <row r="29" spans="1:6" x14ac:dyDescent="0.2">
      <c r="A29" s="157">
        <f>+'12.a.Reventa'!A29</f>
        <v>43344</v>
      </c>
      <c r="B29" s="127"/>
      <c r="C29" s="127"/>
      <c r="D29" s="128"/>
      <c r="E29" s="127"/>
      <c r="F29"/>
    </row>
    <row r="30" spans="1:6" x14ac:dyDescent="0.2">
      <c r="A30" s="157">
        <f>+'12.a.Reventa'!A30</f>
        <v>43374</v>
      </c>
      <c r="B30" s="127"/>
      <c r="C30" s="127"/>
      <c r="D30" s="128"/>
      <c r="E30" s="127"/>
      <c r="F30"/>
    </row>
    <row r="31" spans="1:6" x14ac:dyDescent="0.2">
      <c r="A31" s="157">
        <f>+'12.a.Reventa'!A31</f>
        <v>43405</v>
      </c>
      <c r="B31" s="127"/>
      <c r="C31" s="127"/>
      <c r="D31" s="128"/>
      <c r="E31" s="127"/>
      <c r="F31"/>
    </row>
    <row r="32" spans="1:6" ht="13.5" thickBot="1" x14ac:dyDescent="0.25">
      <c r="A32" s="159">
        <f>+'12.a.Reventa'!A32</f>
        <v>43435</v>
      </c>
      <c r="B32" s="160"/>
      <c r="C32" s="160"/>
      <c r="D32" s="163"/>
      <c r="E32" s="160"/>
      <c r="F32"/>
    </row>
    <row r="33" spans="1:6" x14ac:dyDescent="0.2">
      <c r="A33" s="153">
        <f>+'12.a.Reventa'!A33</f>
        <v>43466</v>
      </c>
      <c r="B33" s="155"/>
      <c r="C33" s="164"/>
      <c r="D33" s="154"/>
      <c r="E33" s="155"/>
      <c r="F33"/>
    </row>
    <row r="34" spans="1:6" x14ac:dyDescent="0.2">
      <c r="A34" s="157">
        <f>+'12.a.Reventa'!A34</f>
        <v>43497</v>
      </c>
      <c r="B34" s="127"/>
      <c r="C34" s="104"/>
      <c r="D34" s="158"/>
      <c r="E34" s="127"/>
      <c r="F34"/>
    </row>
    <row r="35" spans="1:6" x14ac:dyDescent="0.2">
      <c r="A35" s="157">
        <f>+'12.a.Reventa'!A35</f>
        <v>43525</v>
      </c>
      <c r="B35" s="127"/>
      <c r="C35" s="104"/>
      <c r="D35" s="158"/>
      <c r="E35" s="127"/>
      <c r="F35"/>
    </row>
    <row r="36" spans="1:6" x14ac:dyDescent="0.2">
      <c r="A36" s="157">
        <f>+'12.a.Reventa'!A36</f>
        <v>43556</v>
      </c>
      <c r="B36" s="127"/>
      <c r="C36" s="104"/>
      <c r="D36" s="158"/>
      <c r="E36" s="127"/>
      <c r="F36"/>
    </row>
    <row r="37" spans="1:6" x14ac:dyDescent="0.2">
      <c r="A37" s="157">
        <f>+'12.a.Reventa'!A37</f>
        <v>43586</v>
      </c>
      <c r="B37" s="127"/>
      <c r="C37" s="104"/>
      <c r="D37" s="158"/>
      <c r="E37" s="127"/>
      <c r="F37"/>
    </row>
    <row r="38" spans="1:6" x14ac:dyDescent="0.2">
      <c r="A38" s="157">
        <f>+'12.a.Reventa'!A38</f>
        <v>43617</v>
      </c>
      <c r="B38" s="127"/>
      <c r="C38" s="104"/>
      <c r="D38" s="158"/>
      <c r="E38" s="127"/>
      <c r="F38"/>
    </row>
    <row r="39" spans="1:6" x14ac:dyDescent="0.2">
      <c r="A39" s="157">
        <f>+'12.a.Reventa'!A39</f>
        <v>43647</v>
      </c>
      <c r="B39" s="127"/>
      <c r="C39" s="104"/>
      <c r="D39" s="158"/>
      <c r="E39" s="127"/>
      <c r="F39"/>
    </row>
    <row r="40" spans="1:6" x14ac:dyDescent="0.2">
      <c r="A40" s="157">
        <f>+'12.a.Reventa'!A40</f>
        <v>43678</v>
      </c>
      <c r="B40" s="127"/>
      <c r="C40" s="104"/>
      <c r="D40" s="158"/>
      <c r="E40" s="127"/>
      <c r="F40"/>
    </row>
    <row r="41" spans="1:6" x14ac:dyDescent="0.2">
      <c r="A41" s="157">
        <f>+'12.a.Reventa'!A41</f>
        <v>43709</v>
      </c>
      <c r="B41" s="127"/>
      <c r="C41" s="104"/>
      <c r="D41" s="158"/>
      <c r="E41" s="127"/>
      <c r="F41"/>
    </row>
    <row r="42" spans="1:6" x14ac:dyDescent="0.2">
      <c r="A42" s="157">
        <f>+'12.a.Reventa'!A42</f>
        <v>43739</v>
      </c>
      <c r="B42" s="127"/>
      <c r="C42" s="104"/>
      <c r="D42" s="158"/>
      <c r="E42" s="127"/>
      <c r="F42"/>
    </row>
    <row r="43" spans="1:6" x14ac:dyDescent="0.2">
      <c r="A43" s="157">
        <f>+'12.a.Reventa'!A43</f>
        <v>43770</v>
      </c>
      <c r="B43" s="127"/>
      <c r="C43" s="104"/>
      <c r="D43" s="158"/>
      <c r="E43" s="127"/>
      <c r="F43"/>
    </row>
    <row r="44" spans="1:6" ht="13.5" thickBot="1" x14ac:dyDescent="0.25">
      <c r="A44" s="159">
        <f>+'12.a.Reventa'!A44</f>
        <v>43800</v>
      </c>
      <c r="B44" s="160"/>
      <c r="C44" s="165"/>
      <c r="D44" s="166"/>
      <c r="E44" s="160"/>
      <c r="F44"/>
    </row>
    <row r="45" spans="1:6" x14ac:dyDescent="0.2">
      <c r="A45" s="153">
        <f>+'12.a.Reventa'!A45</f>
        <v>43831</v>
      </c>
      <c r="B45" s="155"/>
      <c r="C45" s="164"/>
      <c r="D45" s="154"/>
      <c r="E45" s="155"/>
      <c r="F45"/>
    </row>
    <row r="46" spans="1:6" x14ac:dyDescent="0.2">
      <c r="A46" s="157">
        <f>+'12.a.Reventa'!A46</f>
        <v>43862</v>
      </c>
      <c r="B46" s="127"/>
      <c r="C46" s="104"/>
      <c r="D46" s="158"/>
      <c r="E46" s="127"/>
      <c r="F46"/>
    </row>
    <row r="47" spans="1:6" x14ac:dyDescent="0.2">
      <c r="A47" s="157">
        <f>+'12.a.Reventa'!A47</f>
        <v>43891</v>
      </c>
      <c r="B47" s="127"/>
      <c r="C47" s="104"/>
      <c r="D47" s="158"/>
      <c r="E47" s="127"/>
      <c r="F47"/>
    </row>
    <row r="48" spans="1:6" x14ac:dyDescent="0.2">
      <c r="A48" s="157">
        <f>+'12.a.Reventa'!A48</f>
        <v>43922</v>
      </c>
      <c r="B48" s="127"/>
      <c r="C48" s="104"/>
      <c r="D48" s="158"/>
      <c r="E48" s="127"/>
      <c r="F48"/>
    </row>
    <row r="49" spans="1:6" x14ac:dyDescent="0.2">
      <c r="A49" s="157">
        <f>+'12.a.Reventa'!A49</f>
        <v>43952</v>
      </c>
      <c r="B49" s="127"/>
      <c r="C49" s="104"/>
      <c r="D49" s="158"/>
      <c r="E49" s="127"/>
      <c r="F49"/>
    </row>
    <row r="50" spans="1:6" x14ac:dyDescent="0.2">
      <c r="A50" s="157">
        <f>+'12.a.Reventa'!A50</f>
        <v>43983</v>
      </c>
      <c r="B50" s="127"/>
      <c r="C50" s="104"/>
      <c r="D50" s="158"/>
      <c r="E50" s="127"/>
      <c r="F50"/>
    </row>
    <row r="51" spans="1:6" x14ac:dyDescent="0.2">
      <c r="A51" s="157">
        <f>+'12.a.Reventa'!A51</f>
        <v>44013</v>
      </c>
      <c r="B51" s="127"/>
      <c r="C51" s="104"/>
      <c r="D51" s="158"/>
      <c r="E51" s="127"/>
      <c r="F51"/>
    </row>
    <row r="52" spans="1:6" x14ac:dyDescent="0.2">
      <c r="A52" s="157">
        <f>+'12.a.Reventa'!A52</f>
        <v>44044</v>
      </c>
      <c r="B52" s="127"/>
      <c r="C52" s="104"/>
      <c r="D52" s="158"/>
      <c r="E52" s="127"/>
      <c r="F52"/>
    </row>
    <row r="53" spans="1:6" x14ac:dyDescent="0.2">
      <c r="A53" s="157">
        <f>+'12.a.Reventa'!A53</f>
        <v>44075</v>
      </c>
      <c r="B53" s="127"/>
      <c r="C53" s="104"/>
      <c r="D53" s="158"/>
      <c r="E53" s="127"/>
      <c r="F53"/>
    </row>
    <row r="54" spans="1:6" x14ac:dyDescent="0.2">
      <c r="A54" s="157">
        <f>+'12.a.Reventa'!A54</f>
        <v>44105</v>
      </c>
      <c r="B54" s="127"/>
      <c r="C54" s="104"/>
      <c r="D54" s="158"/>
      <c r="E54" s="127"/>
      <c r="F54"/>
    </row>
    <row r="55" spans="1:6" hidden="1" x14ac:dyDescent="0.2">
      <c r="A55" s="157">
        <f>+'12.a.Reventa'!A55</f>
        <v>44136</v>
      </c>
      <c r="B55" s="127"/>
      <c r="C55" s="104"/>
      <c r="D55" s="158"/>
      <c r="E55" s="127"/>
      <c r="F55"/>
    </row>
    <row r="56" spans="1:6" ht="13.5" hidden="1" thickBot="1" x14ac:dyDescent="0.25">
      <c r="A56" s="159">
        <f>+'12.a.Reventa'!A56</f>
        <v>44166</v>
      </c>
      <c r="B56" s="160"/>
      <c r="C56" s="165"/>
      <c r="D56" s="166"/>
      <c r="E56" s="160"/>
      <c r="F56"/>
    </row>
    <row r="57" spans="1:6" ht="13.5" thickBot="1" x14ac:dyDescent="0.25">
      <c r="A57" s="167"/>
      <c r="B57" s="168"/>
      <c r="C57" s="168"/>
      <c r="D57" s="169"/>
      <c r="E57" s="168"/>
      <c r="F57"/>
    </row>
    <row r="58" spans="1:6" x14ac:dyDescent="0.2">
      <c r="A58" s="170">
        <f>+'11.a- impo '!A57</f>
        <v>2017</v>
      </c>
      <c r="B58" s="155"/>
      <c r="C58" s="155"/>
      <c r="D58" s="155"/>
      <c r="E58" s="155"/>
      <c r="F58"/>
    </row>
    <row r="59" spans="1:6" x14ac:dyDescent="0.2">
      <c r="A59" s="171">
        <f>+'11.a- impo '!A58</f>
        <v>2018</v>
      </c>
      <c r="B59" s="127"/>
      <c r="C59" s="127"/>
      <c r="D59" s="127"/>
      <c r="E59" s="127"/>
      <c r="F59"/>
    </row>
    <row r="60" spans="1:6" ht="13.5" thickBot="1" x14ac:dyDescent="0.25">
      <c r="A60" s="172">
        <f>+'11.a- impo '!A59</f>
        <v>2019</v>
      </c>
      <c r="B60" s="160"/>
      <c r="C60" s="160"/>
      <c r="D60" s="160"/>
      <c r="E60" s="160"/>
      <c r="F60"/>
    </row>
    <row r="61" spans="1:6" ht="13.5" thickBot="1" x14ac:dyDescent="0.25">
      <c r="A61" s="173"/>
      <c r="B61" s="168"/>
      <c r="C61" s="168"/>
      <c r="D61" s="168"/>
      <c r="E61" s="168"/>
      <c r="F61"/>
    </row>
    <row r="62" spans="1:6" x14ac:dyDescent="0.2">
      <c r="A62" s="394" t="str">
        <f>+'11.a- impo '!A61</f>
        <v>ene-oct 2019</v>
      </c>
      <c r="B62" s="155"/>
      <c r="C62" s="155"/>
      <c r="D62" s="155"/>
      <c r="E62" s="155"/>
      <c r="F62"/>
    </row>
    <row r="63" spans="1:6" ht="13.5" thickBot="1" x14ac:dyDescent="0.25">
      <c r="A63" s="395" t="str">
        <f>+'11.a- impo '!A62</f>
        <v>ene-oct 2020</v>
      </c>
      <c r="B63" s="160"/>
      <c r="C63" s="160"/>
      <c r="D63" s="160"/>
      <c r="E63" s="160"/>
      <c r="F63"/>
    </row>
    <row r="64" spans="1:6" ht="3" customHeight="1" x14ac:dyDescent="0.2">
      <c r="A64" s="167"/>
    </row>
    <row r="65" spans="1:6" x14ac:dyDescent="0.2">
      <c r="A65" s="174" t="s">
        <v>87</v>
      </c>
    </row>
    <row r="66" spans="1:6" x14ac:dyDescent="0.2">
      <c r="A66" s="142" t="s">
        <v>189</v>
      </c>
    </row>
    <row r="67" spans="1:6" x14ac:dyDescent="0.2">
      <c r="A67" s="142"/>
      <c r="E67" s="168"/>
      <c r="F67" s="168"/>
    </row>
  </sheetData>
  <sheetProtection formatCells="0" formatColumns="0" formatRows="0"/>
  <printOptions horizontalCentered="1" verticalCentered="1"/>
  <pageMargins left="0.35433070866141736" right="0.35433070866141736" top="0.98425196850393704" bottom="0.78740157480314965" header="0.19685039370078741" footer="0"/>
  <pageSetup paperSize="9" scale="90" orientation="portrait" r:id="rId1"/>
  <headerFooter alignWithMargins="0">
    <oddHeader>&amp;R2020 - Año del General Manuel Belgrano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16" workbookViewId="0">
      <selection sqref="A1:D1"/>
    </sheetView>
  </sheetViews>
  <sheetFormatPr baseColWidth="10" defaultRowHeight="12.75" x14ac:dyDescent="0.2"/>
  <cols>
    <col min="1" max="1" width="22.42578125" style="345" customWidth="1"/>
    <col min="2" max="4" width="23.7109375" style="345" customWidth="1"/>
    <col min="5" max="16384" width="11.42578125" style="345"/>
  </cols>
  <sheetData>
    <row r="1" spans="1:4" ht="65.25" customHeight="1" x14ac:dyDescent="0.25">
      <c r="A1" s="470" t="s">
        <v>205</v>
      </c>
      <c r="B1" s="470"/>
      <c r="C1" s="470"/>
      <c r="D1" s="470"/>
    </row>
    <row r="2" spans="1:4" s="347" customFormat="1" x14ac:dyDescent="0.2">
      <c r="A2" s="471" t="s">
        <v>204</v>
      </c>
      <c r="B2" s="471"/>
      <c r="C2" s="346"/>
    </row>
    <row r="3" spans="1:4" s="347" customFormat="1" x14ac:dyDescent="0.2">
      <c r="A3" s="348" t="s">
        <v>199</v>
      </c>
      <c r="B3" s="349"/>
    </row>
    <row r="4" spans="1:4" s="347" customFormat="1" x14ac:dyDescent="0.2">
      <c r="A4" s="350" t="str">
        <f>+'[3]1.modelos prod.invest.'!A3</f>
        <v>Producto</v>
      </c>
      <c r="B4" s="351"/>
    </row>
    <row r="5" spans="1:4" s="347" customFormat="1" x14ac:dyDescent="0.2">
      <c r="A5" s="350"/>
      <c r="B5" s="351"/>
    </row>
    <row r="6" spans="1:4" s="354" customFormat="1" ht="13.5" thickBot="1" x14ac:dyDescent="0.25">
      <c r="A6" s="352"/>
      <c r="B6" s="353"/>
    </row>
    <row r="7" spans="1:4" s="347" customFormat="1" ht="13.5" thickBot="1" x14ac:dyDescent="0.25">
      <c r="A7" s="348"/>
      <c r="B7" s="355" t="s">
        <v>200</v>
      </c>
      <c r="C7" s="355" t="s">
        <v>201</v>
      </c>
      <c r="D7" s="355" t="s">
        <v>202</v>
      </c>
    </row>
    <row r="8" spans="1:4" s="347" customFormat="1" ht="12.75" customHeight="1" x14ac:dyDescent="0.2">
      <c r="A8" s="356" t="s">
        <v>6</v>
      </c>
      <c r="B8" s="356" t="s">
        <v>203</v>
      </c>
      <c r="C8" s="356" t="s">
        <v>203</v>
      </c>
      <c r="D8" s="356" t="s">
        <v>203</v>
      </c>
    </row>
    <row r="9" spans="1:4" s="347" customFormat="1" ht="13.5" thickBot="1" x14ac:dyDescent="0.25">
      <c r="A9" s="357" t="s">
        <v>7</v>
      </c>
      <c r="B9" s="358" t="s">
        <v>154</v>
      </c>
      <c r="C9" s="358" t="s">
        <v>154</v>
      </c>
      <c r="D9" s="358" t="s">
        <v>154</v>
      </c>
    </row>
    <row r="10" spans="1:4" s="347" customFormat="1" x14ac:dyDescent="0.2">
      <c r="A10" s="359">
        <v>42370</v>
      </c>
      <c r="B10" s="360"/>
      <c r="C10" s="360"/>
      <c r="D10" s="360"/>
    </row>
    <row r="11" spans="1:4" s="347" customFormat="1" x14ac:dyDescent="0.2">
      <c r="A11" s="361">
        <v>42401</v>
      </c>
      <c r="B11" s="362"/>
      <c r="C11" s="362"/>
      <c r="D11" s="362"/>
    </row>
    <row r="12" spans="1:4" s="347" customFormat="1" x14ac:dyDescent="0.2">
      <c r="A12" s="361">
        <v>42430</v>
      </c>
      <c r="B12" s="362"/>
      <c r="C12" s="362"/>
      <c r="D12" s="362"/>
    </row>
    <row r="13" spans="1:4" s="347" customFormat="1" x14ac:dyDescent="0.2">
      <c r="A13" s="361">
        <v>42461</v>
      </c>
      <c r="B13" s="362"/>
      <c r="C13" s="362"/>
      <c r="D13" s="362"/>
    </row>
    <row r="14" spans="1:4" s="347" customFormat="1" x14ac:dyDescent="0.2">
      <c r="A14" s="361">
        <v>42491</v>
      </c>
      <c r="B14" s="362"/>
      <c r="C14" s="362"/>
      <c r="D14" s="362"/>
    </row>
    <row r="15" spans="1:4" s="347" customFormat="1" x14ac:dyDescent="0.2">
      <c r="A15" s="361">
        <v>42522</v>
      </c>
      <c r="B15" s="362"/>
      <c r="C15" s="362"/>
      <c r="D15" s="362"/>
    </row>
    <row r="16" spans="1:4" s="347" customFormat="1" x14ac:dyDescent="0.2">
      <c r="A16" s="361">
        <v>42552</v>
      </c>
      <c r="B16" s="362"/>
      <c r="C16" s="362"/>
      <c r="D16" s="362"/>
    </row>
    <row r="17" spans="1:4" s="347" customFormat="1" x14ac:dyDescent="0.2">
      <c r="A17" s="361">
        <v>42583</v>
      </c>
      <c r="B17" s="362"/>
      <c r="C17" s="362"/>
      <c r="D17" s="362"/>
    </row>
    <row r="18" spans="1:4" s="347" customFormat="1" x14ac:dyDescent="0.2">
      <c r="A18" s="361">
        <v>42614</v>
      </c>
      <c r="B18" s="362"/>
      <c r="C18" s="362"/>
      <c r="D18" s="362"/>
    </row>
    <row r="19" spans="1:4" s="347" customFormat="1" x14ac:dyDescent="0.2">
      <c r="A19" s="361">
        <v>42644</v>
      </c>
      <c r="B19" s="362"/>
      <c r="C19" s="362"/>
      <c r="D19" s="362"/>
    </row>
    <row r="20" spans="1:4" s="347" customFormat="1" x14ac:dyDescent="0.2">
      <c r="A20" s="361">
        <v>42675</v>
      </c>
      <c r="B20" s="362"/>
      <c r="C20" s="362"/>
      <c r="D20" s="362"/>
    </row>
    <row r="21" spans="1:4" s="347" customFormat="1" ht="13.5" thickBot="1" x14ac:dyDescent="0.25">
      <c r="A21" s="363">
        <v>42705</v>
      </c>
      <c r="B21" s="364"/>
      <c r="C21" s="364"/>
      <c r="D21" s="364"/>
    </row>
    <row r="22" spans="1:4" s="347" customFormat="1" x14ac:dyDescent="0.2">
      <c r="A22" s="359">
        <v>42736</v>
      </c>
      <c r="B22" s="365"/>
      <c r="C22" s="365"/>
      <c r="D22" s="365"/>
    </row>
    <row r="23" spans="1:4" s="347" customFormat="1" x14ac:dyDescent="0.2">
      <c r="A23" s="361">
        <v>42767</v>
      </c>
      <c r="B23" s="366"/>
      <c r="C23" s="366"/>
      <c r="D23" s="366"/>
    </row>
    <row r="24" spans="1:4" s="347" customFormat="1" x14ac:dyDescent="0.2">
      <c r="A24" s="361">
        <v>42795</v>
      </c>
      <c r="B24" s="366"/>
      <c r="C24" s="366"/>
      <c r="D24" s="366"/>
    </row>
    <row r="25" spans="1:4" s="347" customFormat="1" x14ac:dyDescent="0.2">
      <c r="A25" s="361">
        <v>42826</v>
      </c>
      <c r="B25" s="366"/>
      <c r="C25" s="366"/>
      <c r="D25" s="366"/>
    </row>
    <row r="26" spans="1:4" s="347" customFormat="1" x14ac:dyDescent="0.2">
      <c r="A26" s="361">
        <v>42856</v>
      </c>
      <c r="B26" s="366"/>
      <c r="C26" s="366"/>
      <c r="D26" s="366"/>
    </row>
    <row r="27" spans="1:4" s="347" customFormat="1" x14ac:dyDescent="0.2">
      <c r="A27" s="361">
        <v>42887</v>
      </c>
      <c r="B27" s="366"/>
      <c r="C27" s="366"/>
      <c r="D27" s="366"/>
    </row>
    <row r="28" spans="1:4" s="347" customFormat="1" x14ac:dyDescent="0.2">
      <c r="A28" s="361">
        <v>42917</v>
      </c>
      <c r="B28" s="366"/>
      <c r="C28" s="366"/>
      <c r="D28" s="366"/>
    </row>
    <row r="29" spans="1:4" s="347" customFormat="1" x14ac:dyDescent="0.2">
      <c r="A29" s="361">
        <v>42948</v>
      </c>
      <c r="B29" s="366"/>
      <c r="C29" s="366"/>
      <c r="D29" s="366"/>
    </row>
    <row r="30" spans="1:4" s="347" customFormat="1" x14ac:dyDescent="0.2">
      <c r="A30" s="361">
        <v>42979</v>
      </c>
      <c r="B30" s="366"/>
      <c r="C30" s="366"/>
      <c r="D30" s="366"/>
    </row>
    <row r="31" spans="1:4" s="347" customFormat="1" x14ac:dyDescent="0.2">
      <c r="A31" s="361">
        <v>43009</v>
      </c>
      <c r="B31" s="366"/>
      <c r="C31" s="366"/>
      <c r="D31" s="366"/>
    </row>
    <row r="32" spans="1:4" s="347" customFormat="1" x14ac:dyDescent="0.2">
      <c r="A32" s="361">
        <v>43040</v>
      </c>
      <c r="B32" s="366"/>
      <c r="C32" s="366"/>
      <c r="D32" s="366"/>
    </row>
    <row r="33" spans="1:4" s="347" customFormat="1" ht="13.5" thickBot="1" x14ac:dyDescent="0.25">
      <c r="A33" s="363">
        <v>43070</v>
      </c>
      <c r="B33" s="367"/>
      <c r="C33" s="367"/>
      <c r="D33" s="367"/>
    </row>
    <row r="34" spans="1:4" s="347" customFormat="1" x14ac:dyDescent="0.2">
      <c r="A34" s="359">
        <v>43101</v>
      </c>
      <c r="B34" s="365"/>
      <c r="C34" s="365"/>
      <c r="D34" s="365"/>
    </row>
    <row r="35" spans="1:4" s="347" customFormat="1" x14ac:dyDescent="0.2">
      <c r="A35" s="361">
        <v>43132</v>
      </c>
      <c r="B35" s="366"/>
      <c r="C35" s="366"/>
      <c r="D35" s="366"/>
    </row>
    <row r="36" spans="1:4" s="347" customFormat="1" x14ac:dyDescent="0.2">
      <c r="A36" s="361">
        <v>43160</v>
      </c>
      <c r="B36" s="366"/>
      <c r="C36" s="366"/>
      <c r="D36" s="366"/>
    </row>
    <row r="37" spans="1:4" s="347" customFormat="1" x14ac:dyDescent="0.2">
      <c r="A37" s="361">
        <v>43191</v>
      </c>
      <c r="B37" s="366"/>
      <c r="C37" s="366"/>
      <c r="D37" s="366"/>
    </row>
    <row r="38" spans="1:4" s="347" customFormat="1" x14ac:dyDescent="0.2">
      <c r="A38" s="361">
        <v>43221</v>
      </c>
      <c r="B38" s="366"/>
      <c r="C38" s="366"/>
      <c r="D38" s="366"/>
    </row>
    <row r="39" spans="1:4" s="347" customFormat="1" x14ac:dyDescent="0.2">
      <c r="A39" s="361">
        <v>43252</v>
      </c>
      <c r="B39" s="366"/>
      <c r="C39" s="366"/>
      <c r="D39" s="366"/>
    </row>
    <row r="40" spans="1:4" s="347" customFormat="1" x14ac:dyDescent="0.2">
      <c r="A40" s="361">
        <v>43282</v>
      </c>
      <c r="B40" s="366"/>
      <c r="C40" s="366"/>
      <c r="D40" s="366"/>
    </row>
    <row r="41" spans="1:4" s="347" customFormat="1" x14ac:dyDescent="0.2">
      <c r="A41" s="361">
        <v>43313</v>
      </c>
      <c r="B41" s="366"/>
      <c r="C41" s="366"/>
      <c r="D41" s="366"/>
    </row>
    <row r="42" spans="1:4" s="347" customFormat="1" x14ac:dyDescent="0.2">
      <c r="A42" s="361">
        <v>43344</v>
      </c>
      <c r="B42" s="366"/>
      <c r="C42" s="366"/>
      <c r="D42" s="366"/>
    </row>
    <row r="43" spans="1:4" s="347" customFormat="1" x14ac:dyDescent="0.2">
      <c r="A43" s="361">
        <v>43374</v>
      </c>
      <c r="B43" s="366"/>
      <c r="C43" s="366"/>
      <c r="D43" s="366"/>
    </row>
    <row r="44" spans="1:4" s="347" customFormat="1" x14ac:dyDescent="0.2">
      <c r="A44" s="361">
        <v>43405</v>
      </c>
      <c r="B44" s="366"/>
      <c r="C44" s="366"/>
      <c r="D44" s="366"/>
    </row>
    <row r="45" spans="1:4" s="347" customFormat="1" ht="13.5" thickBot="1" x14ac:dyDescent="0.25">
      <c r="A45" s="363">
        <v>43435</v>
      </c>
      <c r="B45" s="367"/>
      <c r="C45" s="367"/>
      <c r="D45" s="367"/>
    </row>
    <row r="46" spans="1:4" s="347" customFormat="1" x14ac:dyDescent="0.2">
      <c r="A46" s="359">
        <v>43466</v>
      </c>
      <c r="B46" s="365"/>
      <c r="C46" s="365"/>
      <c r="D46" s="365"/>
    </row>
    <row r="47" spans="1:4" s="347" customFormat="1" x14ac:dyDescent="0.2">
      <c r="A47" s="361">
        <v>43497</v>
      </c>
      <c r="B47" s="366"/>
      <c r="C47" s="366"/>
      <c r="D47" s="366"/>
    </row>
    <row r="48" spans="1:4" s="347" customFormat="1" x14ac:dyDescent="0.2">
      <c r="A48" s="361">
        <v>43525</v>
      </c>
      <c r="B48" s="366"/>
      <c r="C48" s="366"/>
      <c r="D48" s="366"/>
    </row>
    <row r="49" spans="1:4" s="347" customFormat="1" x14ac:dyDescent="0.2">
      <c r="A49" s="361">
        <v>43556</v>
      </c>
      <c r="B49" s="366"/>
      <c r="C49" s="366"/>
      <c r="D49" s="366"/>
    </row>
    <row r="50" spans="1:4" s="347" customFormat="1" x14ac:dyDescent="0.2">
      <c r="A50" s="361">
        <v>43586</v>
      </c>
      <c r="B50" s="366"/>
      <c r="C50" s="366"/>
      <c r="D50" s="366"/>
    </row>
    <row r="51" spans="1:4" s="347" customFormat="1" x14ac:dyDescent="0.2">
      <c r="A51" s="361">
        <v>43617</v>
      </c>
      <c r="B51" s="366"/>
      <c r="C51" s="366"/>
      <c r="D51" s="366"/>
    </row>
    <row r="52" spans="1:4" s="347" customFormat="1" x14ac:dyDescent="0.2">
      <c r="A52" s="361">
        <v>43647</v>
      </c>
      <c r="B52" s="366"/>
      <c r="C52" s="366"/>
      <c r="D52" s="366"/>
    </row>
    <row r="53" spans="1:4" s="347" customFormat="1" x14ac:dyDescent="0.2">
      <c r="A53" s="361">
        <v>43678</v>
      </c>
      <c r="B53" s="366"/>
      <c r="C53" s="366"/>
      <c r="D53" s="366"/>
    </row>
    <row r="54" spans="1:4" s="347" customFormat="1" x14ac:dyDescent="0.2">
      <c r="A54" s="361">
        <v>43709</v>
      </c>
      <c r="B54" s="366"/>
      <c r="C54" s="366"/>
      <c r="D54" s="366"/>
    </row>
    <row r="55" spans="1:4" s="347" customFormat="1" x14ac:dyDescent="0.2">
      <c r="A55" s="361">
        <v>43739</v>
      </c>
      <c r="B55" s="366"/>
      <c r="C55" s="366"/>
      <c r="D55" s="366"/>
    </row>
    <row r="56" spans="1:4" s="347" customFormat="1" x14ac:dyDescent="0.2">
      <c r="A56" s="361">
        <v>43770</v>
      </c>
      <c r="B56" s="366"/>
      <c r="C56" s="366"/>
      <c r="D56" s="366"/>
    </row>
    <row r="57" spans="1:4" s="347" customFormat="1" ht="13.5" thickBot="1" x14ac:dyDescent="0.25">
      <c r="A57" s="363">
        <v>43800</v>
      </c>
      <c r="B57" s="367"/>
      <c r="C57" s="367"/>
      <c r="D57" s="367"/>
    </row>
  </sheetData>
  <mergeCells count="2">
    <mergeCell ref="A1:D1"/>
    <mergeCell ref="A2:B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91</v>
      </c>
      <c r="B1" s="3"/>
    </row>
    <row r="2" spans="1:2" ht="13.5" thickBot="1" x14ac:dyDescent="0.25">
      <c r="A2" s="2" t="s">
        <v>49</v>
      </c>
      <c r="B2" s="3"/>
    </row>
    <row r="3" spans="1:2" x14ac:dyDescent="0.2">
      <c r="A3" s="4" t="s">
        <v>7</v>
      </c>
      <c r="B3" s="14" t="s">
        <v>50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H43"/>
  <sheetViews>
    <sheetView showGridLines="0" topLeftCell="A36" zoomScale="75" workbookViewId="0">
      <selection activeCell="E29" sqref="E29:E34"/>
    </sheetView>
  </sheetViews>
  <sheetFormatPr baseColWidth="10" defaultRowHeight="12.75" x14ac:dyDescent="0.2"/>
  <cols>
    <col min="1" max="3" width="17.85546875" style="52" customWidth="1"/>
    <col min="4" max="4" width="42.28515625" style="52" customWidth="1"/>
    <col min="5" max="8" width="11.28515625" style="52" customWidth="1"/>
    <col min="9" max="16384" width="11.42578125" style="52"/>
  </cols>
  <sheetData>
    <row r="1" spans="1:8" x14ac:dyDescent="0.2">
      <c r="A1" s="116" t="s">
        <v>217</v>
      </c>
      <c r="B1" s="116"/>
      <c r="C1" s="116"/>
      <c r="D1" s="117"/>
      <c r="E1" s="117"/>
      <c r="F1" s="117"/>
      <c r="G1" s="117"/>
      <c r="H1" s="117"/>
    </row>
    <row r="2" spans="1:8" x14ac:dyDescent="0.2">
      <c r="A2" s="374" t="s">
        <v>211</v>
      </c>
      <c r="B2" s="374"/>
      <c r="C2" s="374"/>
      <c r="D2" s="375"/>
      <c r="E2" s="375"/>
      <c r="F2" s="375"/>
      <c r="G2" s="375"/>
      <c r="H2" s="375"/>
    </row>
    <row r="3" spans="1:8" x14ac:dyDescent="0.2">
      <c r="A3" s="374" t="s">
        <v>215</v>
      </c>
      <c r="B3" s="374"/>
      <c r="C3" s="374"/>
      <c r="D3" s="375"/>
      <c r="E3" s="375"/>
      <c r="F3" s="375"/>
      <c r="G3" s="375"/>
      <c r="H3" s="375"/>
    </row>
    <row r="4" spans="1:8" hidden="1" x14ac:dyDescent="0.2">
      <c r="A4" s="116"/>
      <c r="B4" s="116"/>
      <c r="C4" s="116"/>
      <c r="D4" s="117"/>
      <c r="E4" s="117"/>
      <c r="F4" s="117"/>
      <c r="G4" s="117"/>
      <c r="H4" s="117"/>
    </row>
    <row r="5" spans="1:8" hidden="1" x14ac:dyDescent="0.2">
      <c r="A5" s="116"/>
      <c r="B5" s="116"/>
      <c r="C5" s="116"/>
      <c r="D5" s="117"/>
      <c r="E5" s="117"/>
      <c r="F5" s="117"/>
      <c r="G5" s="117"/>
      <c r="H5" s="117"/>
    </row>
    <row r="6" spans="1:8" x14ac:dyDescent="0.2">
      <c r="A6" s="116" t="s">
        <v>264</v>
      </c>
      <c r="B6" s="411"/>
      <c r="C6" s="411"/>
      <c r="D6" s="412"/>
      <c r="E6" s="117"/>
      <c r="F6" s="117"/>
      <c r="G6" s="117"/>
      <c r="H6" s="117"/>
    </row>
    <row r="7" spans="1:8" x14ac:dyDescent="0.2">
      <c r="A7" s="116"/>
      <c r="B7" s="116"/>
      <c r="C7" s="116"/>
      <c r="D7" s="117"/>
      <c r="E7" s="117"/>
      <c r="F7" s="117"/>
      <c r="G7" s="117"/>
      <c r="H7" s="117"/>
    </row>
    <row r="8" spans="1:8" x14ac:dyDescent="0.2">
      <c r="A8" s="116"/>
      <c r="B8" s="116"/>
      <c r="C8" s="116"/>
      <c r="D8" s="117"/>
      <c r="E8" s="117"/>
      <c r="F8" s="117"/>
      <c r="G8" s="117"/>
      <c r="H8" s="117"/>
    </row>
    <row r="9" spans="1:8" ht="13.5" thickBot="1" x14ac:dyDescent="0.25">
      <c r="A9" s="117"/>
      <c r="B9" s="117"/>
      <c r="C9" s="117"/>
      <c r="D9" s="116"/>
      <c r="E9" s="117"/>
      <c r="F9" s="117"/>
      <c r="G9" s="117"/>
      <c r="H9" s="117"/>
    </row>
    <row r="10" spans="1:8" ht="66.75" customHeight="1" thickBot="1" x14ac:dyDescent="0.25">
      <c r="A10" s="118" t="s">
        <v>2</v>
      </c>
      <c r="B10" s="58" t="s">
        <v>253</v>
      </c>
      <c r="C10" s="58" t="s">
        <v>254</v>
      </c>
      <c r="D10" s="58" t="s">
        <v>255</v>
      </c>
      <c r="E10" s="378">
        <f>+'3.a.Vol.'!C59</f>
        <v>2017</v>
      </c>
      <c r="F10" s="378">
        <f>+'3.a.Vol.'!C60</f>
        <v>2018</v>
      </c>
      <c r="G10" s="378">
        <f>+'3.a.Vol.'!C61</f>
        <v>2019</v>
      </c>
      <c r="H10" s="378" t="str">
        <f>+'3.a.Vol.'!C63</f>
        <v>ene-oct 2020</v>
      </c>
    </row>
    <row r="11" spans="1:8" x14ac:dyDescent="0.2">
      <c r="A11" s="119" t="s">
        <v>3</v>
      </c>
      <c r="B11" s="416"/>
      <c r="C11" s="416"/>
      <c r="D11" s="416"/>
      <c r="E11" s="420" t="s">
        <v>187</v>
      </c>
      <c r="F11" s="420" t="s">
        <v>187</v>
      </c>
      <c r="G11" s="420" t="s">
        <v>187</v>
      </c>
      <c r="H11" s="420" t="s">
        <v>187</v>
      </c>
    </row>
    <row r="12" spans="1:8" x14ac:dyDescent="0.2">
      <c r="A12" s="120"/>
      <c r="B12" s="417"/>
      <c r="C12" s="417"/>
      <c r="D12" s="417"/>
      <c r="E12" s="421"/>
      <c r="F12" s="421"/>
      <c r="G12" s="421"/>
      <c r="H12" s="421"/>
    </row>
    <row r="13" spans="1:8" x14ac:dyDescent="0.2">
      <c r="A13" s="120"/>
      <c r="B13" s="418"/>
      <c r="C13" s="418"/>
      <c r="D13" s="418"/>
      <c r="E13" s="421"/>
      <c r="F13" s="421"/>
      <c r="G13" s="421"/>
      <c r="H13" s="421"/>
    </row>
    <row r="14" spans="1:8" x14ac:dyDescent="0.2">
      <c r="A14" s="120"/>
      <c r="B14" s="417"/>
      <c r="C14" s="417"/>
      <c r="D14" s="417"/>
      <c r="E14" s="421"/>
      <c r="F14" s="421"/>
      <c r="G14" s="421"/>
      <c r="H14" s="421"/>
    </row>
    <row r="15" spans="1:8" x14ac:dyDescent="0.2">
      <c r="A15" s="120"/>
      <c r="B15" s="418"/>
      <c r="C15" s="418"/>
      <c r="D15" s="418"/>
      <c r="E15" s="421"/>
      <c r="F15" s="421"/>
      <c r="G15" s="421"/>
      <c r="H15" s="421"/>
    </row>
    <row r="16" spans="1:8" ht="13.5" thickBot="1" x14ac:dyDescent="0.25">
      <c r="A16" s="121"/>
      <c r="B16" s="419"/>
      <c r="C16" s="419"/>
      <c r="D16" s="419"/>
      <c r="E16" s="422"/>
      <c r="F16" s="422"/>
      <c r="G16" s="422"/>
      <c r="H16" s="422"/>
    </row>
    <row r="17" spans="1:8" x14ac:dyDescent="0.2">
      <c r="A17" s="119" t="s">
        <v>4</v>
      </c>
      <c r="B17" s="416"/>
      <c r="C17" s="416"/>
      <c r="D17" s="416"/>
      <c r="E17" s="420" t="s">
        <v>187</v>
      </c>
      <c r="F17" s="420" t="s">
        <v>187</v>
      </c>
      <c r="G17" s="420" t="s">
        <v>187</v>
      </c>
      <c r="H17" s="420" t="s">
        <v>187</v>
      </c>
    </row>
    <row r="18" spans="1:8" x14ac:dyDescent="0.2">
      <c r="A18" s="120"/>
      <c r="B18" s="417"/>
      <c r="C18" s="417"/>
      <c r="D18" s="417"/>
      <c r="E18" s="421"/>
      <c r="F18" s="421"/>
      <c r="G18" s="421"/>
      <c r="H18" s="421"/>
    </row>
    <row r="19" spans="1:8" x14ac:dyDescent="0.2">
      <c r="A19" s="120"/>
      <c r="B19" s="418"/>
      <c r="C19" s="418"/>
      <c r="D19" s="418"/>
      <c r="E19" s="421"/>
      <c r="F19" s="421"/>
      <c r="G19" s="421"/>
      <c r="H19" s="421"/>
    </row>
    <row r="20" spans="1:8" x14ac:dyDescent="0.2">
      <c r="A20" s="120"/>
      <c r="B20" s="417"/>
      <c r="C20" s="417"/>
      <c r="D20" s="417"/>
      <c r="E20" s="421"/>
      <c r="F20" s="421"/>
      <c r="G20" s="421"/>
      <c r="H20" s="421"/>
    </row>
    <row r="21" spans="1:8" x14ac:dyDescent="0.2">
      <c r="A21" s="120"/>
      <c r="B21" s="418"/>
      <c r="C21" s="418"/>
      <c r="D21" s="418"/>
      <c r="E21" s="421"/>
      <c r="F21" s="421"/>
      <c r="G21" s="421"/>
      <c r="H21" s="421"/>
    </row>
    <row r="22" spans="1:8" ht="13.5" thickBot="1" x14ac:dyDescent="0.25">
      <c r="A22" s="121"/>
      <c r="B22" s="419"/>
      <c r="C22" s="419"/>
      <c r="D22" s="419"/>
      <c r="E22" s="422"/>
      <c r="F22" s="422"/>
      <c r="G22" s="422"/>
      <c r="H22" s="422"/>
    </row>
    <row r="23" spans="1:8" x14ac:dyDescent="0.2">
      <c r="A23" s="119" t="s">
        <v>5</v>
      </c>
      <c r="B23" s="416"/>
      <c r="C23" s="416"/>
      <c r="D23" s="416"/>
      <c r="E23" s="420" t="s">
        <v>187</v>
      </c>
      <c r="F23" s="420" t="s">
        <v>187</v>
      </c>
      <c r="G23" s="420" t="s">
        <v>187</v>
      </c>
      <c r="H23" s="420" t="s">
        <v>187</v>
      </c>
    </row>
    <row r="24" spans="1:8" x14ac:dyDescent="0.2">
      <c r="A24" s="120"/>
      <c r="B24" s="417"/>
      <c r="C24" s="417"/>
      <c r="D24" s="417"/>
      <c r="E24" s="421"/>
      <c r="F24" s="421"/>
      <c r="G24" s="421"/>
      <c r="H24" s="421"/>
    </row>
    <row r="25" spans="1:8" x14ac:dyDescent="0.2">
      <c r="A25" s="120"/>
      <c r="B25" s="418"/>
      <c r="C25" s="418"/>
      <c r="D25" s="418"/>
      <c r="E25" s="421"/>
      <c r="F25" s="421"/>
      <c r="G25" s="421"/>
      <c r="H25" s="421"/>
    </row>
    <row r="26" spans="1:8" x14ac:dyDescent="0.2">
      <c r="A26" s="120"/>
      <c r="B26" s="417"/>
      <c r="C26" s="417"/>
      <c r="D26" s="417"/>
      <c r="E26" s="421"/>
      <c r="F26" s="421"/>
      <c r="G26" s="421"/>
      <c r="H26" s="421"/>
    </row>
    <row r="27" spans="1:8" x14ac:dyDescent="0.2">
      <c r="A27" s="120"/>
      <c r="B27" s="418"/>
      <c r="C27" s="418"/>
      <c r="D27" s="418"/>
      <c r="E27" s="421"/>
      <c r="F27" s="421"/>
      <c r="G27" s="421"/>
      <c r="H27" s="421"/>
    </row>
    <row r="28" spans="1:8" ht="13.5" thickBot="1" x14ac:dyDescent="0.25">
      <c r="A28" s="121"/>
      <c r="B28" s="419"/>
      <c r="C28" s="419"/>
      <c r="D28" s="419"/>
      <c r="E28" s="422"/>
      <c r="F28" s="422"/>
      <c r="G28" s="422"/>
      <c r="H28" s="422"/>
    </row>
    <row r="29" spans="1:8" x14ac:dyDescent="0.2">
      <c r="A29" s="119" t="s">
        <v>172</v>
      </c>
      <c r="B29" s="416"/>
      <c r="C29" s="416"/>
      <c r="D29" s="416"/>
      <c r="E29" s="420" t="s">
        <v>187</v>
      </c>
      <c r="F29" s="420" t="s">
        <v>187</v>
      </c>
      <c r="G29" s="420" t="s">
        <v>187</v>
      </c>
      <c r="H29" s="420" t="s">
        <v>187</v>
      </c>
    </row>
    <row r="30" spans="1:8" x14ac:dyDescent="0.2">
      <c r="A30" s="120"/>
      <c r="B30" s="417"/>
      <c r="C30" s="417"/>
      <c r="D30" s="417"/>
      <c r="E30" s="421"/>
      <c r="F30" s="421"/>
      <c r="G30" s="421"/>
      <c r="H30" s="421"/>
    </row>
    <row r="31" spans="1:8" x14ac:dyDescent="0.2">
      <c r="A31" s="120"/>
      <c r="B31" s="418"/>
      <c r="C31" s="418"/>
      <c r="D31" s="418"/>
      <c r="E31" s="421"/>
      <c r="F31" s="421"/>
      <c r="G31" s="421"/>
      <c r="H31" s="421"/>
    </row>
    <row r="32" spans="1:8" x14ac:dyDescent="0.2">
      <c r="A32" s="120"/>
      <c r="B32" s="417"/>
      <c r="C32" s="417"/>
      <c r="D32" s="417"/>
      <c r="E32" s="421"/>
      <c r="F32" s="421"/>
      <c r="G32" s="421"/>
      <c r="H32" s="421"/>
    </row>
    <row r="33" spans="1:8" x14ac:dyDescent="0.2">
      <c r="A33" s="120"/>
      <c r="B33" s="418"/>
      <c r="C33" s="418"/>
      <c r="D33" s="418"/>
      <c r="E33" s="421"/>
      <c r="F33" s="421"/>
      <c r="G33" s="421"/>
      <c r="H33" s="421"/>
    </row>
    <row r="34" spans="1:8" ht="13.5" thickBot="1" x14ac:dyDescent="0.25">
      <c r="A34" s="121"/>
      <c r="B34" s="419"/>
      <c r="C34" s="419"/>
      <c r="D34" s="419"/>
      <c r="E34" s="422"/>
      <c r="F34" s="422"/>
      <c r="G34" s="422"/>
      <c r="H34" s="422"/>
    </row>
    <row r="35" spans="1:8" x14ac:dyDescent="0.2">
      <c r="A35" s="119" t="s">
        <v>173</v>
      </c>
      <c r="B35" s="416"/>
      <c r="C35" s="416"/>
      <c r="D35" s="416"/>
      <c r="E35" s="420" t="s">
        <v>187</v>
      </c>
      <c r="F35" s="420" t="s">
        <v>187</v>
      </c>
      <c r="G35" s="420" t="s">
        <v>187</v>
      </c>
      <c r="H35" s="420" t="s">
        <v>187</v>
      </c>
    </row>
    <row r="36" spans="1:8" x14ac:dyDescent="0.2">
      <c r="A36" s="120"/>
      <c r="B36" s="417"/>
      <c r="C36" s="417"/>
      <c r="D36" s="417"/>
      <c r="E36" s="421"/>
      <c r="F36" s="421"/>
      <c r="G36" s="421"/>
      <c r="H36" s="421"/>
    </row>
    <row r="37" spans="1:8" x14ac:dyDescent="0.2">
      <c r="A37" s="120"/>
      <c r="B37" s="418"/>
      <c r="C37" s="418"/>
      <c r="D37" s="418"/>
      <c r="E37" s="421"/>
      <c r="F37" s="421"/>
      <c r="G37" s="421"/>
      <c r="H37" s="421"/>
    </row>
    <row r="38" spans="1:8" x14ac:dyDescent="0.2">
      <c r="A38" s="120"/>
      <c r="B38" s="417"/>
      <c r="C38" s="417"/>
      <c r="D38" s="417"/>
      <c r="E38" s="421"/>
      <c r="F38" s="421"/>
      <c r="G38" s="421"/>
      <c r="H38" s="421"/>
    </row>
    <row r="39" spans="1:8" x14ac:dyDescent="0.2">
      <c r="A39" s="120"/>
      <c r="B39" s="418"/>
      <c r="C39" s="418"/>
      <c r="D39" s="418"/>
      <c r="E39" s="421"/>
      <c r="F39" s="421"/>
      <c r="G39" s="421"/>
      <c r="H39" s="421"/>
    </row>
    <row r="40" spans="1:8" ht="13.5" thickBot="1" x14ac:dyDescent="0.25">
      <c r="A40" s="124"/>
      <c r="B40" s="419"/>
      <c r="C40" s="419"/>
      <c r="D40" s="419"/>
      <c r="E40" s="422"/>
      <c r="F40" s="422"/>
      <c r="G40" s="422"/>
      <c r="H40" s="422"/>
    </row>
    <row r="41" spans="1:8" ht="13.5" thickBot="1" x14ac:dyDescent="0.25">
      <c r="D41" s="125" t="s">
        <v>110</v>
      </c>
      <c r="E41" s="126">
        <v>1</v>
      </c>
      <c r="F41" s="126">
        <v>1</v>
      </c>
      <c r="G41" s="126">
        <v>1</v>
      </c>
      <c r="H41" s="126">
        <v>1</v>
      </c>
    </row>
    <row r="42" spans="1:8" ht="4.5" customHeight="1" x14ac:dyDescent="0.2"/>
    <row r="43" spans="1:8" x14ac:dyDescent="0.2">
      <c r="A43" s="52" t="s">
        <v>171</v>
      </c>
    </row>
  </sheetData>
  <mergeCells count="65">
    <mergeCell ref="D11:D12"/>
    <mergeCell ref="E11:E16"/>
    <mergeCell ref="F11:F16"/>
    <mergeCell ref="G11:G16"/>
    <mergeCell ref="H11:H16"/>
    <mergeCell ref="D13:D14"/>
    <mergeCell ref="D15:D16"/>
    <mergeCell ref="D17:D18"/>
    <mergeCell ref="E17:E22"/>
    <mergeCell ref="F17:F22"/>
    <mergeCell ref="G17:G22"/>
    <mergeCell ref="H17:H22"/>
    <mergeCell ref="D19:D20"/>
    <mergeCell ref="D21:D22"/>
    <mergeCell ref="D23:D24"/>
    <mergeCell ref="E23:E28"/>
    <mergeCell ref="F23:F28"/>
    <mergeCell ref="G23:G28"/>
    <mergeCell ref="H23:H28"/>
    <mergeCell ref="D25:D26"/>
    <mergeCell ref="D27:D28"/>
    <mergeCell ref="D29:D30"/>
    <mergeCell ref="E29:E34"/>
    <mergeCell ref="F29:F34"/>
    <mergeCell ref="G29:G34"/>
    <mergeCell ref="H29:H34"/>
    <mergeCell ref="D31:D32"/>
    <mergeCell ref="D33:D34"/>
    <mergeCell ref="D35:D36"/>
    <mergeCell ref="E35:E40"/>
    <mergeCell ref="F35:F40"/>
    <mergeCell ref="G35:G40"/>
    <mergeCell ref="H35:H40"/>
    <mergeCell ref="D37:D38"/>
    <mergeCell ref="D39:D4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</mergeCells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83" orientation="landscape" r:id="rId1"/>
  <headerFooter alignWithMargins="0">
    <oddHeader>&amp;R2020 - Año del General Manuel Belgrano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472" t="s">
        <v>92</v>
      </c>
      <c r="B2" s="472"/>
      <c r="C2" s="472"/>
      <c r="D2" s="472"/>
    </row>
    <row r="3" spans="1:4" x14ac:dyDescent="0.2">
      <c r="A3" s="472" t="s">
        <v>93</v>
      </c>
      <c r="B3" s="472"/>
      <c r="C3" s="472"/>
      <c r="D3" s="472"/>
    </row>
    <row r="4" spans="1:4" x14ac:dyDescent="0.2">
      <c r="A4" s="473" t="s">
        <v>1</v>
      </c>
      <c r="B4" s="473"/>
      <c r="C4" s="473"/>
      <c r="D4" s="473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30</v>
      </c>
      <c r="B6" s="21" t="s">
        <v>94</v>
      </c>
      <c r="C6" s="22" t="s">
        <v>95</v>
      </c>
      <c r="D6" s="23" t="s">
        <v>96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21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5"/>
  <sheetViews>
    <sheetView topLeftCell="A13" workbookViewId="0">
      <selection activeCell="E29" sqref="E34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30" t="s">
        <v>218</v>
      </c>
      <c r="B1" s="130"/>
      <c r="C1" s="130"/>
    </row>
    <row r="2" spans="1:3" x14ac:dyDescent="0.2">
      <c r="A2" s="130" t="s">
        <v>105</v>
      </c>
      <c r="B2" s="130"/>
      <c r="C2" s="130"/>
    </row>
    <row r="3" spans="1:3" x14ac:dyDescent="0.2">
      <c r="A3" s="423" t="str">
        <f>+'1.a.modelos'!A3</f>
        <v>Coronas</v>
      </c>
      <c r="B3" s="423"/>
      <c r="C3" s="423"/>
    </row>
    <row r="4" spans="1:3" x14ac:dyDescent="0.2">
      <c r="A4" s="424" t="s">
        <v>219</v>
      </c>
      <c r="B4" s="424"/>
      <c r="C4" s="424"/>
    </row>
    <row r="5" spans="1:3" ht="13.5" thickBot="1" x14ac:dyDescent="0.25"/>
    <row r="6" spans="1:3" x14ac:dyDescent="0.2">
      <c r="A6" s="131" t="s">
        <v>9</v>
      </c>
      <c r="B6" s="132" t="s">
        <v>106</v>
      </c>
      <c r="C6" s="132" t="s">
        <v>107</v>
      </c>
    </row>
    <row r="7" spans="1:3" ht="13.5" thickBot="1" x14ac:dyDescent="0.25">
      <c r="A7" s="133"/>
      <c r="B7" s="134"/>
      <c r="C7" s="134" t="s">
        <v>108</v>
      </c>
    </row>
    <row r="8" spans="1:3" x14ac:dyDescent="0.2">
      <c r="A8" s="331">
        <f>+'3.a.Vol.'!C59</f>
        <v>2017</v>
      </c>
      <c r="B8" s="135"/>
      <c r="C8" s="136"/>
    </row>
    <row r="9" spans="1:3" x14ac:dyDescent="0.2">
      <c r="A9" s="137">
        <f>+'3.a.Vol.'!C60</f>
        <v>2018</v>
      </c>
      <c r="B9" s="138"/>
      <c r="C9" s="139"/>
    </row>
    <row r="10" spans="1:3" x14ac:dyDescent="0.2">
      <c r="A10" s="137">
        <f>+'3.a.Vol.'!C61</f>
        <v>2019</v>
      </c>
      <c r="B10" s="138"/>
      <c r="C10" s="139"/>
    </row>
    <row r="11" spans="1:3" x14ac:dyDescent="0.2">
      <c r="A11" s="379" t="str">
        <f>+'3.a.Vol.'!C62</f>
        <v>ene-oct 2019</v>
      </c>
      <c r="B11" s="138"/>
      <c r="C11" s="139"/>
    </row>
    <row r="12" spans="1:3" ht="13.5" thickBot="1" x14ac:dyDescent="0.25">
      <c r="A12" s="380" t="str">
        <f>+'3.a.Vol.'!C63</f>
        <v>ene-oct 2020</v>
      </c>
      <c r="B12" s="140"/>
      <c r="C12" s="141"/>
    </row>
    <row r="13" spans="1:3" ht="5.25" customHeight="1" x14ac:dyDescent="0.2"/>
    <row r="14" spans="1:3" ht="13.5" thickBot="1" x14ac:dyDescent="0.25">
      <c r="A14" s="142" t="s">
        <v>109</v>
      </c>
    </row>
    <row r="15" spans="1:3" ht="30.75" customHeight="1" thickBot="1" x14ac:dyDescent="0.25">
      <c r="A15" s="319"/>
      <c r="B15" s="320"/>
      <c r="C15" s="321"/>
    </row>
  </sheetData>
  <mergeCells count="2">
    <mergeCell ref="A3:C3"/>
    <mergeCell ref="A4:C4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C15"/>
  <sheetViews>
    <sheetView workbookViewId="0">
      <selection activeCell="E29" sqref="E34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30" t="s">
        <v>220</v>
      </c>
      <c r="B1" s="130"/>
      <c r="C1" s="130"/>
    </row>
    <row r="2" spans="1:3" x14ac:dyDescent="0.2">
      <c r="A2" s="130" t="s">
        <v>105</v>
      </c>
      <c r="B2" s="130"/>
      <c r="C2" s="130"/>
    </row>
    <row r="3" spans="1:3" x14ac:dyDescent="0.2">
      <c r="A3" s="423" t="s">
        <v>215</v>
      </c>
      <c r="B3" s="423"/>
      <c r="C3" s="423"/>
    </row>
    <row r="4" spans="1:3" x14ac:dyDescent="0.2">
      <c r="A4" s="424" t="s">
        <v>219</v>
      </c>
      <c r="B4" s="424"/>
      <c r="C4" s="424"/>
    </row>
    <row r="5" spans="1:3" ht="13.5" thickBot="1" x14ac:dyDescent="0.25"/>
    <row r="6" spans="1:3" x14ac:dyDescent="0.2">
      <c r="A6" s="131" t="s">
        <v>9</v>
      </c>
      <c r="B6" s="132" t="s">
        <v>106</v>
      </c>
      <c r="C6" s="132" t="s">
        <v>107</v>
      </c>
    </row>
    <row r="7" spans="1:3" ht="13.5" thickBot="1" x14ac:dyDescent="0.25">
      <c r="A7" s="133"/>
      <c r="B7" s="134"/>
      <c r="C7" s="134" t="s">
        <v>108</v>
      </c>
    </row>
    <row r="8" spans="1:3" x14ac:dyDescent="0.2">
      <c r="A8" s="331">
        <f>+'3.a.Vol.'!C59</f>
        <v>2017</v>
      </c>
      <c r="B8" s="135"/>
      <c r="C8" s="136"/>
    </row>
    <row r="9" spans="1:3" x14ac:dyDescent="0.2">
      <c r="A9" s="137">
        <f>+'3.a.Vol.'!C60</f>
        <v>2018</v>
      </c>
      <c r="B9" s="138"/>
      <c r="C9" s="139"/>
    </row>
    <row r="10" spans="1:3" x14ac:dyDescent="0.2">
      <c r="A10" s="137">
        <f>+'3.a.Vol.'!C61</f>
        <v>2019</v>
      </c>
      <c r="B10" s="138"/>
      <c r="C10" s="139"/>
    </row>
    <row r="11" spans="1:3" x14ac:dyDescent="0.2">
      <c r="A11" s="379" t="str">
        <f>+'3.a.Vol.'!C62</f>
        <v>ene-oct 2019</v>
      </c>
      <c r="B11" s="138"/>
      <c r="C11" s="139"/>
    </row>
    <row r="12" spans="1:3" ht="13.5" thickBot="1" x14ac:dyDescent="0.25">
      <c r="A12" s="380" t="str">
        <f>+'3.a.Vol.'!C63</f>
        <v>ene-oct 2020</v>
      </c>
      <c r="B12" s="140"/>
      <c r="C12" s="141"/>
    </row>
    <row r="13" spans="1:3" ht="5.25" customHeight="1" x14ac:dyDescent="0.2"/>
    <row r="14" spans="1:3" ht="13.5" thickBot="1" x14ac:dyDescent="0.25">
      <c r="A14" s="142" t="s">
        <v>109</v>
      </c>
    </row>
    <row r="15" spans="1:3" ht="30.75" customHeight="1" thickBot="1" x14ac:dyDescent="0.25">
      <c r="A15" s="319"/>
      <c r="B15" s="320"/>
      <c r="C15" s="321"/>
    </row>
  </sheetData>
  <mergeCells count="2">
    <mergeCell ref="A3:C3"/>
    <mergeCell ref="A4:C4"/>
  </mergeCells>
  <printOptions horizontalCentered="1" verticalCentered="1"/>
  <pageMargins left="0.35433070866141736" right="0.35433070866141736" top="0.98425196850393704" bottom="0.78740157480314965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O114"/>
  <sheetViews>
    <sheetView topLeftCell="A56" workbookViewId="0">
      <selection activeCell="E29" sqref="E34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6.14062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5" width="11.42578125" style="52" customWidth="1"/>
    <col min="16" max="16384" width="13.7109375" style="57"/>
  </cols>
  <sheetData>
    <row r="1" spans="3:15" x14ac:dyDescent="0.2">
      <c r="C1" s="425" t="s">
        <v>213</v>
      </c>
      <c r="D1" s="425"/>
      <c r="E1" s="425"/>
      <c r="F1" s="425"/>
      <c r="G1" s="425"/>
      <c r="H1" s="425"/>
      <c r="I1" s="425"/>
      <c r="J1" s="425"/>
      <c r="K1" s="425"/>
    </row>
    <row r="2" spans="3:15" x14ac:dyDescent="0.2">
      <c r="C2" s="425" t="s">
        <v>116</v>
      </c>
      <c r="D2" s="425"/>
      <c r="E2" s="425"/>
      <c r="F2" s="425"/>
      <c r="G2" s="425"/>
      <c r="H2" s="425"/>
      <c r="I2" s="425"/>
      <c r="J2" s="425"/>
      <c r="K2" s="425"/>
    </row>
    <row r="3" spans="3:15" x14ac:dyDescent="0.2">
      <c r="C3" s="423" t="str">
        <f>+'1.a.modelos'!A3</f>
        <v>Coronas</v>
      </c>
      <c r="D3" s="423"/>
      <c r="E3" s="423"/>
      <c r="F3" s="423"/>
      <c r="G3" s="423"/>
      <c r="H3" s="423"/>
      <c r="I3" s="423"/>
      <c r="J3" s="423"/>
      <c r="K3" s="423"/>
      <c r="L3" s="376"/>
      <c r="M3" s="376"/>
      <c r="N3" s="376"/>
      <c r="O3" s="57"/>
    </row>
    <row r="4" spans="3:15" x14ac:dyDescent="0.2">
      <c r="C4" s="423" t="s">
        <v>212</v>
      </c>
      <c r="D4" s="423"/>
      <c r="E4" s="423"/>
      <c r="F4" s="423"/>
      <c r="G4" s="423"/>
      <c r="H4" s="423"/>
      <c r="I4" s="423"/>
      <c r="J4" s="423"/>
      <c r="K4" s="423"/>
      <c r="L4" s="376"/>
      <c r="M4" s="376"/>
      <c r="N4" s="377"/>
      <c r="O4" s="57"/>
    </row>
    <row r="5" spans="3:15" x14ac:dyDescent="0.2">
      <c r="C5" s="53"/>
      <c r="D5" s="53"/>
      <c r="E5" s="53"/>
      <c r="F5" s="53"/>
      <c r="G5" s="53"/>
      <c r="H5" s="53"/>
      <c r="I5" s="53"/>
      <c r="J5" s="53"/>
      <c r="K5" s="53"/>
      <c r="L5" s="326"/>
      <c r="M5" s="326"/>
      <c r="O5" s="57"/>
    </row>
    <row r="6" spans="3:15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5" ht="51.75" thickBot="1" x14ac:dyDescent="0.25">
      <c r="C7" s="322" t="s">
        <v>112</v>
      </c>
      <c r="D7" s="25"/>
      <c r="E7" s="26" t="s">
        <v>17</v>
      </c>
      <c r="F7" s="27" t="s">
        <v>18</v>
      </c>
      <c r="G7" s="27" t="s">
        <v>120</v>
      </c>
      <c r="H7" s="27" t="s">
        <v>113</v>
      </c>
      <c r="I7" s="24" t="s">
        <v>114</v>
      </c>
      <c r="J7" s="27" t="s">
        <v>121</v>
      </c>
      <c r="K7" s="24" t="s">
        <v>115</v>
      </c>
      <c r="L7" s="54"/>
      <c r="M7" s="54"/>
      <c r="N7" s="28"/>
      <c r="O7" s="55"/>
    </row>
    <row r="8" spans="3:15" x14ac:dyDescent="0.2">
      <c r="C8" s="99">
        <v>42736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5" x14ac:dyDescent="0.2">
      <c r="C9" s="100">
        <v>42767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5" x14ac:dyDescent="0.2">
      <c r="C10" s="100">
        <v>42795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5" x14ac:dyDescent="0.2">
      <c r="C11" s="100">
        <v>42826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</row>
    <row r="12" spans="3:15" x14ac:dyDescent="0.2">
      <c r="C12" s="100">
        <v>42856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5" x14ac:dyDescent="0.2">
      <c r="C13" s="100">
        <v>42887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5" x14ac:dyDescent="0.2">
      <c r="C14" s="100">
        <v>42917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5" x14ac:dyDescent="0.2">
      <c r="C15" s="100">
        <v>42948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5" x14ac:dyDescent="0.2">
      <c r="C16" s="100">
        <v>42979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43009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00">
        <v>43040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01">
        <v>43070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370">
        <v>43101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00">
        <v>43132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43160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43191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43221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43252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43282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43313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43344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43374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00">
        <v>43405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369">
        <v>43435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99">
        <v>43466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00">
        <v>43497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43525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43556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43586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43617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43647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43678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43709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43739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00">
        <v>43770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369">
        <v>43800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x14ac:dyDescent="0.2">
      <c r="C44" s="99">
        <v>43831</v>
      </c>
      <c r="D44" s="47"/>
      <c r="E44" s="30"/>
      <c r="F44" s="31"/>
      <c r="G44" s="31"/>
      <c r="H44" s="405"/>
      <c r="I44" s="32"/>
      <c r="J44" s="32"/>
      <c r="K44" s="408"/>
      <c r="N44" s="33"/>
    </row>
    <row r="45" spans="3:14" x14ac:dyDescent="0.2">
      <c r="C45" s="100">
        <v>43862</v>
      </c>
      <c r="D45" s="47"/>
      <c r="E45" s="34"/>
      <c r="F45" s="35"/>
      <c r="G45" s="35"/>
      <c r="H45" s="406"/>
      <c r="I45" s="36"/>
      <c r="J45" s="36"/>
      <c r="K45" s="409"/>
      <c r="N45" s="33"/>
    </row>
    <row r="46" spans="3:14" x14ac:dyDescent="0.2">
      <c r="C46" s="100">
        <v>43891</v>
      </c>
      <c r="D46" s="47"/>
      <c r="E46" s="34"/>
      <c r="F46" s="35"/>
      <c r="G46" s="35"/>
      <c r="H46" s="406"/>
      <c r="I46" s="36"/>
      <c r="J46" s="36"/>
      <c r="K46" s="409"/>
      <c r="N46" s="33"/>
    </row>
    <row r="47" spans="3:14" x14ac:dyDescent="0.2">
      <c r="C47" s="100">
        <v>43922</v>
      </c>
      <c r="D47" s="47"/>
      <c r="E47" s="34"/>
      <c r="F47" s="35"/>
      <c r="G47" s="35"/>
      <c r="H47" s="406"/>
      <c r="I47" s="36"/>
      <c r="J47" s="36"/>
      <c r="K47" s="409"/>
      <c r="N47" s="33"/>
    </row>
    <row r="48" spans="3:14" x14ac:dyDescent="0.2">
      <c r="C48" s="100">
        <v>43952</v>
      </c>
      <c r="D48" s="47"/>
      <c r="E48" s="34"/>
      <c r="F48" s="35"/>
      <c r="G48" s="35"/>
      <c r="H48" s="406"/>
      <c r="I48" s="36"/>
      <c r="J48" s="36"/>
      <c r="K48" s="409"/>
      <c r="N48" s="33"/>
    </row>
    <row r="49" spans="3:14" x14ac:dyDescent="0.2">
      <c r="C49" s="100">
        <v>43983</v>
      </c>
      <c r="D49" s="47"/>
      <c r="E49" s="34"/>
      <c r="F49" s="35"/>
      <c r="G49" s="35"/>
      <c r="H49" s="406"/>
      <c r="I49" s="36"/>
      <c r="J49" s="36"/>
      <c r="K49" s="409"/>
      <c r="N49" s="33"/>
    </row>
    <row r="50" spans="3:14" x14ac:dyDescent="0.2">
      <c r="C50" s="100">
        <v>44013</v>
      </c>
      <c r="D50" s="47"/>
      <c r="E50" s="34"/>
      <c r="F50" s="35"/>
      <c r="G50" s="35"/>
      <c r="H50" s="406"/>
      <c r="I50" s="36"/>
      <c r="J50" s="36"/>
      <c r="K50" s="409"/>
      <c r="N50" s="33"/>
    </row>
    <row r="51" spans="3:14" x14ac:dyDescent="0.2">
      <c r="C51" s="100">
        <v>44044</v>
      </c>
      <c r="D51" s="47"/>
      <c r="E51" s="34"/>
      <c r="F51" s="35"/>
      <c r="G51" s="35"/>
      <c r="H51" s="406"/>
      <c r="I51" s="36"/>
      <c r="J51" s="36"/>
      <c r="K51" s="409"/>
      <c r="N51" s="33"/>
    </row>
    <row r="52" spans="3:14" x14ac:dyDescent="0.2">
      <c r="C52" s="100">
        <v>44075</v>
      </c>
      <c r="D52" s="47"/>
      <c r="E52" s="34"/>
      <c r="F52" s="35"/>
      <c r="G52" s="35"/>
      <c r="H52" s="406"/>
      <c r="I52" s="36"/>
      <c r="J52" s="36"/>
      <c r="K52" s="409"/>
      <c r="N52" s="33"/>
    </row>
    <row r="53" spans="3:14" ht="13.5" thickBot="1" x14ac:dyDescent="0.25">
      <c r="C53" s="101">
        <v>44105</v>
      </c>
      <c r="D53" s="47"/>
      <c r="E53" s="37"/>
      <c r="F53" s="38"/>
      <c r="G53" s="38"/>
      <c r="H53" s="407"/>
      <c r="I53" s="39"/>
      <c r="J53" s="39"/>
      <c r="K53" s="410"/>
      <c r="N53" s="33"/>
    </row>
    <row r="54" spans="3:14" hidden="1" x14ac:dyDescent="0.2">
      <c r="C54" s="370">
        <v>44136</v>
      </c>
      <c r="D54" s="47"/>
      <c r="E54" s="40"/>
      <c r="F54" s="41"/>
      <c r="G54" s="41"/>
      <c r="H54" s="371"/>
      <c r="I54" s="42"/>
      <c r="J54" s="42"/>
      <c r="K54" s="42"/>
      <c r="N54" s="33"/>
    </row>
    <row r="55" spans="3:14" ht="13.5" hidden="1" thickBot="1" x14ac:dyDescent="0.25">
      <c r="C55" s="101">
        <v>44166</v>
      </c>
      <c r="D55" s="47"/>
      <c r="E55" s="37"/>
      <c r="F55" s="38"/>
      <c r="G55" s="38"/>
      <c r="H55" s="103"/>
      <c r="I55" s="39"/>
      <c r="J55" s="39"/>
      <c r="K55" s="39"/>
      <c r="N55" s="33"/>
    </row>
    <row r="56" spans="3:14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</row>
    <row r="57" spans="3:14" ht="50.25" customHeight="1" thickBot="1" x14ac:dyDescent="0.25">
      <c r="C57" s="69" t="s">
        <v>7</v>
      </c>
      <c r="D57" s="71"/>
      <c r="E57" s="26" t="str">
        <f t="shared" ref="E57:K57" si="0">+E7</f>
        <v>Producción</v>
      </c>
      <c r="F57" s="27" t="str">
        <f t="shared" si="0"/>
        <v>Autoconsumo</v>
      </c>
      <c r="G57" s="27" t="str">
        <f t="shared" si="0"/>
        <v>Ventas de Producción Propia</v>
      </c>
      <c r="H57" s="72" t="str">
        <f t="shared" si="0"/>
        <v>Exportaciones</v>
      </c>
      <c r="I57" s="24" t="str">
        <f t="shared" si="0"/>
        <v>Producción Contratada a Terceros</v>
      </c>
      <c r="J57" s="24" t="str">
        <f t="shared" si="0"/>
        <v>Ventas de Producción Contratada a Terceros</v>
      </c>
      <c r="K57" s="58" t="str">
        <f t="shared" si="0"/>
        <v>Producción para Terceros</v>
      </c>
      <c r="L57" s="58" t="s">
        <v>170</v>
      </c>
      <c r="M57" s="58" t="s">
        <v>99</v>
      </c>
      <c r="N57" s="73"/>
    </row>
    <row r="58" spans="3:14" ht="13.5" thickBot="1" x14ac:dyDescent="0.25">
      <c r="C58" s="65">
        <v>2016</v>
      </c>
      <c r="D58" s="74"/>
      <c r="F58" s="75"/>
      <c r="G58" s="75"/>
      <c r="H58" s="76"/>
      <c r="I58" s="48"/>
      <c r="J58" s="48"/>
      <c r="K58" s="48"/>
      <c r="L58" s="50"/>
      <c r="M58" s="48"/>
      <c r="N58" s="29"/>
    </row>
    <row r="59" spans="3:14" x14ac:dyDescent="0.2">
      <c r="C59" s="61">
        <v>2017</v>
      </c>
      <c r="D59" s="77"/>
      <c r="E59" s="78"/>
      <c r="F59" s="79"/>
      <c r="G59" s="79"/>
      <c r="H59" s="79"/>
      <c r="I59" s="60"/>
      <c r="J59" s="60"/>
      <c r="K59" s="60"/>
      <c r="L59" s="60"/>
      <c r="M59" s="80"/>
    </row>
    <row r="60" spans="3:14" x14ac:dyDescent="0.2">
      <c r="C60" s="61">
        <v>2018</v>
      </c>
      <c r="D60" s="77"/>
      <c r="E60" s="81"/>
      <c r="F60" s="82"/>
      <c r="G60" s="82"/>
      <c r="H60" s="82"/>
      <c r="I60" s="62"/>
      <c r="J60" s="62"/>
      <c r="K60" s="62"/>
      <c r="L60" s="62"/>
      <c r="M60" s="83"/>
    </row>
    <row r="61" spans="3:14" ht="13.5" thickBot="1" x14ac:dyDescent="0.25">
      <c r="C61" s="63">
        <v>2019</v>
      </c>
      <c r="D61" s="77"/>
      <c r="E61" s="84"/>
      <c r="F61" s="85"/>
      <c r="G61" s="85"/>
      <c r="H61" s="85"/>
      <c r="I61" s="64"/>
      <c r="J61" s="64"/>
      <c r="K61" s="64"/>
      <c r="L61" s="86"/>
      <c r="M61" s="87"/>
    </row>
    <row r="62" spans="3:14" x14ac:dyDescent="0.2">
      <c r="C62" s="372" t="s">
        <v>251</v>
      </c>
      <c r="D62" s="77"/>
      <c r="E62" s="88"/>
      <c r="F62" s="89"/>
      <c r="G62" s="89"/>
      <c r="H62" s="89"/>
      <c r="I62" s="66"/>
      <c r="J62" s="66"/>
      <c r="K62" s="66"/>
      <c r="L62" s="90"/>
      <c r="M62" s="91"/>
    </row>
    <row r="63" spans="3:14" ht="13.5" thickBot="1" x14ac:dyDescent="0.25">
      <c r="C63" s="373" t="s">
        <v>250</v>
      </c>
      <c r="D63" s="74"/>
      <c r="E63" s="92"/>
      <c r="F63" s="93"/>
      <c r="G63" s="93"/>
      <c r="H63" s="94"/>
      <c r="I63" s="67"/>
      <c r="J63" s="67"/>
      <c r="K63" s="67"/>
      <c r="L63" s="67"/>
      <c r="M63" s="95"/>
    </row>
    <row r="64" spans="3:14" x14ac:dyDescent="0.2">
      <c r="N64" s="51"/>
    </row>
    <row r="65" spans="11:14" x14ac:dyDescent="0.2">
      <c r="K65" s="97"/>
      <c r="N65" s="51"/>
    </row>
    <row r="66" spans="11:14" x14ac:dyDescent="0.2">
      <c r="K66" s="97"/>
      <c r="N66" s="51"/>
    </row>
    <row r="67" spans="11:14" x14ac:dyDescent="0.2">
      <c r="K67" s="97"/>
      <c r="N67" s="51"/>
    </row>
    <row r="68" spans="11:14" x14ac:dyDescent="0.2">
      <c r="K68" s="97"/>
      <c r="N68" s="51"/>
    </row>
    <row r="69" spans="11:14" x14ac:dyDescent="0.2">
      <c r="K69" s="97"/>
      <c r="N69" s="51"/>
    </row>
    <row r="70" spans="11:14" x14ac:dyDescent="0.2">
      <c r="N70" s="51"/>
    </row>
    <row r="71" spans="11:14" x14ac:dyDescent="0.2">
      <c r="N71" s="51"/>
    </row>
    <row r="72" spans="11:14" x14ac:dyDescent="0.2">
      <c r="N72" s="51"/>
    </row>
    <row r="73" spans="11:14" x14ac:dyDescent="0.2">
      <c r="N73" s="51"/>
    </row>
    <row r="74" spans="11:14" x14ac:dyDescent="0.2">
      <c r="N74" s="51"/>
    </row>
    <row r="75" spans="11:14" x14ac:dyDescent="0.2">
      <c r="N75" s="51"/>
    </row>
    <row r="76" spans="11:14" x14ac:dyDescent="0.2">
      <c r="N76" s="51"/>
    </row>
    <row r="77" spans="11:14" x14ac:dyDescent="0.2">
      <c r="N77" s="51"/>
    </row>
    <row r="78" spans="11:14" x14ac:dyDescent="0.2">
      <c r="N78" s="51"/>
    </row>
    <row r="79" spans="11:14" x14ac:dyDescent="0.2">
      <c r="N79" s="51"/>
    </row>
    <row r="80" spans="11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3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69" orientation="portrait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2"/>
    <pageSetUpPr fitToPage="1"/>
  </sheetPr>
  <dimension ref="B1:O114"/>
  <sheetViews>
    <sheetView topLeftCell="A71" workbookViewId="0">
      <selection activeCell="E29" sqref="E34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6.14062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5" width="11.42578125" style="52" customWidth="1"/>
    <col min="16" max="16384" width="13.7109375" style="57"/>
  </cols>
  <sheetData>
    <row r="1" spans="3:15" x14ac:dyDescent="0.2">
      <c r="C1" s="425" t="s">
        <v>214</v>
      </c>
      <c r="D1" s="425"/>
      <c r="E1" s="425"/>
      <c r="F1" s="425"/>
      <c r="G1" s="425"/>
      <c r="H1" s="425"/>
      <c r="I1" s="425"/>
      <c r="J1" s="425"/>
      <c r="K1" s="425"/>
    </row>
    <row r="2" spans="3:15" x14ac:dyDescent="0.2">
      <c r="C2" s="425" t="s">
        <v>116</v>
      </c>
      <c r="D2" s="425"/>
      <c r="E2" s="425"/>
      <c r="F2" s="425"/>
      <c r="G2" s="425"/>
      <c r="H2" s="425"/>
      <c r="I2" s="425"/>
      <c r="J2" s="425"/>
      <c r="K2" s="425"/>
    </row>
    <row r="3" spans="3:15" x14ac:dyDescent="0.2">
      <c r="C3" s="423" t="s">
        <v>215</v>
      </c>
      <c r="D3" s="423"/>
      <c r="E3" s="423"/>
      <c r="F3" s="423"/>
      <c r="G3" s="423"/>
      <c r="H3" s="423"/>
      <c r="I3" s="423"/>
      <c r="J3" s="423"/>
      <c r="K3" s="423"/>
      <c r="L3" s="376"/>
      <c r="M3" s="376"/>
      <c r="N3" s="376"/>
      <c r="O3" s="57"/>
    </row>
    <row r="4" spans="3:15" x14ac:dyDescent="0.2">
      <c r="C4" s="423" t="s">
        <v>212</v>
      </c>
      <c r="D4" s="423"/>
      <c r="E4" s="423"/>
      <c r="F4" s="423"/>
      <c r="G4" s="423"/>
      <c r="H4" s="423"/>
      <c r="I4" s="423"/>
      <c r="J4" s="423"/>
      <c r="K4" s="423"/>
      <c r="L4" s="376"/>
      <c r="M4" s="376"/>
      <c r="N4" s="377"/>
      <c r="O4" s="57"/>
    </row>
    <row r="5" spans="3:15" x14ac:dyDescent="0.2">
      <c r="C5" s="53"/>
      <c r="D5" s="53"/>
      <c r="E5" s="53"/>
      <c r="F5" s="53"/>
      <c r="G5" s="53"/>
      <c r="H5" s="53"/>
      <c r="I5" s="53"/>
      <c r="J5" s="53"/>
      <c r="K5" s="53"/>
      <c r="L5" s="326"/>
      <c r="M5" s="326"/>
      <c r="O5" s="57"/>
    </row>
    <row r="6" spans="3:15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5" ht="51.75" thickBot="1" x14ac:dyDescent="0.25">
      <c r="C7" s="322" t="s">
        <v>112</v>
      </c>
      <c r="D7" s="25"/>
      <c r="E7" s="26" t="s">
        <v>17</v>
      </c>
      <c r="F7" s="27" t="s">
        <v>18</v>
      </c>
      <c r="G7" s="27" t="s">
        <v>120</v>
      </c>
      <c r="H7" s="27" t="s">
        <v>113</v>
      </c>
      <c r="I7" s="24" t="s">
        <v>114</v>
      </c>
      <c r="J7" s="27" t="s">
        <v>121</v>
      </c>
      <c r="K7" s="24" t="s">
        <v>115</v>
      </c>
      <c r="L7" s="54"/>
      <c r="M7" s="54"/>
      <c r="N7" s="28"/>
      <c r="O7" s="55"/>
    </row>
    <row r="8" spans="3:15" x14ac:dyDescent="0.2">
      <c r="C8" s="99">
        <v>42736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5" x14ac:dyDescent="0.2">
      <c r="C9" s="100">
        <v>42767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5" x14ac:dyDescent="0.2">
      <c r="C10" s="100">
        <v>42795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5" x14ac:dyDescent="0.2">
      <c r="C11" s="100">
        <v>42826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</row>
    <row r="12" spans="3:15" x14ac:dyDescent="0.2">
      <c r="C12" s="100">
        <v>42856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5" x14ac:dyDescent="0.2">
      <c r="C13" s="100">
        <v>42887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5" x14ac:dyDescent="0.2">
      <c r="C14" s="100">
        <v>42917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5" x14ac:dyDescent="0.2">
      <c r="C15" s="100">
        <v>42948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5" x14ac:dyDescent="0.2">
      <c r="C16" s="100">
        <v>42979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43009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00">
        <v>43040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01">
        <v>43070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370">
        <v>43101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00">
        <v>43132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43160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43191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43221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43252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43282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43313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43344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43374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00">
        <v>43405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369">
        <v>43435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99">
        <v>43466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00">
        <v>43497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43525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43556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43586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43617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43647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43678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43709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43739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00">
        <v>43770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369">
        <v>43800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x14ac:dyDescent="0.2">
      <c r="C44" s="99">
        <v>43831</v>
      </c>
      <c r="D44" s="47"/>
      <c r="E44" s="30"/>
      <c r="F44" s="31"/>
      <c r="G44" s="31"/>
      <c r="H44" s="405"/>
      <c r="I44" s="32"/>
      <c r="J44" s="32"/>
      <c r="K44" s="408"/>
      <c r="N44" s="33"/>
    </row>
    <row r="45" spans="3:14" x14ac:dyDescent="0.2">
      <c r="C45" s="100">
        <v>43862</v>
      </c>
      <c r="D45" s="47"/>
      <c r="E45" s="34"/>
      <c r="F45" s="35"/>
      <c r="G45" s="35"/>
      <c r="H45" s="406"/>
      <c r="I45" s="36"/>
      <c r="J45" s="36"/>
      <c r="K45" s="409"/>
      <c r="N45" s="33"/>
    </row>
    <row r="46" spans="3:14" x14ac:dyDescent="0.2">
      <c r="C46" s="100">
        <v>43891</v>
      </c>
      <c r="D46" s="47"/>
      <c r="E46" s="34"/>
      <c r="F46" s="35"/>
      <c r="G46" s="35"/>
      <c r="H46" s="406"/>
      <c r="I46" s="36"/>
      <c r="J46" s="36"/>
      <c r="K46" s="409"/>
      <c r="N46" s="33"/>
    </row>
    <row r="47" spans="3:14" x14ac:dyDescent="0.2">
      <c r="C47" s="100">
        <v>43922</v>
      </c>
      <c r="D47" s="47"/>
      <c r="E47" s="34"/>
      <c r="F47" s="35"/>
      <c r="G47" s="35"/>
      <c r="H47" s="406"/>
      <c r="I47" s="36"/>
      <c r="J47" s="36"/>
      <c r="K47" s="409"/>
      <c r="N47" s="33"/>
    </row>
    <row r="48" spans="3:14" x14ac:dyDescent="0.2">
      <c r="C48" s="100">
        <v>43952</v>
      </c>
      <c r="D48" s="47"/>
      <c r="E48" s="34"/>
      <c r="F48" s="35"/>
      <c r="G48" s="35"/>
      <c r="H48" s="406"/>
      <c r="I48" s="36"/>
      <c r="J48" s="36"/>
      <c r="K48" s="409"/>
      <c r="N48" s="33"/>
    </row>
    <row r="49" spans="3:14" x14ac:dyDescent="0.2">
      <c r="C49" s="100">
        <v>43983</v>
      </c>
      <c r="D49" s="47"/>
      <c r="E49" s="34"/>
      <c r="F49" s="35"/>
      <c r="G49" s="35"/>
      <c r="H49" s="406"/>
      <c r="I49" s="36"/>
      <c r="J49" s="36"/>
      <c r="K49" s="409"/>
      <c r="N49" s="33"/>
    </row>
    <row r="50" spans="3:14" x14ac:dyDescent="0.2">
      <c r="C50" s="100">
        <v>44013</v>
      </c>
      <c r="D50" s="47"/>
      <c r="E50" s="34"/>
      <c r="F50" s="35"/>
      <c r="G50" s="35"/>
      <c r="H50" s="406"/>
      <c r="I50" s="36"/>
      <c r="J50" s="36"/>
      <c r="K50" s="409"/>
      <c r="N50" s="33"/>
    </row>
    <row r="51" spans="3:14" x14ac:dyDescent="0.2">
      <c r="C51" s="100">
        <v>44044</v>
      </c>
      <c r="D51" s="47"/>
      <c r="E51" s="34"/>
      <c r="F51" s="35"/>
      <c r="G51" s="35"/>
      <c r="H51" s="406"/>
      <c r="I51" s="36"/>
      <c r="J51" s="36"/>
      <c r="K51" s="409"/>
      <c r="N51" s="33"/>
    </row>
    <row r="52" spans="3:14" x14ac:dyDescent="0.2">
      <c r="C52" s="100">
        <v>44075</v>
      </c>
      <c r="D52" s="47"/>
      <c r="E52" s="34"/>
      <c r="F52" s="35"/>
      <c r="G52" s="35"/>
      <c r="H52" s="406"/>
      <c r="I52" s="36"/>
      <c r="J52" s="36"/>
      <c r="K52" s="409"/>
      <c r="N52" s="33"/>
    </row>
    <row r="53" spans="3:14" ht="13.5" thickBot="1" x14ac:dyDescent="0.25">
      <c r="C53" s="101">
        <v>44105</v>
      </c>
      <c r="D53" s="47"/>
      <c r="E53" s="37"/>
      <c r="F53" s="38"/>
      <c r="G53" s="38"/>
      <c r="H53" s="407"/>
      <c r="I53" s="39"/>
      <c r="J53" s="39"/>
      <c r="K53" s="410"/>
      <c r="N53" s="33"/>
    </row>
    <row r="54" spans="3:14" hidden="1" x14ac:dyDescent="0.2">
      <c r="C54" s="370">
        <v>44136</v>
      </c>
      <c r="D54" s="47"/>
      <c r="E54" s="40"/>
      <c r="F54" s="41"/>
      <c r="G54" s="41"/>
      <c r="H54" s="371"/>
      <c r="I54" s="42"/>
      <c r="J54" s="42"/>
      <c r="K54" s="42"/>
      <c r="N54" s="33"/>
    </row>
    <row r="55" spans="3:14" ht="13.5" hidden="1" thickBot="1" x14ac:dyDescent="0.25">
      <c r="C55" s="101">
        <v>44166</v>
      </c>
      <c r="D55" s="47"/>
      <c r="E55" s="37"/>
      <c r="F55" s="38"/>
      <c r="G55" s="38"/>
      <c r="H55" s="103"/>
      <c r="I55" s="39"/>
      <c r="J55" s="39"/>
      <c r="K55" s="39"/>
      <c r="N55" s="33"/>
    </row>
    <row r="56" spans="3:14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</row>
    <row r="57" spans="3:14" ht="50.25" customHeight="1" thickBot="1" x14ac:dyDescent="0.25">
      <c r="C57" s="69" t="s">
        <v>7</v>
      </c>
      <c r="D57" s="71"/>
      <c r="E57" s="26" t="str">
        <f t="shared" ref="E57:K57" si="0">+E7</f>
        <v>Producción</v>
      </c>
      <c r="F57" s="27" t="str">
        <f t="shared" si="0"/>
        <v>Autoconsumo</v>
      </c>
      <c r="G57" s="27" t="str">
        <f t="shared" si="0"/>
        <v>Ventas de Producción Propia</v>
      </c>
      <c r="H57" s="72" t="str">
        <f t="shared" si="0"/>
        <v>Exportaciones</v>
      </c>
      <c r="I57" s="24" t="str">
        <f t="shared" si="0"/>
        <v>Producción Contratada a Terceros</v>
      </c>
      <c r="J57" s="24" t="str">
        <f t="shared" si="0"/>
        <v>Ventas de Producción Contratada a Terceros</v>
      </c>
      <c r="K57" s="58" t="str">
        <f t="shared" si="0"/>
        <v>Producción para Terceros</v>
      </c>
      <c r="L57" s="58" t="s">
        <v>170</v>
      </c>
      <c r="M57" s="58" t="s">
        <v>99</v>
      </c>
      <c r="N57" s="73"/>
    </row>
    <row r="58" spans="3:14" ht="13.5" thickBot="1" x14ac:dyDescent="0.25">
      <c r="C58" s="65">
        <v>2016</v>
      </c>
      <c r="D58" s="74"/>
      <c r="F58" s="75"/>
      <c r="G58" s="75"/>
      <c r="H58" s="76"/>
      <c r="I58" s="48"/>
      <c r="J58" s="48"/>
      <c r="K58" s="48"/>
      <c r="L58" s="50"/>
      <c r="M58" s="48"/>
      <c r="N58" s="29"/>
    </row>
    <row r="59" spans="3:14" x14ac:dyDescent="0.2">
      <c r="C59" s="61">
        <v>2017</v>
      </c>
      <c r="D59" s="77"/>
      <c r="E59" s="78"/>
      <c r="F59" s="79"/>
      <c r="G59" s="79"/>
      <c r="H59" s="79"/>
      <c r="I59" s="60"/>
      <c r="J59" s="60"/>
      <c r="K59" s="60"/>
      <c r="L59" s="60"/>
      <c r="M59" s="80"/>
    </row>
    <row r="60" spans="3:14" x14ac:dyDescent="0.2">
      <c r="C60" s="61">
        <v>2018</v>
      </c>
      <c r="D60" s="77"/>
      <c r="E60" s="81"/>
      <c r="F60" s="82"/>
      <c r="G60" s="82"/>
      <c r="H60" s="82"/>
      <c r="I60" s="62"/>
      <c r="J60" s="62"/>
      <c r="K60" s="62"/>
      <c r="L60" s="62"/>
      <c r="M60" s="83"/>
    </row>
    <row r="61" spans="3:14" ht="13.5" thickBot="1" x14ac:dyDescent="0.25">
      <c r="C61" s="63">
        <v>2019</v>
      </c>
      <c r="D61" s="77"/>
      <c r="E61" s="84"/>
      <c r="F61" s="85"/>
      <c r="G61" s="85"/>
      <c r="H61" s="85"/>
      <c r="I61" s="64"/>
      <c r="J61" s="64"/>
      <c r="K61" s="64"/>
      <c r="L61" s="86"/>
      <c r="M61" s="87"/>
    </row>
    <row r="62" spans="3:14" x14ac:dyDescent="0.2">
      <c r="C62" s="372" t="s">
        <v>251</v>
      </c>
      <c r="D62" s="77"/>
      <c r="E62" s="88"/>
      <c r="F62" s="89"/>
      <c r="G62" s="89"/>
      <c r="H62" s="89"/>
      <c r="I62" s="66"/>
      <c r="J62" s="66"/>
      <c r="K62" s="66"/>
      <c r="L62" s="90"/>
      <c r="M62" s="91"/>
    </row>
    <row r="63" spans="3:14" ht="13.5" thickBot="1" x14ac:dyDescent="0.25">
      <c r="C63" s="373" t="s">
        <v>250</v>
      </c>
      <c r="D63" s="74"/>
      <c r="E63" s="92"/>
      <c r="F63" s="93"/>
      <c r="G63" s="93"/>
      <c r="H63" s="94"/>
      <c r="I63" s="67"/>
      <c r="J63" s="67"/>
      <c r="K63" s="67"/>
      <c r="L63" s="67"/>
      <c r="M63" s="95"/>
    </row>
    <row r="64" spans="3:14" x14ac:dyDescent="0.2">
      <c r="N64" s="51"/>
    </row>
    <row r="65" spans="11:14" x14ac:dyDescent="0.2">
      <c r="K65" s="97"/>
      <c r="N65" s="51"/>
    </row>
    <row r="66" spans="11:14" x14ac:dyDescent="0.2">
      <c r="K66" s="97"/>
      <c r="N66" s="51"/>
    </row>
    <row r="67" spans="11:14" x14ac:dyDescent="0.2">
      <c r="K67" s="97"/>
      <c r="N67" s="51"/>
    </row>
    <row r="68" spans="11:14" x14ac:dyDescent="0.2">
      <c r="K68" s="97"/>
      <c r="N68" s="51"/>
    </row>
    <row r="69" spans="11:14" x14ac:dyDescent="0.2">
      <c r="K69" s="97"/>
      <c r="N69" s="51"/>
    </row>
    <row r="70" spans="11:14" x14ac:dyDescent="0.2">
      <c r="N70" s="51"/>
    </row>
    <row r="71" spans="11:14" x14ac:dyDescent="0.2">
      <c r="N71" s="51"/>
    </row>
    <row r="72" spans="11:14" x14ac:dyDescent="0.2">
      <c r="N72" s="51"/>
    </row>
    <row r="73" spans="11:14" x14ac:dyDescent="0.2">
      <c r="N73" s="51"/>
    </row>
    <row r="74" spans="11:14" x14ac:dyDescent="0.2">
      <c r="N74" s="51"/>
    </row>
    <row r="75" spans="11:14" x14ac:dyDescent="0.2">
      <c r="N75" s="51"/>
    </row>
    <row r="76" spans="11:14" x14ac:dyDescent="0.2">
      <c r="N76" s="51"/>
    </row>
    <row r="77" spans="11:14" x14ac:dyDescent="0.2">
      <c r="N77" s="51"/>
    </row>
    <row r="78" spans="11:14" x14ac:dyDescent="0.2">
      <c r="N78" s="51"/>
    </row>
    <row r="79" spans="11:14" x14ac:dyDescent="0.2">
      <c r="N79" s="51"/>
    </row>
    <row r="80" spans="11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1:K1"/>
    <mergeCell ref="C2:K2"/>
    <mergeCell ref="C3:K3"/>
    <mergeCell ref="C4:K4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69" orientation="portrait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1"/>
  <sheetViews>
    <sheetView topLeftCell="A10" workbookViewId="0">
      <selection activeCell="E29" sqref="E34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25" t="s">
        <v>221</v>
      </c>
      <c r="B1" s="425"/>
      <c r="C1" s="425"/>
      <c r="D1" s="425"/>
      <c r="E1" s="425"/>
      <c r="F1" s="52"/>
    </row>
    <row r="2" spans="1:6" x14ac:dyDescent="0.2">
      <c r="A2" s="425" t="s">
        <v>175</v>
      </c>
      <c r="B2" s="425"/>
      <c r="C2" s="425"/>
      <c r="D2" s="425"/>
      <c r="E2" s="425"/>
      <c r="F2" s="52"/>
    </row>
    <row r="3" spans="1:6" s="381" customFormat="1" x14ac:dyDescent="0.2">
      <c r="A3" s="423" t="str">
        <f>+'1.a.modelos'!A3</f>
        <v>Coronas</v>
      </c>
      <c r="B3" s="423"/>
      <c r="C3" s="423"/>
      <c r="D3" s="423"/>
      <c r="E3" s="423"/>
    </row>
    <row r="4" spans="1:6" x14ac:dyDescent="0.2">
      <c r="A4" s="425" t="s">
        <v>111</v>
      </c>
      <c r="B4" s="425"/>
      <c r="C4" s="425"/>
      <c r="D4" s="425"/>
      <c r="E4" s="425"/>
      <c r="F4" s="52"/>
    </row>
    <row r="5" spans="1:6" ht="12.75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322" t="s">
        <v>112</v>
      </c>
      <c r="C6" s="24" t="s">
        <v>142</v>
      </c>
      <c r="D6" s="28"/>
      <c r="E6" s="24" t="s">
        <v>143</v>
      </c>
    </row>
    <row r="7" spans="1:6" x14ac:dyDescent="0.2">
      <c r="A7" s="99">
        <f>'3.a.Vol.'!C8</f>
        <v>42736</v>
      </c>
      <c r="C7" s="32"/>
      <c r="D7" s="33"/>
      <c r="E7" s="32"/>
    </row>
    <row r="8" spans="1:6" x14ac:dyDescent="0.2">
      <c r="A8" s="100">
        <f>'3.a.Vol.'!C9</f>
        <v>42767</v>
      </c>
      <c r="C8" s="36"/>
      <c r="D8" s="33"/>
      <c r="E8" s="36"/>
    </row>
    <row r="9" spans="1:6" x14ac:dyDescent="0.2">
      <c r="A9" s="100">
        <f>'3.a.Vol.'!C10</f>
        <v>42795</v>
      </c>
      <c r="C9" s="36"/>
      <c r="D9" s="33"/>
      <c r="E9" s="36"/>
    </row>
    <row r="10" spans="1:6" x14ac:dyDescent="0.2">
      <c r="A10" s="100">
        <f>'3.a.Vol.'!C11</f>
        <v>42826</v>
      </c>
      <c r="C10" s="36"/>
      <c r="D10" s="33"/>
      <c r="E10" s="36"/>
    </row>
    <row r="11" spans="1:6" x14ac:dyDescent="0.2">
      <c r="A11" s="100">
        <f>'3.a.Vol.'!C12</f>
        <v>42856</v>
      </c>
      <c r="C11" s="36"/>
      <c r="D11" s="33"/>
      <c r="E11" s="36"/>
    </row>
    <row r="12" spans="1:6" x14ac:dyDescent="0.2">
      <c r="A12" s="100">
        <f>'3.a.Vol.'!C13</f>
        <v>42887</v>
      </c>
      <c r="C12" s="36"/>
      <c r="D12" s="33"/>
      <c r="E12" s="36"/>
    </row>
    <row r="13" spans="1:6" x14ac:dyDescent="0.2">
      <c r="A13" s="100">
        <f>'3.a.Vol.'!C14</f>
        <v>42917</v>
      </c>
      <c r="C13" s="36"/>
      <c r="D13" s="33"/>
      <c r="E13" s="36"/>
    </row>
    <row r="14" spans="1:6" x14ac:dyDescent="0.2">
      <c r="A14" s="100">
        <f>'3.a.Vol.'!C15</f>
        <v>42948</v>
      </c>
      <c r="C14" s="36"/>
      <c r="D14" s="33"/>
      <c r="E14" s="36"/>
    </row>
    <row r="15" spans="1:6" x14ac:dyDescent="0.2">
      <c r="A15" s="100">
        <f>'3.a.Vol.'!C16</f>
        <v>42979</v>
      </c>
      <c r="C15" s="36"/>
      <c r="D15" s="33"/>
      <c r="E15" s="36"/>
    </row>
    <row r="16" spans="1:6" x14ac:dyDescent="0.2">
      <c r="A16" s="100">
        <f>'3.a.Vol.'!C17</f>
        <v>43009</v>
      </c>
      <c r="C16" s="36"/>
      <c r="D16" s="33"/>
      <c r="E16" s="36"/>
    </row>
    <row r="17" spans="1:5" x14ac:dyDescent="0.2">
      <c r="A17" s="100">
        <f>'3.a.Vol.'!C18</f>
        <v>43040</v>
      </c>
      <c r="C17" s="36"/>
      <c r="D17" s="33"/>
      <c r="E17" s="36"/>
    </row>
    <row r="18" spans="1:5" ht="13.5" thickBot="1" x14ac:dyDescent="0.25">
      <c r="A18" s="101">
        <f>'3.a.Vol.'!C19</f>
        <v>43070</v>
      </c>
      <c r="C18" s="39"/>
      <c r="D18" s="33"/>
      <c r="E18" s="39"/>
    </row>
    <row r="19" spans="1:5" x14ac:dyDescent="0.2">
      <c r="A19" s="99">
        <f>'3.a.Vol.'!C20</f>
        <v>43101</v>
      </c>
      <c r="C19" s="42"/>
      <c r="D19" s="33"/>
      <c r="E19" s="42"/>
    </row>
    <row r="20" spans="1:5" x14ac:dyDescent="0.2">
      <c r="A20" s="100">
        <f>'3.a.Vol.'!C21</f>
        <v>43132</v>
      </c>
      <c r="C20" s="36"/>
      <c r="D20" s="33"/>
      <c r="E20" s="36"/>
    </row>
    <row r="21" spans="1:5" x14ac:dyDescent="0.2">
      <c r="A21" s="100">
        <f>'3.a.Vol.'!C22</f>
        <v>43160</v>
      </c>
      <c r="C21" s="36"/>
      <c r="D21" s="33"/>
      <c r="E21" s="36"/>
    </row>
    <row r="22" spans="1:5" x14ac:dyDescent="0.2">
      <c r="A22" s="100">
        <f>'3.a.Vol.'!C23</f>
        <v>43191</v>
      </c>
      <c r="C22" s="36"/>
      <c r="D22" s="33"/>
      <c r="E22" s="36"/>
    </row>
    <row r="23" spans="1:5" x14ac:dyDescent="0.2">
      <c r="A23" s="100">
        <f>'3.a.Vol.'!C24</f>
        <v>43221</v>
      </c>
      <c r="C23" s="36"/>
      <c r="D23" s="33"/>
      <c r="E23" s="36"/>
    </row>
    <row r="24" spans="1:5" x14ac:dyDescent="0.2">
      <c r="A24" s="100">
        <f>'3.a.Vol.'!C25</f>
        <v>43252</v>
      </c>
      <c r="C24" s="36"/>
      <c r="D24" s="33"/>
      <c r="E24" s="36"/>
    </row>
    <row r="25" spans="1:5" x14ac:dyDescent="0.2">
      <c r="A25" s="100">
        <f>'3.a.Vol.'!C26</f>
        <v>43282</v>
      </c>
      <c r="C25" s="36"/>
      <c r="D25" s="33"/>
      <c r="E25" s="36"/>
    </row>
    <row r="26" spans="1:5" x14ac:dyDescent="0.2">
      <c r="A26" s="100">
        <f>'3.a.Vol.'!C27</f>
        <v>43313</v>
      </c>
      <c r="C26" s="36"/>
      <c r="D26" s="33"/>
      <c r="E26" s="36"/>
    </row>
    <row r="27" spans="1:5" x14ac:dyDescent="0.2">
      <c r="A27" s="100">
        <f>'3.a.Vol.'!C28</f>
        <v>43344</v>
      </c>
      <c r="C27" s="287"/>
      <c r="D27" s="303"/>
      <c r="E27" s="287"/>
    </row>
    <row r="28" spans="1:5" x14ac:dyDescent="0.2">
      <c r="A28" s="100">
        <f>'3.a.Vol.'!C29</f>
        <v>43374</v>
      </c>
      <c r="C28" s="36"/>
      <c r="D28" s="33"/>
      <c r="E28" s="36"/>
    </row>
    <row r="29" spans="1:5" x14ac:dyDescent="0.2">
      <c r="A29" s="100">
        <f>'3.a.Vol.'!C30</f>
        <v>43405</v>
      </c>
      <c r="C29" s="36"/>
      <c r="D29" s="33"/>
      <c r="E29" s="36"/>
    </row>
    <row r="30" spans="1:5" ht="13.5" thickBot="1" x14ac:dyDescent="0.25">
      <c r="A30" s="101">
        <f>'3.a.Vol.'!C31</f>
        <v>43435</v>
      </c>
      <c r="C30" s="45"/>
      <c r="D30" s="33"/>
      <c r="E30" s="45"/>
    </row>
    <row r="31" spans="1:5" x14ac:dyDescent="0.2">
      <c r="A31" s="99">
        <f>'3.a.Vol.'!C32</f>
        <v>43466</v>
      </c>
      <c r="C31" s="32"/>
      <c r="D31" s="33"/>
      <c r="E31" s="32"/>
    </row>
    <row r="32" spans="1:5" x14ac:dyDescent="0.2">
      <c r="A32" s="100">
        <f>'3.a.Vol.'!C33</f>
        <v>43497</v>
      </c>
      <c r="C32" s="36"/>
      <c r="D32" s="33"/>
      <c r="E32" s="36"/>
    </row>
    <row r="33" spans="1:5" x14ac:dyDescent="0.2">
      <c r="A33" s="100">
        <f>'3.a.Vol.'!C34</f>
        <v>43525</v>
      </c>
      <c r="C33" s="36"/>
      <c r="D33" s="33"/>
      <c r="E33" s="36"/>
    </row>
    <row r="34" spans="1:5" x14ac:dyDescent="0.2">
      <c r="A34" s="100">
        <f>'3.a.Vol.'!C35</f>
        <v>43556</v>
      </c>
      <c r="C34" s="36"/>
      <c r="D34" s="33"/>
      <c r="E34" s="36"/>
    </row>
    <row r="35" spans="1:5" x14ac:dyDescent="0.2">
      <c r="A35" s="100">
        <f>'3.a.Vol.'!C36</f>
        <v>43586</v>
      </c>
      <c r="C35" s="36"/>
      <c r="D35" s="33"/>
      <c r="E35" s="36"/>
    </row>
    <row r="36" spans="1:5" x14ac:dyDescent="0.2">
      <c r="A36" s="100">
        <f>'3.a.Vol.'!C37</f>
        <v>43617</v>
      </c>
      <c r="C36" s="36"/>
      <c r="D36" s="33"/>
      <c r="E36" s="36"/>
    </row>
    <row r="37" spans="1:5" x14ac:dyDescent="0.2">
      <c r="A37" s="100">
        <f>'3.a.Vol.'!C38</f>
        <v>43647</v>
      </c>
      <c r="C37" s="36"/>
      <c r="D37" s="33"/>
      <c r="E37" s="36"/>
    </row>
    <row r="38" spans="1:5" x14ac:dyDescent="0.2">
      <c r="A38" s="100">
        <f>'3.a.Vol.'!C39</f>
        <v>43678</v>
      </c>
      <c r="C38" s="36"/>
      <c r="D38" s="33"/>
      <c r="E38" s="36"/>
    </row>
    <row r="39" spans="1:5" x14ac:dyDescent="0.2">
      <c r="A39" s="100">
        <f>'3.a.Vol.'!C40</f>
        <v>43709</v>
      </c>
      <c r="C39" s="36"/>
      <c r="D39" s="33"/>
      <c r="E39" s="36"/>
    </row>
    <row r="40" spans="1:5" x14ac:dyDescent="0.2">
      <c r="A40" s="100">
        <f>'3.a.Vol.'!C41</f>
        <v>43739</v>
      </c>
      <c r="C40" s="36"/>
      <c r="D40" s="33"/>
      <c r="E40" s="36"/>
    </row>
    <row r="41" spans="1:5" x14ac:dyDescent="0.2">
      <c r="A41" s="100">
        <f>'3.a.Vol.'!C42</f>
        <v>43770</v>
      </c>
      <c r="C41" s="36"/>
      <c r="D41" s="33"/>
      <c r="E41" s="36"/>
    </row>
    <row r="42" spans="1:5" ht="13.5" thickBot="1" x14ac:dyDescent="0.25">
      <c r="A42" s="101">
        <f>'3.a.Vol.'!C43</f>
        <v>43800</v>
      </c>
      <c r="C42" s="45"/>
      <c r="D42" s="33"/>
      <c r="E42" s="45"/>
    </row>
    <row r="43" spans="1:5" x14ac:dyDescent="0.2">
      <c r="A43" s="99">
        <f>'3.a.Vol.'!C44</f>
        <v>43831</v>
      </c>
      <c r="C43" s="32"/>
      <c r="D43" s="33"/>
      <c r="E43" s="32"/>
    </row>
    <row r="44" spans="1:5" x14ac:dyDescent="0.2">
      <c r="A44" s="100">
        <f>'3.a.Vol.'!C45</f>
        <v>43862</v>
      </c>
      <c r="C44" s="36"/>
      <c r="D44" s="33"/>
      <c r="E44" s="36"/>
    </row>
    <row r="45" spans="1:5" x14ac:dyDescent="0.2">
      <c r="A45" s="100">
        <f>'3.a.Vol.'!C46</f>
        <v>43891</v>
      </c>
      <c r="C45" s="36"/>
      <c r="D45" s="33"/>
      <c r="E45" s="36"/>
    </row>
    <row r="46" spans="1:5" x14ac:dyDescent="0.2">
      <c r="A46" s="100">
        <f>'3.a.Vol.'!C47</f>
        <v>43922</v>
      </c>
      <c r="C46" s="36"/>
      <c r="D46" s="33"/>
      <c r="E46" s="36"/>
    </row>
    <row r="47" spans="1:5" x14ac:dyDescent="0.2">
      <c r="A47" s="100">
        <f>'3.a.Vol.'!C48</f>
        <v>43952</v>
      </c>
      <c r="C47" s="36"/>
      <c r="D47" s="33"/>
      <c r="E47" s="36"/>
    </row>
    <row r="48" spans="1:5" x14ac:dyDescent="0.2">
      <c r="A48" s="100">
        <f>'3.a.Vol.'!C49</f>
        <v>43983</v>
      </c>
      <c r="C48" s="36"/>
      <c r="D48" s="33"/>
      <c r="E48" s="36"/>
    </row>
    <row r="49" spans="1:6" x14ac:dyDescent="0.2">
      <c r="A49" s="100">
        <f>'3.a.Vol.'!C50</f>
        <v>44013</v>
      </c>
      <c r="C49" s="36"/>
      <c r="D49" s="33"/>
      <c r="E49" s="36"/>
    </row>
    <row r="50" spans="1:6" x14ac:dyDescent="0.2">
      <c r="A50" s="100">
        <f>'3.a.Vol.'!C51</f>
        <v>44044</v>
      </c>
      <c r="C50" s="36"/>
      <c r="D50" s="33"/>
      <c r="E50" s="36"/>
    </row>
    <row r="51" spans="1:6" x14ac:dyDescent="0.2">
      <c r="A51" s="100">
        <f>'3.a.Vol.'!C52</f>
        <v>44075</v>
      </c>
      <c r="C51" s="36"/>
      <c r="D51" s="33"/>
      <c r="E51" s="36"/>
    </row>
    <row r="52" spans="1:6" x14ac:dyDescent="0.2">
      <c r="A52" s="100">
        <f>'3.a.Vol.'!C53</f>
        <v>44105</v>
      </c>
      <c r="C52" s="36"/>
      <c r="D52" s="33"/>
      <c r="E52" s="36"/>
    </row>
    <row r="53" spans="1:6" hidden="1" x14ac:dyDescent="0.2">
      <c r="A53" s="100">
        <f>'3.a.Vol.'!C54</f>
        <v>44136</v>
      </c>
      <c r="C53" s="36"/>
      <c r="D53" s="33"/>
      <c r="E53" s="36"/>
    </row>
    <row r="54" spans="1:6" ht="13.5" hidden="1" thickBot="1" x14ac:dyDescent="0.25">
      <c r="A54" s="101">
        <f>'3.a.Vol.'!C55</f>
        <v>44166</v>
      </c>
      <c r="C54" s="39"/>
      <c r="D54" s="33"/>
      <c r="E54" s="39"/>
    </row>
    <row r="55" spans="1:6" ht="13.5" customHeight="1" thickBot="1" x14ac:dyDescent="0.25">
      <c r="A55" s="46"/>
      <c r="C55" s="33"/>
      <c r="D55" s="33"/>
      <c r="E55" s="33"/>
    </row>
    <row r="56" spans="1:6" ht="39" thickBot="1" x14ac:dyDescent="0.25">
      <c r="A56" s="325" t="s">
        <v>7</v>
      </c>
      <c r="C56" s="58" t="str">
        <f>+C6</f>
        <v>Ventas de Producción Propia
En pesos</v>
      </c>
      <c r="D56" s="304"/>
      <c r="E56" s="58" t="str">
        <f>+E6</f>
        <v>Ventas de Producción Encargada o Contratada a Terceros
En pesos</v>
      </c>
      <c r="F56" s="59"/>
    </row>
    <row r="57" spans="1:6" x14ac:dyDescent="0.2">
      <c r="A57" s="324">
        <f>'3.a.Vol.'!C59</f>
        <v>2017</v>
      </c>
      <c r="C57" s="60"/>
      <c r="D57" s="305"/>
      <c r="E57" s="60"/>
    </row>
    <row r="58" spans="1:6" x14ac:dyDescent="0.2">
      <c r="A58" s="61">
        <f>'3.a.Vol.'!C60</f>
        <v>2018</v>
      </c>
      <c r="C58" s="62"/>
      <c r="D58" s="305"/>
      <c r="E58" s="62"/>
    </row>
    <row r="59" spans="1:6" ht="13.5" thickBot="1" x14ac:dyDescent="0.25">
      <c r="A59" s="63">
        <f>'3.a.Vol.'!C61</f>
        <v>2019</v>
      </c>
      <c r="C59" s="64"/>
      <c r="D59" s="305"/>
      <c r="E59" s="64"/>
    </row>
    <row r="60" spans="1:6" x14ac:dyDescent="0.2">
      <c r="A60" s="372" t="str">
        <f>'3.a.Vol.'!C62</f>
        <v>ene-oct 2019</v>
      </c>
      <c r="C60" s="66"/>
      <c r="D60" s="305"/>
      <c r="E60" s="66"/>
    </row>
    <row r="61" spans="1:6" ht="13.5" thickBot="1" x14ac:dyDescent="0.25">
      <c r="A61" s="373" t="str">
        <f>'3.a.Vol.'!C63</f>
        <v>ene-oct 2020</v>
      </c>
      <c r="C61" s="67"/>
      <c r="D61" s="306"/>
      <c r="E61" s="67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3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81" orientation="portrait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34</vt:i4>
      </vt:variant>
    </vt:vector>
  </HeadingPairs>
  <TitlesOfParts>
    <vt:vector size="74" baseType="lpstr">
      <vt:lpstr>parámetros e instrucciones</vt:lpstr>
      <vt:lpstr>anexo</vt:lpstr>
      <vt:lpstr>1.a.modelos</vt:lpstr>
      <vt:lpstr>1.b.modelos</vt:lpstr>
      <vt:lpstr>2.a Prod.  nac.</vt:lpstr>
      <vt:lpstr>2.b Prod.  nac.</vt:lpstr>
      <vt:lpstr>3.a.Vol.</vt:lpstr>
      <vt:lpstr>3.b.Vol.</vt:lpstr>
      <vt:lpstr>4.1.a.$</vt:lpstr>
      <vt:lpstr>4.1.b.$</vt:lpstr>
      <vt:lpstr>4.2.a. Conf</vt:lpstr>
      <vt:lpstr>4.2.b. Conf</vt:lpstr>
      <vt:lpstr>4.2.a Res Pub</vt:lpstr>
      <vt:lpstr>4.2.b Res Pub</vt:lpstr>
      <vt:lpstr>5.a Cap Prod</vt:lpstr>
      <vt:lpstr>5.b Cap Prod</vt:lpstr>
      <vt:lpstr>Ejemplo</vt:lpstr>
      <vt:lpstr>6-empleo </vt:lpstr>
      <vt:lpstr>7.a.costos totales </vt:lpstr>
      <vt:lpstr>7.b.costos totales</vt:lpstr>
      <vt:lpstr>7.costos totales  coproductos</vt:lpstr>
      <vt:lpstr>8.a.Costos</vt:lpstr>
      <vt:lpstr>8.b.Costos</vt:lpstr>
      <vt:lpstr>9.a adicionalcostos</vt:lpstr>
      <vt:lpstr>9.b adicionalcostos</vt:lpstr>
      <vt:lpstr>10.a-precios</vt:lpstr>
      <vt:lpstr>10.b-precios</vt:lpstr>
      <vt:lpstr>11.a- impo </vt:lpstr>
      <vt:lpstr>11.b- impo</vt:lpstr>
      <vt:lpstr>12.a.Reventa</vt:lpstr>
      <vt:lpstr>12.b.Reventa</vt:lpstr>
      <vt:lpstr>13.a.Existencias</vt:lpstr>
      <vt:lpstr>13.b.Existencias</vt:lpstr>
      <vt:lpstr>14.a.Impo semi </vt:lpstr>
      <vt:lpstr>14.b.Impo semi</vt:lpstr>
      <vt:lpstr>Hoja2</vt:lpstr>
      <vt:lpstr>Hoja1</vt:lpstr>
      <vt:lpstr>16-pr internac</vt:lpstr>
      <vt:lpstr>11-Máx. Prod.</vt:lpstr>
      <vt:lpstr>14-horas trabajadas</vt:lpstr>
      <vt:lpstr>'1.a.modelos'!Área_de_impresión</vt:lpstr>
      <vt:lpstr>'1.b.modelos'!Área_de_impresión</vt:lpstr>
      <vt:lpstr>'10.a-precios'!Área_de_impresión</vt:lpstr>
      <vt:lpstr>'10.b-precios'!Área_de_impresión</vt:lpstr>
      <vt:lpstr>'11.a- impo '!Área_de_impresión</vt:lpstr>
      <vt:lpstr>'11.b- impo'!Área_de_impresión</vt:lpstr>
      <vt:lpstr>'11-Máx. Prod.'!Área_de_impresión</vt:lpstr>
      <vt:lpstr>'12.a.Reventa'!Área_de_impresión</vt:lpstr>
      <vt:lpstr>'12.b.Reventa'!Área_de_impresión</vt:lpstr>
      <vt:lpstr>'13.a.Existencias'!Área_de_impresión</vt:lpstr>
      <vt:lpstr>'13.b.Existencias'!Área_de_impresión</vt:lpstr>
      <vt:lpstr>'14.a.Impo semi '!Área_de_impresión</vt:lpstr>
      <vt:lpstr>'14.b.Impo semi'!Área_de_impresión</vt:lpstr>
      <vt:lpstr>'14-horas trabajadas'!Área_de_impresión</vt:lpstr>
      <vt:lpstr>'2.a Prod.  nac.'!Área_de_impresión</vt:lpstr>
      <vt:lpstr>'2.b Prod.  nac.'!Área_de_impresión</vt:lpstr>
      <vt:lpstr>'3.a.Vol.'!Área_de_impresión</vt:lpstr>
      <vt:lpstr>'3.b.Vol.'!Área_de_impresión</vt:lpstr>
      <vt:lpstr>'4.1.a.$'!Área_de_impresión</vt:lpstr>
      <vt:lpstr>'4.1.b.$'!Área_de_impresión</vt:lpstr>
      <vt:lpstr>'4.2.a Res Pub'!Área_de_impresión</vt:lpstr>
      <vt:lpstr>'4.2.b Res Pub'!Área_de_impresión</vt:lpstr>
      <vt:lpstr>'5.a Cap Prod'!Área_de_impresión</vt:lpstr>
      <vt:lpstr>'5.b Cap Prod'!Área_de_impresión</vt:lpstr>
      <vt:lpstr>'6-empleo '!Área_de_impresión</vt:lpstr>
      <vt:lpstr>'7.a.costos totales '!Área_de_impresión</vt:lpstr>
      <vt:lpstr>'7.b.costos totales'!Área_de_impresión</vt:lpstr>
      <vt:lpstr>'7.costos totales  coproductos'!Área_de_impresión</vt:lpstr>
      <vt:lpstr>'8.a.Costos'!Área_de_impresión</vt:lpstr>
      <vt:lpstr>'8.b.Costos'!Área_de_impresión</vt:lpstr>
      <vt:lpstr>'9.a adicionalcostos'!Área_de_impresión</vt:lpstr>
      <vt:lpstr>'9.b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2020-11-20T15:46:34Z</cp:lastPrinted>
  <dcterms:created xsi:type="dcterms:W3CDTF">1996-10-10T17:31:07Z</dcterms:created>
  <dcterms:modified xsi:type="dcterms:W3CDTF">2020-11-20T15:49:55Z</dcterms:modified>
</cp:coreProperties>
</file>