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240" yWindow="45" windowWidth="9135" windowHeight="4965" tabRatio="1000" firstSheet="18" activeTab="31"/>
  </bookViews>
  <sheets>
    <sheet name="parámetros e instrucciones" sheetId="48" r:id="rId1"/>
    <sheet name="anexo" sheetId="1" r:id="rId2"/>
    <sheet name="1.mod AF" sheetId="2" r:id="rId3"/>
    <sheet name="1.mod DOP" sheetId="53" r:id="rId4"/>
    <sheet name="2. prod nac" sheetId="28" r:id="rId5"/>
    <sheet name="3.vol AF" sheetId="45" r:id="rId6"/>
    <sheet name="3.vol  DOP" sheetId="99" r:id="rId7"/>
    <sheet name="4.1 AF" sheetId="52" r:id="rId8"/>
    <sheet name="4.1 DOP" sheetId="59" r:id="rId9"/>
    <sheet name="4.2.a AF" sheetId="47" r:id="rId10"/>
    <sheet name="4.2.b AF" sheetId="46" r:id="rId11"/>
    <sheet name="4.2.a DOP" sheetId="64" r:id="rId12"/>
    <sheet name="4.2.b DOP" sheetId="65" r:id="rId13"/>
    <sheet name="5. cap prod" sheetId="71" r:id="rId14"/>
    <sheet name="5.ejemplo" sheetId="33" r:id="rId15"/>
    <sheet name="6-empleo " sheetId="34" r:id="rId16"/>
    <sheet name="7.costos tot AF" sheetId="49" r:id="rId17"/>
    <sheet name="7.costos tot DOP" sheetId="72" r:id="rId18"/>
    <sheet name="8.a AF" sheetId="36" r:id="rId19"/>
    <sheet name="8.a DOP" sheetId="75" r:id="rId20"/>
    <sheet name="9.adicional costos  AF" sheetId="98" r:id="rId21"/>
    <sheet name="9.adicional costos  DOP" sheetId="50" r:id="rId22"/>
    <sheet name="10.precios AF" sheetId="38" r:id="rId23"/>
    <sheet name="10.precios DOP" sheetId="81" r:id="rId24"/>
    <sheet name="11.impo AF" sheetId="84" r:id="rId25"/>
    <sheet name="11.impo DOP" sheetId="85" r:id="rId26"/>
    <sheet name="12.reventa AF" sheetId="41" r:id="rId27"/>
    <sheet name="12.reventa DOP" sheetId="88" r:id="rId28"/>
    <sheet name="13.exist AF" sheetId="42" r:id="rId29"/>
    <sheet name="13.exist DOP" sheetId="91" r:id="rId30"/>
    <sheet name="14.semiterm AF" sheetId="94" r:id="rId31"/>
    <sheet name="14.semiterm DOP" sheetId="95" r:id="rId32"/>
    <sheet name="11-Máx. Prod." sheetId="14" state="hidden" r:id="rId33"/>
    <sheet name="14-horas trabajadas" sheetId="23" state="hidden" r:id="rId34"/>
    <sheet name="Hoja1" sheetId="100" r:id="rId35"/>
  </sheets>
  <externalReferences>
    <externalReference r:id="rId36"/>
    <externalReference r:id="rId37"/>
    <externalReference r:id="rId38"/>
  </externalReferences>
  <definedNames>
    <definedName name="al" localSheetId="20">[1]PARAMETROS!$C$5</definedName>
    <definedName name="al">[2]PARAMETROS!$C$5</definedName>
    <definedName name="año1">'[3]0a_Parámetros'!$H$7</definedName>
    <definedName name="_xlnm.Print_Area" localSheetId="2">'1.mod AF'!$A$5:$G$46</definedName>
    <definedName name="_xlnm.Print_Area" localSheetId="3">'1.mod DOP'!$A$1:$G$34</definedName>
    <definedName name="_xlnm.Print_Area" localSheetId="22">'10.precios AF'!$A$1:$E$52</definedName>
    <definedName name="_xlnm.Print_Area" localSheetId="23">'10.precios DOP'!$A$1:$E$53</definedName>
    <definedName name="_xlnm.Print_Area" localSheetId="24">'11.impo AF'!$A$1:$E$58</definedName>
    <definedName name="_xlnm.Print_Area" localSheetId="25">'11.impo DOP'!$A$1:$F$59</definedName>
    <definedName name="_xlnm.Print_Area" localSheetId="32">'11-Máx. Prod.'!$A$1:$B$5</definedName>
    <definedName name="_xlnm.Print_Area" localSheetId="26">'12.reventa AF'!$A$1:$I$54</definedName>
    <definedName name="_xlnm.Print_Area" localSheetId="27">'12.reventa DOP'!$A$1:$I$55</definedName>
    <definedName name="_xlnm.Print_Area" localSheetId="28">'13.exist AF'!$A$1:$E$15</definedName>
    <definedName name="_xlnm.Print_Area" localSheetId="29">'13.exist DOP'!$A$1:$E$16</definedName>
    <definedName name="_xlnm.Print_Area" localSheetId="30">'14.semiterm AF'!$A$1:$E$55</definedName>
    <definedName name="_xlnm.Print_Area" localSheetId="31">'14.semiterm DOP'!$A$1:$E$55</definedName>
    <definedName name="_xlnm.Print_Area" localSheetId="33">'14-horas trabajadas'!$A$1:$D$10</definedName>
    <definedName name="_xlnm.Print_Area" localSheetId="4">'2. prod nac'!$A$1:$F$15</definedName>
    <definedName name="_xlnm.Print_Area" localSheetId="6">'3.vol  DOP'!$A$1:$J$53</definedName>
    <definedName name="_xlnm.Print_Area" localSheetId="5">'3.vol AF'!$A$1:$J$53</definedName>
    <definedName name="_xlnm.Print_Area" localSheetId="7">'4.1 AF'!$A$1:$E$54</definedName>
    <definedName name="_xlnm.Print_Area" localSheetId="8">'4.1 DOP'!$A$1:$D$56</definedName>
    <definedName name="_xlnm.Print_Area" localSheetId="9">'4.2.a AF'!$A$1:$D$52</definedName>
    <definedName name="_xlnm.Print_Area" localSheetId="11">'4.2.a DOP'!$A$1:$C$54</definedName>
    <definedName name="_xlnm.Print_Area" localSheetId="10">'4.2.b AF'!$A$1:$C$54</definedName>
    <definedName name="_xlnm.Print_Area" localSheetId="12">'4.2.b DOP'!$A$1:$B$54</definedName>
    <definedName name="_xlnm.Print_Area" localSheetId="14">'5.ejemplo'!$A$1:$G$43</definedName>
    <definedName name="_xlnm.Print_Area" localSheetId="15">'6-empleo '!$A$1:$E$11</definedName>
    <definedName name="_xlnm.Print_Area" localSheetId="16">'7.costos tot AF'!$A$1:$F$44</definedName>
    <definedName name="_xlnm.Print_Area" localSheetId="17">'7.costos tot DOP'!$A$1:$F$44</definedName>
    <definedName name="_xlnm.Print_Area" localSheetId="18">'8.a AF'!$A$1:$K$60</definedName>
    <definedName name="_xlnm.Print_Area" localSheetId="19">'8.a DOP'!$A$1:$L$60</definedName>
    <definedName name="_xlnm.Print_Area" localSheetId="20">'9.adicional costos  AF'!$A$1:$J$42</definedName>
    <definedName name="_xlnm.Print_Area" localSheetId="21">'9.adicional costos  DOP'!$A$1:$H$46</definedName>
    <definedName name="_xlnm.Print_Area" localSheetId="1">anexo!$C$10</definedName>
  </definedNames>
  <calcPr calcId="144525" calcMode="manual"/>
</workbook>
</file>

<file path=xl/calcChain.xml><?xml version="1.0" encoding="utf-8"?>
<calcChain xmlns="http://schemas.openxmlformats.org/spreadsheetml/2006/main">
  <c r="A3" i="94" l="1"/>
  <c r="A3" i="41"/>
  <c r="A3" i="84"/>
  <c r="A3" i="81"/>
  <c r="A48" i="64"/>
  <c r="G24" i="50"/>
  <c r="F24" i="50"/>
  <c r="E24" i="50"/>
  <c r="D24" i="50"/>
  <c r="C24" i="50"/>
  <c r="G24" i="98"/>
  <c r="F24" i="98"/>
  <c r="E24" i="98"/>
  <c r="D24" i="98"/>
  <c r="C24" i="98"/>
  <c r="K49" i="75"/>
  <c r="I49" i="75"/>
  <c r="G49" i="75"/>
  <c r="E49" i="75"/>
  <c r="C49" i="75"/>
  <c r="K48" i="75"/>
  <c r="I48" i="75"/>
  <c r="G48" i="75"/>
  <c r="E48" i="75"/>
  <c r="C48" i="75"/>
  <c r="K47" i="75"/>
  <c r="I47" i="75"/>
  <c r="G47" i="75"/>
  <c r="E47" i="75"/>
  <c r="C47" i="75"/>
  <c r="K46" i="75"/>
  <c r="I46" i="75"/>
  <c r="G46" i="75"/>
  <c r="E46" i="75"/>
  <c r="C46" i="75"/>
  <c r="K45" i="75"/>
  <c r="I45" i="75"/>
  <c r="G45" i="75"/>
  <c r="E45" i="75"/>
  <c r="C45" i="75"/>
  <c r="K43" i="75"/>
  <c r="I43" i="75"/>
  <c r="G43" i="75"/>
  <c r="E43" i="75"/>
  <c r="C43" i="75"/>
  <c r="K42" i="75"/>
  <c r="I42" i="75"/>
  <c r="G42" i="75"/>
  <c r="E42" i="75"/>
  <c r="C42" i="75"/>
  <c r="K41" i="75"/>
  <c r="I41" i="75"/>
  <c r="G41" i="75"/>
  <c r="E41" i="75"/>
  <c r="C41" i="75"/>
  <c r="K40" i="75"/>
  <c r="I40" i="75"/>
  <c r="G40" i="75"/>
  <c r="E40" i="75"/>
  <c r="C40" i="75"/>
  <c r="K39" i="75"/>
  <c r="I39" i="75"/>
  <c r="G39" i="75"/>
  <c r="E39" i="75"/>
  <c r="C39" i="75"/>
  <c r="K38" i="75"/>
  <c r="I38" i="75"/>
  <c r="G38" i="75"/>
  <c r="E38" i="75"/>
  <c r="C38" i="75"/>
  <c r="K37" i="75"/>
  <c r="I37" i="75"/>
  <c r="G37" i="75"/>
  <c r="E37" i="75"/>
  <c r="C37" i="75"/>
  <c r="K35" i="75"/>
  <c r="I35" i="75"/>
  <c r="G35" i="75"/>
  <c r="E35" i="75"/>
  <c r="C35" i="75"/>
  <c r="K34" i="75"/>
  <c r="I34" i="75"/>
  <c r="G34" i="75"/>
  <c r="E34" i="75"/>
  <c r="C34" i="75"/>
  <c r="K33" i="75"/>
  <c r="I33" i="75"/>
  <c r="G33" i="75"/>
  <c r="E33" i="75"/>
  <c r="C33" i="75"/>
  <c r="K32" i="75"/>
  <c r="I32" i="75"/>
  <c r="G32" i="75"/>
  <c r="E32" i="75"/>
  <c r="C32" i="75"/>
  <c r="K30" i="75"/>
  <c r="I30" i="75"/>
  <c r="G30" i="75"/>
  <c r="E30" i="75"/>
  <c r="C30" i="75"/>
  <c r="K29" i="75"/>
  <c r="I29" i="75"/>
  <c r="G29" i="75"/>
  <c r="E29" i="75"/>
  <c r="C29" i="75"/>
  <c r="K28" i="75"/>
  <c r="I28" i="75"/>
  <c r="G28" i="75"/>
  <c r="E28" i="75"/>
  <c r="C28" i="75"/>
  <c r="K27" i="75"/>
  <c r="I27" i="75"/>
  <c r="G27" i="75"/>
  <c r="E27" i="75"/>
  <c r="C27" i="75"/>
  <c r="K26" i="75"/>
  <c r="I26" i="75"/>
  <c r="G26" i="75"/>
  <c r="E26" i="75"/>
  <c r="C26" i="75"/>
  <c r="K24" i="75"/>
  <c r="I24" i="75"/>
  <c r="G24" i="75"/>
  <c r="E24" i="75"/>
  <c r="C24" i="75"/>
  <c r="K22" i="75"/>
  <c r="I22" i="75"/>
  <c r="G22" i="75"/>
  <c r="E22" i="75"/>
  <c r="C22" i="75"/>
  <c r="K21" i="75"/>
  <c r="I21" i="75"/>
  <c r="G21" i="75"/>
  <c r="E21" i="75"/>
  <c r="C21" i="75"/>
  <c r="K20" i="75"/>
  <c r="I20" i="75"/>
  <c r="G20" i="75"/>
  <c r="E20" i="75"/>
  <c r="C20" i="75"/>
  <c r="K19" i="75"/>
  <c r="I19" i="75"/>
  <c r="G19" i="75"/>
  <c r="E19" i="75"/>
  <c r="C19" i="75"/>
  <c r="K18" i="75"/>
  <c r="I18" i="75"/>
  <c r="G18" i="75"/>
  <c r="E18" i="75"/>
  <c r="C18" i="75"/>
  <c r="K17" i="75"/>
  <c r="I17" i="75"/>
  <c r="G17" i="75"/>
  <c r="E17" i="75"/>
  <c r="C17" i="75"/>
  <c r="K15" i="75"/>
  <c r="I15" i="75"/>
  <c r="G15" i="75"/>
  <c r="E15" i="75"/>
  <c r="C15" i="75"/>
  <c r="K14" i="75"/>
  <c r="I14" i="75"/>
  <c r="G14" i="75"/>
  <c r="E14" i="75"/>
  <c r="C14" i="75"/>
  <c r="K13" i="75"/>
  <c r="I13" i="75"/>
  <c r="G13" i="75"/>
  <c r="E13" i="75"/>
  <c r="C13" i="75"/>
  <c r="K12" i="75"/>
  <c r="I12" i="75"/>
  <c r="G12" i="75"/>
  <c r="E12" i="75"/>
  <c r="C12" i="75"/>
  <c r="K11" i="75"/>
  <c r="I11" i="75"/>
  <c r="G11" i="75"/>
  <c r="E11" i="75"/>
  <c r="C11" i="75"/>
  <c r="K10" i="75"/>
  <c r="I10" i="75"/>
  <c r="G10" i="75"/>
  <c r="E10" i="75"/>
  <c r="C10" i="75"/>
  <c r="K49" i="36"/>
  <c r="I49" i="36"/>
  <c r="G49" i="36"/>
  <c r="E49" i="36"/>
  <c r="C49" i="36"/>
  <c r="K48" i="36"/>
  <c r="I48" i="36"/>
  <c r="G48" i="36"/>
  <c r="E48" i="36"/>
  <c r="C48" i="36"/>
  <c r="K47" i="36"/>
  <c r="I47" i="36"/>
  <c r="G47" i="36"/>
  <c r="E47" i="36"/>
  <c r="C47" i="36"/>
  <c r="K46" i="36"/>
  <c r="I46" i="36"/>
  <c r="G46" i="36"/>
  <c r="E46" i="36"/>
  <c r="C46" i="36"/>
  <c r="K45" i="36"/>
  <c r="I45" i="36"/>
  <c r="G45" i="36"/>
  <c r="E45" i="36"/>
  <c r="C45" i="36"/>
  <c r="K43" i="36"/>
  <c r="I43" i="36"/>
  <c r="G43" i="36"/>
  <c r="E43" i="36"/>
  <c r="C43" i="36"/>
  <c r="K42" i="36"/>
  <c r="I42" i="36"/>
  <c r="G42" i="36"/>
  <c r="E42" i="36"/>
  <c r="C42" i="36"/>
  <c r="K41" i="36"/>
  <c r="I41" i="36"/>
  <c r="G41" i="36"/>
  <c r="E41" i="36"/>
  <c r="C41" i="36"/>
  <c r="K40" i="36"/>
  <c r="I40" i="36"/>
  <c r="G40" i="36"/>
  <c r="E40" i="36"/>
  <c r="C40" i="36"/>
  <c r="K39" i="36"/>
  <c r="I39" i="36"/>
  <c r="G39" i="36"/>
  <c r="E39" i="36"/>
  <c r="C39" i="36"/>
  <c r="K38" i="36"/>
  <c r="I38" i="36"/>
  <c r="G38" i="36"/>
  <c r="E38" i="36"/>
  <c r="C38" i="36"/>
  <c r="K37" i="36"/>
  <c r="I37" i="36"/>
  <c r="G37" i="36"/>
  <c r="E37" i="36"/>
  <c r="C37" i="36"/>
  <c r="K35" i="36"/>
  <c r="I35" i="36"/>
  <c r="G35" i="36"/>
  <c r="E35" i="36"/>
  <c r="C35" i="36"/>
  <c r="K34" i="36"/>
  <c r="I34" i="36"/>
  <c r="G34" i="36"/>
  <c r="E34" i="36"/>
  <c r="C34" i="36"/>
  <c r="K33" i="36"/>
  <c r="I33" i="36"/>
  <c r="G33" i="36"/>
  <c r="E33" i="36"/>
  <c r="C33" i="36"/>
  <c r="K32" i="36"/>
  <c r="I32" i="36"/>
  <c r="G32" i="36"/>
  <c r="E32" i="36"/>
  <c r="C32" i="36"/>
  <c r="K30" i="36"/>
  <c r="I30" i="36"/>
  <c r="G30" i="36"/>
  <c r="E30" i="36"/>
  <c r="C30" i="36"/>
  <c r="K29" i="36"/>
  <c r="I29" i="36"/>
  <c r="G29" i="36"/>
  <c r="E29" i="36"/>
  <c r="C29" i="36"/>
  <c r="K28" i="36"/>
  <c r="I28" i="36"/>
  <c r="G28" i="36"/>
  <c r="E28" i="36"/>
  <c r="C28" i="36"/>
  <c r="K27" i="36"/>
  <c r="I27" i="36"/>
  <c r="G27" i="36"/>
  <c r="E27" i="36"/>
  <c r="C27" i="36"/>
  <c r="K26" i="36"/>
  <c r="I26" i="36"/>
  <c r="G26" i="36"/>
  <c r="E26" i="36"/>
  <c r="C26" i="36"/>
  <c r="K24" i="36"/>
  <c r="I24" i="36"/>
  <c r="G24" i="36"/>
  <c r="E24" i="36"/>
  <c r="C24" i="36"/>
  <c r="K22" i="36"/>
  <c r="I22" i="36"/>
  <c r="G22" i="36"/>
  <c r="E22" i="36"/>
  <c r="C22" i="36"/>
  <c r="K21" i="36"/>
  <c r="I21" i="36"/>
  <c r="G21" i="36"/>
  <c r="E21" i="36"/>
  <c r="C21" i="36"/>
  <c r="K20" i="36"/>
  <c r="I20" i="36"/>
  <c r="G20" i="36"/>
  <c r="E20" i="36"/>
  <c r="C20" i="36"/>
  <c r="K19" i="36"/>
  <c r="I19" i="36"/>
  <c r="G19" i="36"/>
  <c r="E19" i="36"/>
  <c r="C19" i="36"/>
  <c r="K18" i="36"/>
  <c r="I18" i="36"/>
  <c r="G18" i="36"/>
  <c r="E18" i="36"/>
  <c r="C18" i="36"/>
  <c r="K17" i="36"/>
  <c r="I17" i="36"/>
  <c r="G17" i="36"/>
  <c r="E17" i="36"/>
  <c r="C17" i="36"/>
  <c r="K15" i="36"/>
  <c r="I15" i="36"/>
  <c r="G15" i="36"/>
  <c r="E15" i="36"/>
  <c r="C15" i="36"/>
  <c r="K14" i="36"/>
  <c r="I14" i="36"/>
  <c r="G14" i="36"/>
  <c r="E14" i="36"/>
  <c r="C14" i="36"/>
  <c r="K13" i="36"/>
  <c r="I13" i="36"/>
  <c r="G13" i="36"/>
  <c r="E13" i="36"/>
  <c r="C13" i="36"/>
  <c r="K12" i="36"/>
  <c r="I12" i="36"/>
  <c r="G12" i="36"/>
  <c r="E12" i="36"/>
  <c r="C12" i="36"/>
  <c r="K11" i="36"/>
  <c r="I11" i="36"/>
  <c r="G11" i="36"/>
  <c r="E11" i="36"/>
  <c r="C11" i="36"/>
  <c r="K10" i="36"/>
  <c r="I10" i="36"/>
  <c r="G10" i="36"/>
  <c r="E10" i="36"/>
  <c r="C10" i="36"/>
  <c r="F7" i="49"/>
  <c r="B23" i="33"/>
  <c r="E23" i="33"/>
  <c r="D23" i="33"/>
  <c r="C23" i="33"/>
  <c r="C7" i="49"/>
  <c r="A21" i="34"/>
  <c r="A19" i="34"/>
  <c r="A18" i="34"/>
  <c r="A17" i="34"/>
  <c r="F17" i="33"/>
  <c r="C47" i="59"/>
  <c r="B47" i="59"/>
  <c r="A51" i="52"/>
  <c r="A50" i="52"/>
  <c r="A3" i="99"/>
  <c r="H54" i="99"/>
  <c r="G54" i="99"/>
  <c r="F54" i="99"/>
  <c r="E54" i="99"/>
  <c r="D54" i="99"/>
  <c r="C54" i="99"/>
  <c r="A2" i="47" l="1"/>
  <c r="D13" i="2" l="1"/>
  <c r="E13" i="2" s="1"/>
  <c r="D5" i="53"/>
  <c r="A3" i="71" l="1"/>
  <c r="C47" i="46" l="1"/>
  <c r="E45" i="52"/>
  <c r="C45" i="52"/>
  <c r="H54" i="45"/>
  <c r="G54" i="45"/>
  <c r="F54" i="45"/>
  <c r="E54" i="45"/>
  <c r="D54" i="45"/>
  <c r="C54" i="45"/>
  <c r="E5" i="53"/>
  <c r="A3" i="95" l="1"/>
  <c r="A3" i="91"/>
  <c r="A3" i="88"/>
  <c r="A3" i="85" l="1"/>
  <c r="A58" i="85"/>
  <c r="D52" i="81"/>
  <c r="D51" i="81"/>
  <c r="D50" i="81"/>
  <c r="D49" i="81"/>
  <c r="D48" i="81"/>
  <c r="D47" i="81"/>
  <c r="D45" i="81"/>
  <c r="D44" i="81"/>
  <c r="D43" i="81"/>
  <c r="D42" i="81"/>
  <c r="D41" i="81"/>
  <c r="D40" i="81"/>
  <c r="D39" i="81"/>
  <c r="D38" i="81"/>
  <c r="D37" i="81"/>
  <c r="D36" i="81"/>
  <c r="D35" i="81"/>
  <c r="D34" i="81"/>
  <c r="D33" i="81"/>
  <c r="D32" i="81"/>
  <c r="D31" i="81"/>
  <c r="D30" i="81"/>
  <c r="D29" i="81"/>
  <c r="D28" i="81"/>
  <c r="D27" i="81"/>
  <c r="D26" i="81"/>
  <c r="D25" i="81"/>
  <c r="D24" i="81"/>
  <c r="D23" i="81"/>
  <c r="D22" i="81"/>
  <c r="D21" i="81"/>
  <c r="D20" i="81"/>
  <c r="D19" i="81"/>
  <c r="D18" i="81"/>
  <c r="D17" i="81"/>
  <c r="D16" i="81"/>
  <c r="D15" i="81"/>
  <c r="D14" i="81"/>
  <c r="D13" i="81"/>
  <c r="D12" i="81"/>
  <c r="D11" i="81"/>
  <c r="D10" i="81"/>
  <c r="D9" i="81"/>
  <c r="D8" i="81"/>
  <c r="D7" i="81"/>
  <c r="A3" i="75"/>
  <c r="B7" i="72"/>
  <c r="C7" i="72" s="1"/>
  <c r="A3" i="72"/>
  <c r="A57" i="85" l="1"/>
  <c r="A11" i="71"/>
  <c r="A11" i="34" s="1"/>
  <c r="A10" i="71"/>
  <c r="A10" i="34" s="1"/>
  <c r="A4" i="65"/>
  <c r="A3" i="64"/>
  <c r="A3" i="59"/>
  <c r="D7" i="72"/>
  <c r="E7" i="49" l="1"/>
  <c r="A20" i="34"/>
  <c r="A7" i="71"/>
  <c r="A7" i="34" s="1"/>
  <c r="A8" i="71" l="1"/>
  <c r="A8" i="34" s="1"/>
  <c r="A9" i="71" l="1"/>
  <c r="A9" i="34" s="1"/>
  <c r="A55" i="85"/>
  <c r="A56" i="85"/>
</calcChain>
</file>

<file path=xl/sharedStrings.xml><?xml version="1.0" encoding="utf-8"?>
<sst xmlns="http://schemas.openxmlformats.org/spreadsheetml/2006/main" count="693" uniqueCount="259">
  <si>
    <t>ANEXO ESTADÍSTICO</t>
  </si>
  <si>
    <t>Producto</t>
  </si>
  <si>
    <t>RANKING</t>
  </si>
  <si>
    <t>Características técnicas, físicas, etc.</t>
  </si>
  <si>
    <t>1° tipo</t>
  </si>
  <si>
    <t>2° tipo</t>
  </si>
  <si>
    <t>3° tipo</t>
  </si>
  <si>
    <t>Año</t>
  </si>
  <si>
    <t>.................</t>
  </si>
  <si>
    <t>Período</t>
  </si>
  <si>
    <t>Total</t>
  </si>
  <si>
    <t xml:space="preserve">Reventa al mercado interno de </t>
  </si>
  <si>
    <t>Valores ($)</t>
  </si>
  <si>
    <t>Existencias de</t>
  </si>
  <si>
    <t>Producción</t>
  </si>
  <si>
    <t>1º tr.1999*</t>
  </si>
  <si>
    <t>Ejemplo para completar la información de capacidad de producción.</t>
  </si>
  <si>
    <t>En el caso de que la etapa de producción o proceso que limita la capacidad máxima de producción</t>
  </si>
  <si>
    <t xml:space="preserve">sea compartida por los productos en cuestión y por otros productos cualesquiera, seguir el ejemplo </t>
  </si>
  <si>
    <t>que se presenta a continuación.</t>
  </si>
  <si>
    <t>en un 80% y la producción en ese año fue la que se describe en el cuadro del ejemplo siguiente:</t>
  </si>
  <si>
    <t>Los productos A, B y C son los productos en cuestión. El producto D representa a otros</t>
  </si>
  <si>
    <t>productos de la empresa.</t>
  </si>
  <si>
    <t>PRODUCCION</t>
  </si>
  <si>
    <t>AÑO</t>
  </si>
  <si>
    <t>A</t>
  </si>
  <si>
    <t>B</t>
  </si>
  <si>
    <t>C</t>
  </si>
  <si>
    <t>D</t>
  </si>
  <si>
    <t>De acuerdo a estos datos el mix de producción responde a la siguiente composición:</t>
  </si>
  <si>
    <t>Productos</t>
  </si>
  <si>
    <t>La forma de calcular la capacidad de producción será:</t>
  </si>
  <si>
    <t>Para el producto   A   384 / 0.80 = 480</t>
  </si>
  <si>
    <t>Para el producto   B   430 / 0.80 = 537</t>
  </si>
  <si>
    <t>Para el producto   C    96 / 0.80 = 120</t>
  </si>
  <si>
    <t>Para el producto   D   50 / 0.80  = 62</t>
  </si>
  <si>
    <t xml:space="preserve">Esto implica que la capacidad de producción total es de 1200 unidades con este mix, el cual nos  </t>
  </si>
  <si>
    <t>servirá de referencia para el resto de los cálculos.</t>
  </si>
  <si>
    <t>Por lo tanto, las unidades de cada producto serán:</t>
  </si>
  <si>
    <t>Para el producto   A   1800 * 0.40 = 720</t>
  </si>
  <si>
    <t>Para el producto   B   1800 * 0.45 = 810</t>
  </si>
  <si>
    <t>Para el producto   C   1800 * 0.10 = 180</t>
  </si>
  <si>
    <t>Para el producto   D   1800 * 0.05 = 90</t>
  </si>
  <si>
    <t>Año de Máxima Producción</t>
  </si>
  <si>
    <r>
      <t xml:space="preserve">Producción (en </t>
    </r>
    <r>
      <rPr>
        <i/>
        <u/>
        <sz val="10"/>
        <rFont val="Arial"/>
        <family val="2"/>
      </rPr>
      <t>unidad de medida</t>
    </r>
    <r>
      <rPr>
        <sz val="10"/>
        <rFont val="Arial"/>
        <family val="2"/>
      </rPr>
      <t>)</t>
    </r>
  </si>
  <si>
    <t>demás productos</t>
  </si>
  <si>
    <t>Concepto</t>
  </si>
  <si>
    <t>Mano de obra directa</t>
  </si>
  <si>
    <t>Costos variables de fabricación</t>
  </si>
  <si>
    <t>Energía eléctrica</t>
  </si>
  <si>
    <t>Combustibles</t>
  </si>
  <si>
    <t>Desperdicios</t>
  </si>
  <si>
    <t>Otros costos variables de fabricación</t>
  </si>
  <si>
    <t>Royalties</t>
  </si>
  <si>
    <t>Otras Transferencias</t>
  </si>
  <si>
    <t>Costos fijos de fabricación</t>
  </si>
  <si>
    <t>Mano de obra indirecta</t>
  </si>
  <si>
    <t>Mantenimiento</t>
  </si>
  <si>
    <t>Depreciación</t>
  </si>
  <si>
    <t>Otros Costos fijos de producción</t>
  </si>
  <si>
    <t>Otros costos</t>
  </si>
  <si>
    <t>Administrativos</t>
  </si>
  <si>
    <t>Otros</t>
  </si>
  <si>
    <t>Costo Medio Unitario (CMU)</t>
  </si>
  <si>
    <t xml:space="preserve">Precios en el mercado interno de </t>
  </si>
  <si>
    <t>Importaciones de</t>
  </si>
  <si>
    <t>(1) Completar un cuadro por cada origen desde el que realizó importaciones.</t>
  </si>
  <si>
    <t>SEMITERMINADAS</t>
  </si>
  <si>
    <t>Fletes</t>
  </si>
  <si>
    <t>Precio de Venta</t>
  </si>
  <si>
    <t>Cuadro N° 11</t>
  </si>
  <si>
    <t>Cuadro Nº 14</t>
  </si>
  <si>
    <t>Horas trabajadas en el Área de producción de</t>
  </si>
  <si>
    <t>Horas por turno</t>
  </si>
  <si>
    <t>Turnos por día</t>
  </si>
  <si>
    <t>Días por mes</t>
  </si>
  <si>
    <t>Cuadro Nº 2</t>
  </si>
  <si>
    <t>CANAL MAYORISTA</t>
  </si>
  <si>
    <t>Diferencias de Inventario</t>
  </si>
  <si>
    <t>Gastos Variables de Comercialización</t>
  </si>
  <si>
    <t>Financieros - Por CAPITAL DE TRABAJO</t>
  </si>
  <si>
    <t>Fijos de comercialización</t>
  </si>
  <si>
    <t>posición NCM</t>
  </si>
  <si>
    <t xml:space="preserve">Capacidad máxima de producción de </t>
  </si>
  <si>
    <t xml:space="preserve">Producción y capacidad de producción nacional de </t>
  </si>
  <si>
    <t>Producción nacional (*)</t>
  </si>
  <si>
    <t>TOTAL</t>
  </si>
  <si>
    <t>En valores</t>
  </si>
  <si>
    <t>PERÍODO</t>
  </si>
  <si>
    <t>Exportaciones</t>
  </si>
  <si>
    <t>Producción Contratada a Terceros</t>
  </si>
  <si>
    <t>Producción para Terceros</t>
  </si>
  <si>
    <t xml:space="preserve">Exportaciones de </t>
  </si>
  <si>
    <t>US$ FOB</t>
  </si>
  <si>
    <t>Ventas de Producción Propia</t>
  </si>
  <si>
    <t>Ventas de Producción Contratada a Terceros</t>
  </si>
  <si>
    <t>Cantidad de empleados y masa salarial</t>
  </si>
  <si>
    <t>Cuadro Nº 6</t>
  </si>
  <si>
    <t>Cuadro Nº 5</t>
  </si>
  <si>
    <r>
      <t>Estructura de costos de</t>
    </r>
    <r>
      <rPr>
        <b/>
        <sz val="10"/>
        <rFont val="Arial"/>
        <family val="2"/>
      </rPr>
      <t xml:space="preserve"> </t>
    </r>
  </si>
  <si>
    <t>ÙLTIMO MES ÚLTIMO PERÍODO (1-12)</t>
  </si>
  <si>
    <t>(en el recuadro ingrese el número del mes correspondiente)</t>
  </si>
  <si>
    <t>OCULTE (NO ELIMINE) LAS FILAS DE LOS MESES EXCEDENTES</t>
  </si>
  <si>
    <t>LOS "CONTROLES CNCE" QUEDAN FUERA DEL ÁREA DE IMPRESIÓN Y CON FÓRMULAS PROTEGIDAS</t>
  </si>
  <si>
    <t>EN EL RESUMEN PÚBLICO DE EXPORTACIONES EN US$ FOB ESTA CARGADA LA FÓRMULA, PERO ES NECESARIO QUE LA EMPRESA COMPLETE (EN LA HOJA CONFIDENCIAL)  EL PRIMER MES CON OPERACIONES Y SU MONTO</t>
  </si>
  <si>
    <t>Ventas de Producción Propia
En pesos</t>
  </si>
  <si>
    <t>Ventas de Producción Encargada o Contratada a Terceros
En pesos</t>
  </si>
  <si>
    <t>Insumos Importados</t>
  </si>
  <si>
    <t>Insumos Nacionales</t>
  </si>
  <si>
    <t xml:space="preserve">TOTAL </t>
  </si>
  <si>
    <t>Nota: Esta información debe ser consistente con el resto de la información suministrada en el cuestionario, en especial en el Cuadro Nº 8.</t>
  </si>
  <si>
    <t>en pesos</t>
  </si>
  <si>
    <t>comunes de fábrica</t>
  </si>
  <si>
    <t xml:space="preserve">Insumos nacionales </t>
  </si>
  <si>
    <t>Insumos importados</t>
  </si>
  <si>
    <t>unidad de medida del insumo</t>
  </si>
  <si>
    <t xml:space="preserve">Información adicional sobre la Estructura de Costos de </t>
  </si>
  <si>
    <t>Valor por unidad de producto - Cuadro Nº 8</t>
  </si>
  <si>
    <t>Gastos Fijos de Comercialización</t>
  </si>
  <si>
    <t>Otro (indicar)……………………</t>
  </si>
  <si>
    <t>Mano de Obra Directa (*)</t>
  </si>
  <si>
    <t>Otros Costos Variables de Fabricación (*)</t>
  </si>
  <si>
    <t>Gastos Variables de Comercialización (*)</t>
  </si>
  <si>
    <t>Costos Fijos de Fabricación (*)</t>
  </si>
  <si>
    <t>Gastos Adm., Comerc., etc.(*)</t>
  </si>
  <si>
    <t xml:space="preserve">(*) En caso de que utilice distintas bases de asignación para los diferentes costos que componen cada concepto, detalle las de los más relevantes en cada caso. </t>
  </si>
  <si>
    <t>Bases de asignación</t>
  </si>
  <si>
    <t>Diferencial (+ / - ) asignable a canal mayorista</t>
  </si>
  <si>
    <t>Diferencial (+ / - ) asignable a canal minorista</t>
  </si>
  <si>
    <t>Diferencial (+ / - ) asignable a canal …….</t>
  </si>
  <si>
    <t>Existencias al cierre de cada período</t>
  </si>
  <si>
    <t>Agregue todas las filas que le resulten necesarias.</t>
  </si>
  <si>
    <t>….° tipo</t>
  </si>
  <si>
    <t>Otros (Resto)</t>
  </si>
  <si>
    <t>Beneficio Fiscal</t>
  </si>
  <si>
    <t>Ventas de</t>
  </si>
  <si>
    <t>Exportaciones de</t>
  </si>
  <si>
    <t xml:space="preserve">EXPORTACIONES US$ FOB  </t>
  </si>
  <si>
    <t>RESUMEN PÚBLICO</t>
  </si>
  <si>
    <t>Fletes a cargo de los clientes - porcentaje sobre el precio</t>
  </si>
  <si>
    <t>Insumo 3:</t>
  </si>
  <si>
    <t>Insumo 4:</t>
  </si>
  <si>
    <t>Insumo 2:</t>
  </si>
  <si>
    <t xml:space="preserve">Insumo 1: </t>
  </si>
  <si>
    <t xml:space="preserve">              %</t>
  </si>
  <si>
    <t>Característica 1: Detallar</t>
  </si>
  <si>
    <t>Característica 2: Detallar</t>
  </si>
  <si>
    <t>Característica 3: Detallar</t>
  </si>
  <si>
    <t>ene-oct 2016</t>
  </si>
  <si>
    <t>Característica 4: Detallar</t>
  </si>
  <si>
    <t>Ortoftalato de Dioctilo (Di-2-Etilhexil Ftalato) (DOP)</t>
  </si>
  <si>
    <t>Cuadro N° 1.DOP</t>
  </si>
  <si>
    <t>en kilogramos</t>
  </si>
  <si>
    <t>AF</t>
  </si>
  <si>
    <t>DOP</t>
  </si>
  <si>
    <t>DOA</t>
  </si>
  <si>
    <t>Capacidad de producción nacional*</t>
  </si>
  <si>
    <t>ene-oct 2015</t>
  </si>
  <si>
    <t>(*) Indicar la fuente de información o la metodología de estimación en el punto 4.1 del formulario.</t>
  </si>
  <si>
    <t>Cuadro Nº 3.AF</t>
  </si>
  <si>
    <t>En kilogramos</t>
  </si>
  <si>
    <t>Cuadro Nº 3.DOP</t>
  </si>
  <si>
    <t>Cuadro Nº 4.1.DOP</t>
  </si>
  <si>
    <t>Cuadro Nº 4.2.a DOP</t>
  </si>
  <si>
    <t>Cuadro Nº 4.2.b DOP</t>
  </si>
  <si>
    <t>Costos del total de</t>
  </si>
  <si>
    <t>vendido al mercado interno</t>
  </si>
  <si>
    <t>Cuadro N° 7 AF</t>
  </si>
  <si>
    <t>Cuadro N° 7 DOP</t>
  </si>
  <si>
    <t>Cuadro N° 8.AF</t>
  </si>
  <si>
    <t>en pesos por kilogramo</t>
  </si>
  <si>
    <r>
      <t>Insumos nacionales</t>
    </r>
    <r>
      <rPr>
        <b/>
        <vertAlign val="superscript"/>
        <sz val="10"/>
        <rFont val="Arial"/>
        <family val="2"/>
      </rPr>
      <t>2</t>
    </r>
  </si>
  <si>
    <r>
      <t>Insumos importados</t>
    </r>
    <r>
      <rPr>
        <b/>
        <vertAlign val="superscript"/>
        <sz val="10"/>
        <rFont val="Arial"/>
        <family val="2"/>
      </rPr>
      <t>2</t>
    </r>
  </si>
  <si>
    <t>Valor por kilogramo</t>
  </si>
  <si>
    <t>Part. s/ CMU</t>
  </si>
  <si>
    <t>-</t>
  </si>
  <si>
    <t>Cuadro N° 8.DOP</t>
  </si>
  <si>
    <t>cantidad por kilogramo de AF</t>
  </si>
  <si>
    <r>
      <t>Notas:</t>
    </r>
    <r>
      <rPr>
        <vertAlign val="superscript"/>
        <sz val="9"/>
        <rFont val="Arial"/>
        <family val="2"/>
      </rPr>
      <t xml:space="preserve">
1</t>
    </r>
    <r>
      <rPr>
        <sz val="9"/>
        <rFont val="Arial"/>
        <family val="2"/>
      </rPr>
      <t xml:space="preserve"> En caso de haber varios tipos/modelos del producto, replique una tabla para cada uno de ellos.</t>
    </r>
  </si>
  <si>
    <t>cantidad por kilogramo de DOP</t>
  </si>
  <si>
    <t>Total Facturado</t>
  </si>
  <si>
    <t>Ingreso Medio por Ventas</t>
  </si>
  <si>
    <t>Cuadro Nº 10.DOP</t>
  </si>
  <si>
    <t>Cuadro N° 9.AF</t>
  </si>
  <si>
    <t>Despachos Involucrados (Fecha y Nº)</t>
  </si>
  <si>
    <t>Valor FOB (Total)</t>
  </si>
  <si>
    <t>Valor CIF (Total)</t>
  </si>
  <si>
    <t>Cuadro N° 11.DOP</t>
  </si>
  <si>
    <t>(en kilogramos y a valores de primera venta)</t>
  </si>
  <si>
    <t>Origen: Corea</t>
  </si>
  <si>
    <t>Origen:..................</t>
  </si>
  <si>
    <r>
      <t>importadas de todos los orígenes</t>
    </r>
    <r>
      <rPr>
        <b/>
        <vertAlign val="superscript"/>
        <sz val="7.5"/>
        <rFont val="Arial"/>
        <family val="2"/>
      </rPr>
      <t>1</t>
    </r>
  </si>
  <si>
    <r>
      <rPr>
        <vertAlign val="superscript"/>
        <sz val="7.5"/>
        <rFont val="Arial"/>
        <family val="2"/>
      </rPr>
      <t>1</t>
    </r>
    <r>
      <rPr>
        <sz val="10"/>
        <rFont val="Arial"/>
        <family val="2"/>
      </rPr>
      <t xml:space="preserve"> Incorpore las columnas necesarias para cubrir todos los orígenes de importación</t>
    </r>
  </si>
  <si>
    <t>Origen: Chile</t>
  </si>
  <si>
    <t>Cuadro N° 12.DOP</t>
  </si>
  <si>
    <r>
      <t>importados de todos los orígenes</t>
    </r>
    <r>
      <rPr>
        <b/>
        <vertAlign val="superscript"/>
        <sz val="7.5"/>
        <rFont val="Arial"/>
        <family val="2"/>
      </rPr>
      <t>1</t>
    </r>
  </si>
  <si>
    <t>Orígenes no investigados</t>
  </si>
  <si>
    <t>Origen:..............</t>
  </si>
  <si>
    <t>Cuadro N° 13.DOP</t>
  </si>
  <si>
    <r>
      <t>originarias de...</t>
    </r>
    <r>
      <rPr>
        <b/>
        <vertAlign val="superscript"/>
        <sz val="8.5"/>
        <rFont val="Arial"/>
        <family val="2"/>
      </rPr>
      <t>1</t>
    </r>
  </si>
  <si>
    <t>(1) Complete el origen. Incorpore un cuadro por cada orígen de importaciones de productos semiterminados.</t>
  </si>
  <si>
    <t>Tipos de</t>
  </si>
  <si>
    <t>Volumen (kg)</t>
  </si>
  <si>
    <t>Origen Nacional</t>
  </si>
  <si>
    <t xml:space="preserve">                           %</t>
  </si>
  <si>
    <t>Cuadro Nº 4.1 Ventas de Anhídrido Ftálico</t>
  </si>
  <si>
    <t>Cuadro Nº 4.2.a Exportaciones de</t>
  </si>
  <si>
    <t>Cuadro Nº 4.2.b</t>
  </si>
  <si>
    <t>EXPORTACIONES US$ FOB   RESÚMEN PÚBLICO</t>
  </si>
  <si>
    <t>Exportaciones de Anhídrido Ftálico</t>
  </si>
  <si>
    <t>promedio 2014</t>
  </si>
  <si>
    <t>promedio 2015</t>
  </si>
  <si>
    <t>Mes</t>
  </si>
  <si>
    <t xml:space="preserve">Total </t>
  </si>
  <si>
    <t>Ingreso Medio</t>
  </si>
  <si>
    <t>Por Ventas</t>
  </si>
  <si>
    <t>originarias de (1)</t>
  </si>
  <si>
    <t>(completar el origen):.....................................................</t>
  </si>
  <si>
    <t>Despachos Involucrados</t>
  </si>
  <si>
    <t>VOLUMEN</t>
  </si>
  <si>
    <t>Valor FOB</t>
  </si>
  <si>
    <t>Valor CIF</t>
  </si>
  <si>
    <t>(Fecha y N°) *</t>
  </si>
  <si>
    <t>(Total)</t>
  </si>
  <si>
    <t>Cuadro N° 12</t>
  </si>
  <si>
    <t>importadas de todos los orígenes.</t>
  </si>
  <si>
    <t>Origen:.............................</t>
  </si>
  <si>
    <t>Origen:.........................</t>
  </si>
  <si>
    <t>3</t>
  </si>
  <si>
    <t>ene-mar 2016</t>
  </si>
  <si>
    <t>ene-mar 2017</t>
  </si>
  <si>
    <t>Anhídrido Ftálico (AF)</t>
  </si>
  <si>
    <t>ene-mar  2016</t>
  </si>
  <si>
    <t>ene-mar  2017</t>
  </si>
  <si>
    <t>Anhídrido Ftálico (AF) y Ortoftalato de Dioctilo (Di-2-Etilhexil Ftalato) (DOP)</t>
  </si>
  <si>
    <t>Empleo</t>
  </si>
  <si>
    <t>Area de producción</t>
  </si>
  <si>
    <t>Masa Salarial</t>
  </si>
  <si>
    <t xml:space="preserve">Si en el año 2014 la capacidad de producción, debido a inversiones que se hayan realizado se </t>
  </si>
  <si>
    <t>Supongamos que la capacidad de la etapa que limita la producción fue utilizada en 2014</t>
  </si>
  <si>
    <t>Mix de producción de 2014</t>
  </si>
  <si>
    <t>Mix 2014</t>
  </si>
  <si>
    <t>eleva en un 50%, las unidades totales pasan a ser 1800 de acuerdo al mix vigente en 2014</t>
  </si>
  <si>
    <t>promedio 2016</t>
  </si>
  <si>
    <t>promedio ene-mar 2016</t>
  </si>
  <si>
    <t>promedio ene-mar 2017</t>
  </si>
  <si>
    <r>
      <t>Notas:</t>
    </r>
    <r>
      <rPr>
        <vertAlign val="superscript"/>
        <sz val="10"/>
        <rFont val="Arial"/>
        <family val="2"/>
      </rPr>
      <t xml:space="preserve">
1</t>
    </r>
    <r>
      <rPr>
        <sz val="10"/>
        <rFont val="Arial"/>
        <family val="2"/>
      </rPr>
      <t xml:space="preserve"> En caso de haber varios tipos/modelos del producto, replique una tabla de costos para cada uno de ellos
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Insumos, componentes, partes y piezas o subconjuntos: proporcionar la información de los principales insumos utilizados en el proceso de producción (aquellos que repesenten al menos un 80% del total de insumos nacionales/importados). Agregue las filas que sean necesarias.
- Cuando se expresa el precio del insumo, aclarar a qué unidad de medida está referida (ej. $/Kg; $/m, etc)
- Indique la/s forma/s de asignación de los costos comunes entre los distintos productos (por ej. comunes de fabricación, administrativos, comerciales, etc.) en el punto 10.2 del formulario.</t>
    </r>
  </si>
  <si>
    <t xml:space="preserve">Estructura de costos de </t>
  </si>
  <si>
    <t>Cuadro N° 9.DOP</t>
  </si>
  <si>
    <t>kilogramos</t>
  </si>
  <si>
    <t>Facturado</t>
  </si>
  <si>
    <t>Cuadro Nº 10 Precios en el mercado interno de Anhídrido Ftálico (AF)</t>
  </si>
  <si>
    <t>Total kilogramos</t>
  </si>
  <si>
    <r>
      <t xml:space="preserve">(en </t>
    </r>
    <r>
      <rPr>
        <b/>
        <i/>
        <u/>
        <sz val="10"/>
        <color indexed="23"/>
        <rFont val="Arial"/>
        <family val="2"/>
      </rPr>
      <t>kilogramos</t>
    </r>
    <r>
      <rPr>
        <b/>
        <sz val="10"/>
        <color indexed="23"/>
        <rFont val="Arial"/>
        <family val="2"/>
      </rPr>
      <t xml:space="preserve"> y valores de primera venta)</t>
    </r>
  </si>
  <si>
    <t>Cuadro N° 13.AF</t>
  </si>
  <si>
    <t>Origen: México</t>
  </si>
  <si>
    <t>Volumen kilogramos</t>
  </si>
  <si>
    <t>Producción, Autoconsumo, Ventas, Exportaciones y Existencias de</t>
  </si>
  <si>
    <t>Cuadro N° 1.AF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</si>
</sst>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.00\ [$€]_-;\-* #,##0.00\ [$€]_-;_-* &quot;-&quot;??\ [$€]_-;_-@_-"/>
    <numFmt numFmtId="165" formatCode="#,##0_ \ \ ;______@_ \ \ \ "/>
  </numFmts>
  <fonts count="52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i/>
      <u/>
      <sz val="10"/>
      <name val="Arial"/>
      <family val="2"/>
    </font>
    <font>
      <b/>
      <i/>
      <u/>
      <sz val="10"/>
      <name val="Arial"/>
      <family val="2"/>
    </font>
    <font>
      <sz val="10"/>
      <name val="Arial"/>
      <family val="2"/>
    </font>
    <font>
      <i/>
      <u/>
      <sz val="10"/>
      <name val="Arial"/>
      <family val="2"/>
    </font>
    <font>
      <sz val="9"/>
      <name val="Arial"/>
      <family val="2"/>
    </font>
    <font>
      <sz val="8"/>
      <name val="MS Sans Serif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.5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8"/>
      <name val="Arial"/>
      <family val="2"/>
    </font>
    <font>
      <sz val="11"/>
      <name val="Arial"/>
      <family val="2"/>
    </font>
    <font>
      <b/>
      <vertAlign val="superscript"/>
      <sz val="10"/>
      <name val="Arial"/>
      <family val="2"/>
    </font>
    <font>
      <vertAlign val="superscript"/>
      <sz val="9"/>
      <name val="Arial"/>
      <family val="2"/>
    </font>
    <font>
      <b/>
      <vertAlign val="superscript"/>
      <sz val="7.5"/>
      <name val="Arial"/>
      <family val="2"/>
    </font>
    <font>
      <vertAlign val="superscript"/>
      <sz val="7.5"/>
      <name val="Arial"/>
      <family val="2"/>
    </font>
    <font>
      <b/>
      <vertAlign val="superscript"/>
      <sz val="8.5"/>
      <name val="Arial"/>
      <family val="2"/>
    </font>
    <font>
      <b/>
      <sz val="28"/>
      <color rgb="FF0090D0"/>
      <name val="Arial"/>
      <family val="2"/>
    </font>
    <font>
      <b/>
      <sz val="12"/>
      <color theme="0" tint="-0.499984740745262"/>
      <name val="Arial"/>
      <family val="2"/>
    </font>
    <font>
      <b/>
      <sz val="11"/>
      <color rgb="FF0090D0"/>
      <name val="Arial"/>
      <family val="2"/>
    </font>
    <font>
      <b/>
      <sz val="10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b/>
      <sz val="10"/>
      <color rgb="FF0090D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  <font>
      <b/>
      <u/>
      <sz val="12"/>
      <color theme="0" tint="-0.499984740745262"/>
      <name val="Arial"/>
      <family val="2"/>
    </font>
    <font>
      <b/>
      <i/>
      <u/>
      <sz val="10"/>
      <color rgb="FF0090D0"/>
      <name val="Arial"/>
      <family val="2"/>
    </font>
    <font>
      <b/>
      <sz val="10"/>
      <name val="Arial"/>
      <family val="2"/>
    </font>
    <font>
      <b/>
      <i/>
      <sz val="10"/>
      <color rgb="FF0090D0"/>
      <name val="Arial"/>
      <family val="2"/>
    </font>
    <font>
      <sz val="10"/>
      <color rgb="FF0090D0"/>
      <name val="Arial"/>
      <family val="2"/>
    </font>
    <font>
      <b/>
      <i/>
      <u/>
      <sz val="12"/>
      <color theme="0" tint="-0.499984740745262"/>
      <name val="Arial"/>
      <family val="2"/>
    </font>
    <font>
      <b/>
      <i/>
      <u/>
      <sz val="10"/>
      <color indexed="23"/>
      <name val="Arial"/>
      <family val="2"/>
    </font>
    <font>
      <b/>
      <sz val="10"/>
      <color indexed="23"/>
      <name val="Arial"/>
      <family val="2"/>
    </font>
    <font>
      <b/>
      <sz val="10"/>
      <color theme="4"/>
      <name val="Arial"/>
      <family val="2"/>
    </font>
    <font>
      <b/>
      <sz val="10"/>
      <color theme="4" tint="-0.249977111117893"/>
      <name val="Arial"/>
      <family val="2"/>
    </font>
    <font>
      <b/>
      <sz val="8.5"/>
      <color theme="4"/>
      <name val="Arial"/>
      <family val="2"/>
    </font>
    <font>
      <sz val="10"/>
      <color theme="4"/>
      <name val="Arial"/>
      <family val="2"/>
    </font>
    <font>
      <u/>
      <sz val="10"/>
      <name val="Arial"/>
      <family val="2"/>
    </font>
    <font>
      <b/>
      <sz val="10"/>
      <name val="MS Sans Serif"/>
      <family val="2"/>
    </font>
    <font>
      <vertAlign val="superscript"/>
      <sz val="10"/>
      <name val="Arial"/>
      <family val="2"/>
    </font>
    <font>
      <b/>
      <sz val="13"/>
      <color theme="0" tint="-0.499984740745262"/>
      <name val="Arial"/>
      <family val="2"/>
    </font>
    <font>
      <sz val="1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theme="0" tint="-0.34998626667073579"/>
      </left>
      <right style="medium">
        <color theme="0" tint="-0.499984740745262"/>
      </right>
      <top style="medium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3" fillId="0" borderId="1"/>
    <xf numFmtId="43" fontId="3" fillId="0" borderId="0" applyFont="0" applyFill="0" applyBorder="0" applyAlignment="0" applyProtection="0"/>
    <xf numFmtId="0" fontId="3" fillId="0" borderId="2" applyBorder="0"/>
    <xf numFmtId="9" fontId="3" fillId="0" borderId="0" applyFont="0" applyFill="0" applyBorder="0" applyAlignment="0" applyProtection="0"/>
  </cellStyleXfs>
  <cellXfs count="606">
    <xf numFmtId="0" fontId="0" fillId="0" borderId="0" xfId="0"/>
    <xf numFmtId="0" fontId="0" fillId="0" borderId="3" xfId="0" applyBorder="1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10" fillId="0" borderId="14" xfId="0" applyFont="1" applyBorder="1" applyAlignment="1">
      <alignment horizontal="centerContinuous"/>
    </xf>
    <xf numFmtId="0" fontId="0" fillId="0" borderId="0" xfId="0" applyAlignment="1">
      <alignment vertical="center"/>
    </xf>
    <xf numFmtId="0" fontId="8" fillId="0" borderId="0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3" borderId="0" xfId="0" applyFont="1" applyFill="1" applyBorder="1" applyAlignment="1" applyProtection="1">
      <alignment horizontal="center"/>
      <protection locked="0"/>
    </xf>
    <xf numFmtId="3" fontId="10" fillId="0" borderId="0" xfId="3" quotePrefix="1" applyNumberFormat="1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Protection="1">
      <protection locked="0"/>
    </xf>
    <xf numFmtId="0" fontId="0" fillId="0" borderId="0" xfId="0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0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10" fillId="0" borderId="0" xfId="0" applyFont="1" applyFill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1" fontId="4" fillId="0" borderId="27" xfId="0" applyNumberFormat="1" applyFont="1" applyFill="1" applyBorder="1" applyAlignment="1" applyProtection="1">
      <alignment horizontal="center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8" fillId="0" borderId="0" xfId="0" applyFont="1" applyProtection="1">
      <protection locked="0"/>
    </xf>
    <xf numFmtId="0" fontId="0" fillId="0" borderId="30" xfId="0" applyBorder="1" applyProtection="1">
      <protection locked="0"/>
    </xf>
    <xf numFmtId="0" fontId="0" fillId="0" borderId="33" xfId="0" applyBorder="1" applyProtection="1">
      <protection locked="0"/>
    </xf>
    <xf numFmtId="0" fontId="18" fillId="0" borderId="35" xfId="0" applyFont="1" applyBorder="1" applyProtection="1">
      <protection locked="0"/>
    </xf>
    <xf numFmtId="0" fontId="18" fillId="0" borderId="36" xfId="0" applyFont="1" applyBorder="1" applyProtection="1">
      <protection locked="0"/>
    </xf>
    <xf numFmtId="49" fontId="18" fillId="0" borderId="9" xfId="0" applyNumberFormat="1" applyFont="1" applyBorder="1" applyAlignment="1" applyProtection="1">
      <alignment horizontal="center"/>
      <protection locked="0"/>
    </xf>
    <xf numFmtId="0" fontId="18" fillId="0" borderId="37" xfId="0" applyFont="1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18" fillId="0" borderId="29" xfId="0" applyFont="1" applyBorder="1" applyProtection="1">
      <protection locked="0"/>
    </xf>
    <xf numFmtId="0" fontId="0" fillId="0" borderId="40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0" xfId="0" applyAlignment="1" applyProtection="1"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0" fillId="0" borderId="0" xfId="0" applyAlignment="1" applyProtection="1">
      <alignment horizontal="centerContinuous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4" fillId="0" borderId="14" xfId="0" applyFont="1" applyBorder="1" applyProtection="1">
      <protection locked="0"/>
    </xf>
    <xf numFmtId="0" fontId="14" fillId="0" borderId="28" xfId="0" applyFont="1" applyBorder="1" applyProtection="1">
      <protection locked="0"/>
    </xf>
    <xf numFmtId="0" fontId="14" fillId="0" borderId="8" xfId="0" applyFont="1" applyBorder="1" applyProtection="1">
      <protection locked="0"/>
    </xf>
    <xf numFmtId="0" fontId="2" fillId="0" borderId="8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9" fontId="0" fillId="0" borderId="9" xfId="0" applyNumberForma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4" fillId="0" borderId="8" xfId="0" applyFont="1" applyBorder="1" applyProtection="1">
      <protection locked="0"/>
    </xf>
    <xf numFmtId="0" fontId="6" fillId="0" borderId="0" xfId="0" applyFont="1" applyProtection="1">
      <protection locked="0"/>
    </xf>
    <xf numFmtId="0" fontId="1" fillId="0" borderId="0" xfId="0" applyFont="1" applyProtection="1">
      <protection locked="0"/>
    </xf>
    <xf numFmtId="17" fontId="18" fillId="0" borderId="9" xfId="0" applyNumberFormat="1" applyFont="1" applyBorder="1" applyAlignment="1" applyProtection="1">
      <alignment horizontal="center"/>
      <protection locked="0"/>
    </xf>
    <xf numFmtId="3" fontId="18" fillId="0" borderId="9" xfId="0" applyNumberFormat="1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5" xfId="0" applyBorder="1" applyAlignment="1" applyProtection="1">
      <alignment horizontal="center"/>
      <protection locked="0"/>
    </xf>
    <xf numFmtId="0" fontId="0" fillId="0" borderId="32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17" fontId="0" fillId="0" borderId="0" xfId="0" applyNumberForma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17" fontId="4" fillId="0" borderId="0" xfId="0" applyNumberFormat="1" applyFont="1" applyBorder="1" applyAlignment="1" applyProtection="1">
      <alignment horizontal="center"/>
      <protection locked="0"/>
    </xf>
    <xf numFmtId="17" fontId="6" fillId="0" borderId="0" xfId="0" applyNumberFormat="1" applyFont="1" applyBorder="1" applyAlignment="1" applyProtection="1">
      <alignment horizontal="left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Alignment="1" applyProtection="1">
      <alignment horizontal="centerContinuous"/>
      <protection locked="0"/>
    </xf>
    <xf numFmtId="0" fontId="1" fillId="0" borderId="0" xfId="0" applyFont="1" applyAlignment="1" applyProtection="1">
      <protection locked="0"/>
    </xf>
    <xf numFmtId="0" fontId="0" fillId="0" borderId="27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4" applyBorder="1" applyProtection="1">
      <protection locked="0"/>
    </xf>
    <xf numFmtId="0" fontId="11" fillId="0" borderId="0" xfId="4" applyFont="1" applyFill="1" applyBorder="1" applyProtection="1">
      <protection locked="0"/>
    </xf>
    <xf numFmtId="0" fontId="11" fillId="0" borderId="0" xfId="4" applyFont="1" applyBorder="1" applyProtection="1">
      <protection locked="0"/>
    </xf>
    <xf numFmtId="0" fontId="8" fillId="0" borderId="0" xfId="4" applyFont="1" applyFill="1" applyBorder="1" applyAlignment="1" applyProtection="1">
      <alignment horizontal="left"/>
      <protection locked="0"/>
    </xf>
    <xf numFmtId="0" fontId="1" fillId="0" borderId="0" xfId="4" applyFont="1" applyBorder="1" applyProtection="1">
      <protection locked="0"/>
    </xf>
    <xf numFmtId="0" fontId="1" fillId="0" borderId="2" xfId="4" applyFont="1" applyBorder="1" applyAlignment="1" applyProtection="1">
      <alignment horizontal="left"/>
      <protection locked="0"/>
    </xf>
    <xf numFmtId="0" fontId="1" fillId="0" borderId="11" xfId="4" applyFont="1" applyBorder="1" applyProtection="1">
      <protection locked="0"/>
    </xf>
    <xf numFmtId="0" fontId="1" fillId="0" borderId="12" xfId="4" applyFont="1" applyBorder="1" applyProtection="1">
      <protection locked="0"/>
    </xf>
    <xf numFmtId="0" fontId="1" fillId="0" borderId="9" xfId="4" applyFont="1" applyBorder="1" applyAlignment="1" applyProtection="1">
      <alignment horizontal="left"/>
      <protection locked="0"/>
    </xf>
    <xf numFmtId="0" fontId="1" fillId="0" borderId="11" xfId="4" applyFont="1" applyBorder="1" applyAlignment="1" applyProtection="1">
      <alignment horizontal="left"/>
      <protection locked="0"/>
    </xf>
    <xf numFmtId="0" fontId="1" fillId="0" borderId="27" xfId="4" applyFont="1" applyBorder="1" applyProtection="1">
      <protection locked="0"/>
    </xf>
    <xf numFmtId="0" fontId="1" fillId="0" borderId="27" xfId="4" applyFont="1" applyBorder="1" applyAlignment="1" applyProtection="1">
      <alignment horizontal="left"/>
      <protection locked="0"/>
    </xf>
    <xf numFmtId="0" fontId="1" fillId="0" borderId="12" xfId="4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9" fontId="3" fillId="0" borderId="0" xfId="5" applyBorder="1" applyProtection="1">
      <protection locked="0"/>
    </xf>
    <xf numFmtId="4" fontId="10" fillId="0" borderId="11" xfId="3" quotePrefix="1" applyNumberFormat="1" applyFont="1" applyFill="1" applyBorder="1" applyAlignment="1" applyProtection="1">
      <alignment horizontal="center"/>
      <protection locked="0"/>
    </xf>
    <xf numFmtId="4" fontId="10" fillId="0" borderId="12" xfId="3" quotePrefix="1" applyNumberFormat="1" applyFont="1" applyFill="1" applyBorder="1" applyAlignment="1" applyProtection="1">
      <alignment horizontal="center"/>
      <protection locked="0"/>
    </xf>
    <xf numFmtId="4" fontId="10" fillId="0" borderId="15" xfId="3" quotePrefix="1" applyNumberFormat="1" applyFont="1" applyFill="1" applyBorder="1" applyAlignment="1" applyProtection="1">
      <alignment horizontal="center"/>
      <protection locked="0"/>
    </xf>
    <xf numFmtId="4" fontId="10" fillId="0" borderId="27" xfId="3" quotePrefix="1" applyNumberFormat="1" applyFont="1" applyFill="1" applyBorder="1" applyAlignment="1" applyProtection="1">
      <alignment horizontal="center"/>
      <protection locked="0"/>
    </xf>
    <xf numFmtId="4" fontId="10" fillId="0" borderId="2" xfId="3" quotePrefix="1" applyNumberFormat="1" applyFont="1" applyFill="1" applyBorder="1" applyAlignment="1" applyProtection="1">
      <alignment horizontal="center"/>
      <protection locked="0"/>
    </xf>
    <xf numFmtId="0" fontId="4" fillId="0" borderId="32" xfId="0" applyFont="1" applyBorder="1" applyProtection="1">
      <protection locked="0"/>
    </xf>
    <xf numFmtId="0" fontId="4" fillId="0" borderId="33" xfId="0" applyFont="1" applyBorder="1" applyProtection="1">
      <protection locked="0"/>
    </xf>
    <xf numFmtId="0" fontId="4" fillId="0" borderId="34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Fill="1" applyAlignment="1" applyProtection="1"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0" fillId="0" borderId="9" xfId="0" applyBorder="1" applyAlignment="1" applyProtection="1">
      <alignment horizontal="center"/>
      <protection locked="0"/>
    </xf>
    <xf numFmtId="0" fontId="20" fillId="0" borderId="0" xfId="4" applyFont="1" applyBorder="1" applyProtection="1">
      <protection locked="0"/>
    </xf>
    <xf numFmtId="0" fontId="14" fillId="0" borderId="35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14" fillId="0" borderId="37" xfId="0" applyFont="1" applyBorder="1" applyProtection="1"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centerContinuous"/>
      <protection locked="0"/>
    </xf>
    <xf numFmtId="0" fontId="1" fillId="0" borderId="0" xfId="4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10" fillId="0" borderId="20" xfId="0" applyFont="1" applyBorder="1" applyProtection="1">
      <protection locked="0"/>
    </xf>
    <xf numFmtId="0" fontId="10" fillId="0" borderId="31" xfId="0" applyFont="1" applyBorder="1" applyProtection="1">
      <protection locked="0"/>
    </xf>
    <xf numFmtId="0" fontId="10" fillId="0" borderId="22" xfId="0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23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4" fillId="0" borderId="42" xfId="0" applyFont="1" applyFill="1" applyBorder="1" applyAlignment="1" applyProtection="1">
      <alignment horizontal="center"/>
      <protection locked="0"/>
    </xf>
    <xf numFmtId="0" fontId="4" fillId="0" borderId="43" xfId="0" applyFont="1" applyFill="1" applyBorder="1" applyAlignment="1" applyProtection="1">
      <alignment horizontal="center"/>
      <protection locked="0"/>
    </xf>
    <xf numFmtId="0" fontId="3" fillId="0" borderId="40" xfId="0" applyFont="1" applyBorder="1" applyProtection="1"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1" fontId="4" fillId="0" borderId="54" xfId="0" applyNumberFormat="1" applyFont="1" applyFill="1" applyBorder="1" applyAlignment="1" applyProtection="1">
      <alignment horizontal="center"/>
      <protection locked="0"/>
    </xf>
    <xf numFmtId="0" fontId="4" fillId="0" borderId="44" xfId="0" applyFont="1" applyFill="1" applyBorder="1" applyAlignment="1" applyProtection="1">
      <alignment horizontal="center"/>
      <protection locked="0"/>
    </xf>
    <xf numFmtId="0" fontId="4" fillId="0" borderId="61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Continuous"/>
      <protection locked="0"/>
    </xf>
    <xf numFmtId="0" fontId="0" fillId="0" borderId="58" xfId="0" applyFill="1" applyBorder="1" applyProtection="1">
      <protection locked="0"/>
    </xf>
    <xf numFmtId="0" fontId="0" fillId="0" borderId="21" xfId="0" applyFill="1" applyBorder="1" applyProtection="1">
      <protection locked="0"/>
    </xf>
    <xf numFmtId="0" fontId="0" fillId="0" borderId="31" xfId="0" applyFill="1" applyBorder="1" applyProtection="1">
      <protection locked="0"/>
    </xf>
    <xf numFmtId="0" fontId="0" fillId="0" borderId="59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2" xfId="0" applyFill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45" xfId="0" applyFill="1" applyBorder="1" applyProtection="1">
      <protection locked="0"/>
    </xf>
    <xf numFmtId="0" fontId="0" fillId="0" borderId="60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3" fillId="0" borderId="0" xfId="4" applyFill="1" applyBorder="1" applyProtection="1">
      <protection locked="0"/>
    </xf>
    <xf numFmtId="0" fontId="1" fillId="0" borderId="0" xfId="4" applyFont="1" applyFill="1" applyBorder="1" applyProtection="1">
      <protection locked="0"/>
    </xf>
    <xf numFmtId="0" fontId="3" fillId="0" borderId="21" xfId="4" applyFill="1" applyBorder="1" applyAlignment="1" applyProtection="1">
      <alignment horizontal="center" vertical="center"/>
      <protection locked="0"/>
    </xf>
    <xf numFmtId="9" fontId="3" fillId="0" borderId="31" xfId="5" applyFill="1" applyBorder="1" applyAlignment="1" applyProtection="1">
      <alignment horizontal="center" vertical="center"/>
      <protection locked="0"/>
    </xf>
    <xf numFmtId="0" fontId="3" fillId="0" borderId="3" xfId="4" applyBorder="1" applyAlignment="1" applyProtection="1">
      <alignment horizontal="center" vertical="center"/>
      <protection locked="0"/>
    </xf>
    <xf numFmtId="9" fontId="3" fillId="0" borderId="5" xfId="5" applyBorder="1" applyAlignment="1" applyProtection="1">
      <alignment horizontal="center" vertical="center"/>
      <protection locked="0"/>
    </xf>
    <xf numFmtId="0" fontId="3" fillId="0" borderId="7" xfId="4" applyBorder="1" applyAlignment="1" applyProtection="1">
      <alignment horizontal="center" vertical="center"/>
      <protection locked="0"/>
    </xf>
    <xf numFmtId="9" fontId="3" fillId="0" borderId="6" xfId="5" applyBorder="1" applyAlignment="1" applyProtection="1">
      <alignment horizontal="center" vertical="center"/>
      <protection locked="0"/>
    </xf>
    <xf numFmtId="0" fontId="3" fillId="0" borderId="0" xfId="4" applyBorder="1" applyAlignment="1" applyProtection="1">
      <alignment horizontal="center" vertical="center"/>
      <protection locked="0"/>
    </xf>
    <xf numFmtId="9" fontId="3" fillId="0" borderId="0" xfId="5" applyAlignment="1" applyProtection="1">
      <alignment horizontal="center" vertical="center"/>
      <protection locked="0"/>
    </xf>
    <xf numFmtId="0" fontId="3" fillId="0" borderId="21" xfId="4" applyBorder="1" applyAlignment="1" applyProtection="1">
      <alignment horizontal="center" vertical="center"/>
      <protection locked="0"/>
    </xf>
    <xf numFmtId="9" fontId="3" fillId="0" borderId="31" xfId="5" applyBorder="1" applyAlignment="1" applyProtection="1">
      <alignment horizontal="center" vertical="center"/>
      <protection locked="0"/>
    </xf>
    <xf numFmtId="0" fontId="3" fillId="0" borderId="19" xfId="4" applyBorder="1" applyAlignment="1" applyProtection="1">
      <alignment horizontal="center" vertical="center"/>
      <protection locked="0"/>
    </xf>
    <xf numFmtId="9" fontId="3" fillId="0" borderId="13" xfId="5" applyBorder="1" applyAlignment="1" applyProtection="1">
      <alignment horizontal="center" vertical="center"/>
      <protection locked="0"/>
    </xf>
    <xf numFmtId="0" fontId="3" fillId="0" borderId="20" xfId="4" applyBorder="1" applyAlignment="1" applyProtection="1">
      <alignment horizontal="center" vertical="center"/>
      <protection locked="0"/>
    </xf>
    <xf numFmtId="0" fontId="3" fillId="0" borderId="22" xfId="4" applyBorder="1" applyAlignment="1" applyProtection="1">
      <alignment horizontal="center" vertical="center"/>
      <protection locked="0"/>
    </xf>
    <xf numFmtId="0" fontId="3" fillId="0" borderId="23" xfId="4" applyBorder="1" applyAlignment="1" applyProtection="1">
      <alignment horizontal="center" vertical="center"/>
      <protection locked="0"/>
    </xf>
    <xf numFmtId="9" fontId="3" fillId="0" borderId="0" xfId="5" applyBorder="1" applyAlignment="1" applyProtection="1">
      <alignment horizontal="center" vertical="center"/>
      <protection locked="0"/>
    </xf>
    <xf numFmtId="0" fontId="3" fillId="0" borderId="25" xfId="4" applyBorder="1" applyAlignment="1" applyProtection="1">
      <alignment horizontal="center" vertical="center"/>
      <protection locked="0"/>
    </xf>
    <xf numFmtId="9" fontId="3" fillId="0" borderId="45" xfId="5" applyBorder="1" applyAlignment="1" applyProtection="1">
      <alignment horizontal="center" vertical="center"/>
      <protection locked="0"/>
    </xf>
    <xf numFmtId="0" fontId="3" fillId="0" borderId="26" xfId="4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0" xfId="0" applyFill="1"/>
    <xf numFmtId="0" fontId="8" fillId="0" borderId="0" xfId="4" applyFont="1" applyFill="1" applyBorder="1" applyAlignment="1" applyProtection="1">
      <protection locked="0"/>
    </xf>
    <xf numFmtId="0" fontId="12" fillId="0" borderId="0" xfId="4" applyFont="1" applyBorder="1" applyAlignment="1" applyProtection="1">
      <alignment vertical="top" wrapText="1"/>
      <protection locked="0"/>
    </xf>
    <xf numFmtId="0" fontId="3" fillId="0" borderId="46" xfId="4" applyBorder="1" applyProtection="1">
      <protection locked="0"/>
    </xf>
    <xf numFmtId="0" fontId="3" fillId="0" borderId="63" xfId="4" applyBorder="1" applyProtection="1">
      <protection locked="0"/>
    </xf>
    <xf numFmtId="0" fontId="3" fillId="0" borderId="64" xfId="4" applyBorder="1" applyProtection="1">
      <protection locked="0"/>
    </xf>
    <xf numFmtId="0" fontId="3" fillId="0" borderId="32" xfId="4" applyBorder="1" applyProtection="1">
      <protection locked="0"/>
    </xf>
    <xf numFmtId="0" fontId="3" fillId="0" borderId="33" xfId="4" applyBorder="1" applyProtection="1">
      <protection locked="0"/>
    </xf>
    <xf numFmtId="0" fontId="3" fillId="0" borderId="34" xfId="4" applyBorder="1" applyProtection="1">
      <protection locked="0"/>
    </xf>
    <xf numFmtId="0" fontId="3" fillId="0" borderId="21" xfId="4" applyBorder="1" applyProtection="1">
      <protection locked="0"/>
    </xf>
    <xf numFmtId="0" fontId="3" fillId="0" borderId="3" xfId="4" applyBorder="1" applyProtection="1">
      <protection locked="0"/>
    </xf>
    <xf numFmtId="0" fontId="3" fillId="0" borderId="7" xfId="4" applyBorder="1" applyProtection="1">
      <protection locked="0"/>
    </xf>
    <xf numFmtId="0" fontId="0" fillId="0" borderId="40" xfId="0" applyBorder="1"/>
    <xf numFmtId="0" fontId="4" fillId="0" borderId="0" xfId="0" applyFont="1" applyFill="1" applyProtection="1">
      <protection locked="0"/>
    </xf>
    <xf numFmtId="17" fontId="4" fillId="0" borderId="11" xfId="0" applyNumberFormat="1" applyFont="1" applyFill="1" applyBorder="1" applyAlignment="1" applyProtection="1">
      <alignment horizontal="center"/>
      <protection locked="0"/>
    </xf>
    <xf numFmtId="17" fontId="4" fillId="0" borderId="1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17" fontId="3" fillId="0" borderId="0" xfId="0" applyNumberFormat="1" applyFont="1" applyBorder="1" applyAlignment="1" applyProtection="1">
      <alignment wrapText="1"/>
      <protection locked="0"/>
    </xf>
    <xf numFmtId="14" fontId="4" fillId="0" borderId="32" xfId="0" applyNumberFormat="1" applyFont="1" applyFill="1" applyBorder="1" applyAlignment="1" applyProtection="1">
      <alignment horizontal="center"/>
      <protection locked="0"/>
    </xf>
    <xf numFmtId="14" fontId="4" fillId="0" borderId="55" xfId="0" applyNumberFormat="1" applyFont="1" applyFill="1" applyBorder="1" applyAlignment="1" applyProtection="1">
      <alignment horizontal="center"/>
      <protection locked="0"/>
    </xf>
    <xf numFmtId="14" fontId="4" fillId="0" borderId="49" xfId="0" applyNumberFormat="1" applyFont="1" applyFill="1" applyBorder="1" applyAlignment="1" applyProtection="1">
      <alignment horizontal="center"/>
      <protection locked="0"/>
    </xf>
    <xf numFmtId="14" fontId="4" fillId="0" borderId="33" xfId="0" applyNumberFormat="1" applyFont="1" applyFill="1" applyBorder="1" applyAlignment="1" applyProtection="1">
      <alignment horizontal="center"/>
      <protection locked="0"/>
    </xf>
    <xf numFmtId="14" fontId="4" fillId="0" borderId="34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0" fontId="28" fillId="5" borderId="66" xfId="0" applyFont="1" applyFill="1" applyBorder="1" applyAlignment="1" applyProtection="1">
      <alignment horizontal="center" vertical="center"/>
      <protection locked="0"/>
    </xf>
    <xf numFmtId="0" fontId="28" fillId="5" borderId="67" xfId="0" applyFont="1" applyFill="1" applyBorder="1" applyAlignment="1" applyProtection="1">
      <alignment horizontal="center" vertical="center"/>
      <protection locked="0"/>
    </xf>
    <xf numFmtId="0" fontId="28" fillId="5" borderId="68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Continuous"/>
      <protection locked="0"/>
    </xf>
    <xf numFmtId="0" fontId="31" fillId="5" borderId="69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31" fillId="5" borderId="6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31" fillId="5" borderId="69" xfId="0" applyFont="1" applyFill="1" applyBorder="1" applyAlignment="1" applyProtection="1">
      <alignment horizontal="center" vertical="center" wrapText="1"/>
      <protection locked="0"/>
    </xf>
    <xf numFmtId="0" fontId="31" fillId="5" borderId="81" xfId="0" applyFont="1" applyFill="1" applyBorder="1" applyAlignment="1" applyProtection="1">
      <alignment horizontal="center" vertical="center" wrapText="1"/>
      <protection locked="0"/>
    </xf>
    <xf numFmtId="165" fontId="3" fillId="0" borderId="0" xfId="3" quotePrefix="1" applyNumberFormat="1" applyFont="1" applyFill="1" applyBorder="1" applyAlignment="1" applyProtection="1">
      <protection locked="0"/>
    </xf>
    <xf numFmtId="3" fontId="3" fillId="0" borderId="82" xfId="3" quotePrefix="1" applyNumberFormat="1" applyFont="1" applyFill="1" applyBorder="1" applyAlignment="1" applyProtection="1">
      <alignment horizontal="right"/>
      <protection locked="0"/>
    </xf>
    <xf numFmtId="3" fontId="3" fillId="0" borderId="77" xfId="3" quotePrefix="1" applyNumberFormat="1" applyFont="1" applyFill="1" applyBorder="1" applyAlignment="1" applyProtection="1">
      <alignment horizontal="right"/>
      <protection locked="0"/>
    </xf>
    <xf numFmtId="3" fontId="3" fillId="0" borderId="83" xfId="3" quotePrefix="1" applyNumberFormat="1" applyFont="1" applyFill="1" applyBorder="1" applyAlignment="1" applyProtection="1">
      <alignment horizontal="right"/>
      <protection locked="0"/>
    </xf>
    <xf numFmtId="3" fontId="3" fillId="0" borderId="0" xfId="3" quotePrefix="1" applyNumberFormat="1" applyFont="1" applyFill="1" applyBorder="1" applyAlignment="1" applyProtection="1">
      <alignment horizontal="right"/>
      <protection locked="0"/>
    </xf>
    <xf numFmtId="3" fontId="3" fillId="0" borderId="84" xfId="3" quotePrefix="1" applyNumberFormat="1" applyFont="1" applyFill="1" applyBorder="1" applyAlignment="1" applyProtection="1">
      <alignment horizontal="right"/>
      <protection locked="0"/>
    </xf>
    <xf numFmtId="3" fontId="3" fillId="0" borderId="79" xfId="3" quotePrefix="1" applyNumberFormat="1" applyFont="1" applyFill="1" applyBorder="1" applyAlignment="1" applyProtection="1">
      <alignment horizontal="right"/>
      <protection locked="0"/>
    </xf>
    <xf numFmtId="3" fontId="3" fillId="0" borderId="85" xfId="3" quotePrefix="1" applyNumberFormat="1" applyFont="1" applyFill="1" applyBorder="1" applyAlignment="1" applyProtection="1">
      <alignment horizontal="right"/>
      <protection locked="0"/>
    </xf>
    <xf numFmtId="3" fontId="3" fillId="0" borderId="86" xfId="3" quotePrefix="1" applyNumberFormat="1" applyFont="1" applyFill="1" applyBorder="1" applyAlignment="1" applyProtection="1">
      <alignment horizontal="right"/>
      <protection locked="0"/>
    </xf>
    <xf numFmtId="3" fontId="3" fillId="0" borderId="74" xfId="3" quotePrefix="1" applyNumberFormat="1" applyFont="1" applyFill="1" applyBorder="1" applyAlignment="1" applyProtection="1">
      <alignment horizontal="right"/>
      <protection locked="0"/>
    </xf>
    <xf numFmtId="3" fontId="3" fillId="0" borderId="87" xfId="3" quotePrefix="1" applyNumberFormat="1" applyFont="1" applyFill="1" applyBorder="1" applyAlignment="1" applyProtection="1">
      <alignment horizontal="right"/>
      <protection locked="0"/>
    </xf>
    <xf numFmtId="3" fontId="3" fillId="0" borderId="89" xfId="3" quotePrefix="1" applyNumberFormat="1" applyFont="1" applyFill="1" applyBorder="1" applyAlignment="1" applyProtection="1">
      <alignment horizontal="right"/>
      <protection locked="0"/>
    </xf>
    <xf numFmtId="0" fontId="1" fillId="3" borderId="0" xfId="0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1" fillId="5" borderId="68" xfId="0" applyFont="1" applyFill="1" applyBorder="1" applyAlignment="1" applyProtection="1">
      <alignment horizontal="center" vertical="center" wrapText="1"/>
      <protection locked="0"/>
    </xf>
    <xf numFmtId="0" fontId="31" fillId="5" borderId="7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 applyProtection="1">
      <protection locked="0"/>
    </xf>
    <xf numFmtId="1" fontId="1" fillId="0" borderId="79" xfId="0" applyNumberFormat="1" applyFont="1" applyFill="1" applyBorder="1" applyAlignment="1" applyProtection="1">
      <alignment horizontal="center"/>
      <protection locked="0"/>
    </xf>
    <xf numFmtId="14" fontId="1" fillId="0" borderId="0" xfId="0" applyNumberFormat="1" applyFont="1" applyFill="1" applyBorder="1" applyAlignment="1" applyProtection="1">
      <alignment horizontal="center"/>
      <protection locked="0"/>
    </xf>
    <xf numFmtId="3" fontId="3" fillId="0" borderId="84" xfId="0" applyNumberFormat="1" applyFont="1" applyBorder="1" applyAlignment="1" applyProtection="1">
      <alignment horizontal="center"/>
      <protection locked="0"/>
    </xf>
    <xf numFmtId="3" fontId="3" fillId="0" borderId="79" xfId="0" applyNumberFormat="1" applyFont="1" applyBorder="1" applyAlignment="1" applyProtection="1">
      <alignment horizontal="center"/>
      <protection locked="0"/>
    </xf>
    <xf numFmtId="3" fontId="3" fillId="0" borderId="85" xfId="0" applyNumberFormat="1" applyFont="1" applyBorder="1" applyAlignment="1" applyProtection="1">
      <alignment horizontal="center"/>
      <protection locked="0"/>
    </xf>
    <xf numFmtId="0" fontId="3" fillId="0" borderId="79" xfId="0" applyFont="1" applyBorder="1" applyAlignment="1" applyProtection="1">
      <alignment horizontal="center"/>
      <protection locked="0"/>
    </xf>
    <xf numFmtId="1" fontId="1" fillId="0" borderId="74" xfId="0" applyNumberFormat="1" applyFont="1" applyFill="1" applyBorder="1" applyAlignment="1" applyProtection="1">
      <alignment horizontal="center"/>
      <protection locked="0"/>
    </xf>
    <xf numFmtId="1" fontId="1" fillId="2" borderId="7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3" fontId="3" fillId="0" borderId="88" xfId="0" applyNumberFormat="1" applyFont="1" applyBorder="1" applyAlignment="1" applyProtection="1">
      <alignment horizontal="center"/>
      <protection locked="0"/>
    </xf>
    <xf numFmtId="3" fontId="3" fillId="0" borderId="89" xfId="0" quotePrefix="1" applyNumberFormat="1" applyFont="1" applyFill="1" applyBorder="1" applyAlignment="1" applyProtection="1">
      <alignment horizontal="center"/>
      <protection locked="0"/>
    </xf>
    <xf numFmtId="0" fontId="3" fillId="0" borderId="90" xfId="0" quotePrefix="1" applyFont="1" applyFill="1" applyBorder="1" applyAlignment="1" applyProtection="1">
      <alignment horizontal="center"/>
      <protection locked="0"/>
    </xf>
    <xf numFmtId="0" fontId="3" fillId="0" borderId="89" xfId="0" quotePrefix="1" applyFont="1" applyFill="1" applyBorder="1" applyAlignment="1" applyProtection="1">
      <alignment horizontal="center"/>
      <protection locked="0"/>
    </xf>
    <xf numFmtId="0" fontId="3" fillId="0" borderId="89" xfId="0" applyFont="1" applyFill="1" applyBorder="1" applyAlignment="1" applyProtection="1">
      <alignment horizont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left"/>
      <protection locked="0"/>
    </xf>
    <xf numFmtId="0" fontId="33" fillId="0" borderId="0" xfId="0" applyFont="1" applyProtection="1">
      <protection locked="0"/>
    </xf>
    <xf numFmtId="3" fontId="3" fillId="0" borderId="79" xfId="3" applyNumberFormat="1" applyFont="1" applyFill="1" applyBorder="1" applyAlignment="1" applyProtection="1">
      <alignment horizontal="right"/>
      <protection locked="0"/>
    </xf>
    <xf numFmtId="3" fontId="3" fillId="0" borderId="0" xfId="3" applyNumberFormat="1" applyFont="1" applyFill="1" applyBorder="1" applyAlignment="1" applyProtection="1">
      <alignment horizontal="right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3" fontId="3" fillId="0" borderId="77" xfId="0" applyNumberFormat="1" applyFont="1" applyBorder="1" applyAlignment="1" applyProtection="1">
      <alignment horizontal="center"/>
      <protection locked="0"/>
    </xf>
    <xf numFmtId="3" fontId="3" fillId="0" borderId="0" xfId="0" applyNumberFormat="1" applyFont="1" applyBorder="1" applyAlignment="1" applyProtection="1">
      <alignment horizontal="center"/>
      <protection locked="0"/>
    </xf>
    <xf numFmtId="3" fontId="3" fillId="0" borderId="74" xfId="0" applyNumberFormat="1" applyFont="1" applyBorder="1" applyAlignment="1" applyProtection="1">
      <alignment horizontal="center"/>
      <protection locked="0"/>
    </xf>
    <xf numFmtId="1" fontId="1" fillId="2" borderId="89" xfId="0" applyNumberFormat="1" applyFont="1" applyFill="1" applyBorder="1" applyAlignment="1" applyProtection="1">
      <alignment horizontal="center"/>
      <protection locked="0"/>
    </xf>
    <xf numFmtId="0" fontId="3" fillId="0" borderId="0" xfId="0" quotePrefix="1" applyFont="1" applyFill="1" applyBorder="1" applyAlignment="1" applyProtection="1">
      <alignment horizontal="center"/>
      <protection locked="0"/>
    </xf>
    <xf numFmtId="0" fontId="1" fillId="0" borderId="66" xfId="0" applyFont="1" applyBorder="1" applyAlignment="1" applyProtection="1">
      <alignment horizontal="center"/>
      <protection locked="0"/>
    </xf>
    <xf numFmtId="4" fontId="17" fillId="4" borderId="0" xfId="0" applyNumberFormat="1" applyFont="1" applyFill="1" applyBorder="1" applyAlignment="1" applyProtection="1">
      <alignment horizontal="center"/>
    </xf>
    <xf numFmtId="4" fontId="17" fillId="4" borderId="0" xfId="0" quotePrefix="1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center"/>
      <protection locked="0"/>
    </xf>
    <xf numFmtId="0" fontId="34" fillId="0" borderId="0" xfId="0" applyFont="1" applyProtection="1">
      <protection locked="0"/>
    </xf>
    <xf numFmtId="0" fontId="34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/>
      <protection locked="0"/>
    </xf>
    <xf numFmtId="4" fontId="3" fillId="0" borderId="77" xfId="3" quotePrefix="1" applyNumberFormat="1" applyFont="1" applyFill="1" applyBorder="1" applyAlignment="1" applyProtection="1">
      <alignment horizontal="center"/>
      <protection locked="0"/>
    </xf>
    <xf numFmtId="4" fontId="3" fillId="0" borderId="79" xfId="3" quotePrefix="1" applyNumberFormat="1" applyFont="1" applyFill="1" applyBorder="1" applyAlignment="1" applyProtection="1">
      <alignment horizontal="center"/>
      <protection locked="0"/>
    </xf>
    <xf numFmtId="4" fontId="3" fillId="0" borderId="89" xfId="3" quotePrefix="1" applyNumberFormat="1" applyFont="1" applyFill="1" applyBorder="1" applyAlignment="1" applyProtection="1">
      <alignment horizontal="center"/>
      <protection locked="0"/>
    </xf>
    <xf numFmtId="4" fontId="3" fillId="0" borderId="72" xfId="3" quotePrefix="1" applyNumberFormat="1" applyFont="1" applyFill="1" applyBorder="1" applyAlignment="1" applyProtection="1">
      <alignment horizontal="center"/>
      <protection locked="0"/>
    </xf>
    <xf numFmtId="3" fontId="3" fillId="0" borderId="0" xfId="3" quotePrefix="1" applyNumberFormat="1" applyFont="1" applyFill="1" applyBorder="1" applyAlignment="1" applyProtection="1">
      <alignment horizontal="center"/>
      <protection locked="0"/>
    </xf>
    <xf numFmtId="4" fontId="3" fillId="0" borderId="77" xfId="0" applyNumberFormat="1" applyFont="1" applyFill="1" applyBorder="1" applyAlignment="1" applyProtection="1">
      <alignment horizontal="center"/>
      <protection locked="0"/>
    </xf>
    <xf numFmtId="4" fontId="3" fillId="0" borderId="79" xfId="0" applyNumberFormat="1" applyFont="1" applyFill="1" applyBorder="1" applyAlignment="1" applyProtection="1">
      <alignment horizontal="center"/>
      <protection locked="0"/>
    </xf>
    <xf numFmtId="4" fontId="3" fillId="0" borderId="74" xfId="0" applyNumberFormat="1" applyFont="1" applyFill="1" applyBorder="1" applyAlignment="1" applyProtection="1">
      <alignment horizontal="center"/>
      <protection locked="0"/>
    </xf>
    <xf numFmtId="4" fontId="3" fillId="0" borderId="89" xfId="0" quotePrefix="1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1" fillId="5" borderId="69" xfId="0" applyFont="1" applyFill="1" applyBorder="1" applyAlignment="1" applyProtection="1">
      <alignment horizontal="center"/>
      <protection locked="0"/>
    </xf>
    <xf numFmtId="0" fontId="31" fillId="5" borderId="81" xfId="0" applyFont="1" applyFill="1" applyBorder="1" applyAlignment="1" applyProtection="1">
      <alignment horizontal="center"/>
      <protection locked="0"/>
    </xf>
    <xf numFmtId="0" fontId="31" fillId="5" borderId="70" xfId="0" applyFont="1" applyFill="1" applyBorder="1" applyAlignment="1" applyProtection="1">
      <alignment horizontal="center"/>
      <protection locked="0"/>
    </xf>
    <xf numFmtId="0" fontId="0" fillId="0" borderId="77" xfId="0" applyBorder="1" applyProtection="1">
      <protection locked="0"/>
    </xf>
    <xf numFmtId="0" fontId="0" fillId="0" borderId="79" xfId="0" applyBorder="1" applyProtection="1">
      <protection locked="0"/>
    </xf>
    <xf numFmtId="0" fontId="0" fillId="0" borderId="74" xfId="0" applyBorder="1" applyProtection="1">
      <protection locked="0"/>
    </xf>
    <xf numFmtId="0" fontId="0" fillId="0" borderId="77" xfId="0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31" fillId="5" borderId="71" xfId="0" applyFont="1" applyFill="1" applyBorder="1" applyAlignment="1" applyProtection="1">
      <alignment horizontal="center" vertical="center"/>
      <protection locked="0"/>
    </xf>
    <xf numFmtId="0" fontId="31" fillId="5" borderId="81" xfId="0" applyFont="1" applyFill="1" applyBorder="1" applyAlignment="1">
      <alignment horizontal="center" vertical="center"/>
    </xf>
    <xf numFmtId="0" fontId="3" fillId="0" borderId="0" xfId="0" applyFont="1"/>
    <xf numFmtId="0" fontId="37" fillId="0" borderId="0" xfId="0" applyFont="1" applyProtection="1">
      <protection locked="0"/>
    </xf>
    <xf numFmtId="0" fontId="31" fillId="5" borderId="91" xfId="0" applyFont="1" applyFill="1" applyBorder="1" applyAlignment="1" applyProtection="1">
      <alignment horizontal="center"/>
      <protection locked="0"/>
    </xf>
    <xf numFmtId="0" fontId="31" fillId="5" borderId="92" xfId="0" applyFont="1" applyFill="1" applyBorder="1" applyAlignment="1" applyProtection="1">
      <alignment horizontal="center"/>
      <protection locked="0"/>
    </xf>
    <xf numFmtId="0" fontId="31" fillId="5" borderId="0" xfId="0" applyFont="1" applyFill="1" applyBorder="1" applyAlignment="1" applyProtection="1">
      <alignment horizontal="center"/>
      <protection locked="0"/>
    </xf>
    <xf numFmtId="0" fontId="31" fillId="5" borderId="71" xfId="0" applyFont="1" applyFill="1" applyBorder="1" applyAlignment="1" applyProtection="1">
      <alignment horizontal="center"/>
      <protection locked="0"/>
    </xf>
    <xf numFmtId="0" fontId="0" fillId="0" borderId="83" xfId="0" applyBorder="1" applyProtection="1">
      <protection locked="0"/>
    </xf>
    <xf numFmtId="0" fontId="0" fillId="0" borderId="85" xfId="0" applyBorder="1" applyProtection="1">
      <protection locked="0"/>
    </xf>
    <xf numFmtId="0" fontId="0" fillId="0" borderId="87" xfId="0" applyBorder="1" applyProtection="1">
      <protection locked="0"/>
    </xf>
    <xf numFmtId="0" fontId="0" fillId="0" borderId="74" xfId="0" applyBorder="1" applyAlignment="1" applyProtection="1">
      <alignment horizontal="center"/>
      <protection locked="0"/>
    </xf>
    <xf numFmtId="17" fontId="1" fillId="0" borderId="0" xfId="0" applyNumberFormat="1" applyFont="1" applyBorder="1" applyAlignment="1" applyProtection="1">
      <alignment horizontal="center"/>
      <protection locked="0"/>
    </xf>
    <xf numFmtId="0" fontId="12" fillId="0" borderId="0" xfId="0" applyFont="1" applyBorder="1" applyProtection="1">
      <protection locked="0"/>
    </xf>
    <xf numFmtId="0" fontId="37" fillId="0" borderId="0" xfId="0" applyFont="1" applyAlignment="1" applyProtection="1">
      <protection locked="0"/>
    </xf>
    <xf numFmtId="0" fontId="0" fillId="2" borderId="0" xfId="0" applyFill="1" applyAlignment="1" applyProtection="1">
      <alignment horizontal="centerContinuous"/>
      <protection locked="0"/>
    </xf>
    <xf numFmtId="0" fontId="31" fillId="5" borderId="73" xfId="0" applyFont="1" applyFill="1" applyBorder="1" applyAlignment="1" applyProtection="1">
      <alignment horizontal="center"/>
      <protection locked="0"/>
    </xf>
    <xf numFmtId="0" fontId="0" fillId="0" borderId="78" xfId="0" applyBorder="1" applyProtection="1">
      <protection locked="0"/>
    </xf>
    <xf numFmtId="0" fontId="0" fillId="0" borderId="80" xfId="0" applyBorder="1" applyProtection="1">
      <protection locked="0"/>
    </xf>
    <xf numFmtId="0" fontId="0" fillId="0" borderId="97" xfId="0" applyBorder="1" applyProtection="1">
      <protection locked="0"/>
    </xf>
    <xf numFmtId="0" fontId="30" fillId="0" borderId="0" xfId="0" applyFont="1" applyBorder="1" applyAlignment="1" applyProtection="1">
      <alignment horizontal="centerContinuous"/>
      <protection locked="0"/>
    </xf>
    <xf numFmtId="0" fontId="40" fillId="2" borderId="0" xfId="0" applyFont="1" applyFill="1" applyAlignment="1" applyProtection="1">
      <alignment horizontal="centerContinuous"/>
      <protection locked="0"/>
    </xf>
    <xf numFmtId="0" fontId="30" fillId="2" borderId="0" xfId="0" applyFont="1" applyFill="1" applyBorder="1" applyAlignment="1" applyProtection="1">
      <alignment horizontal="centerContinuous"/>
      <protection locked="0"/>
    </xf>
    <xf numFmtId="0" fontId="29" fillId="2" borderId="0" xfId="0" applyFont="1" applyFill="1" applyAlignment="1" applyProtection="1">
      <alignment horizontal="centerContinuous"/>
      <protection locked="0"/>
    </xf>
    <xf numFmtId="0" fontId="34" fillId="2" borderId="0" xfId="0" applyFont="1" applyFill="1" applyBorder="1" applyAlignment="1" applyProtection="1">
      <alignment horizontal="centerContinuous"/>
      <protection locked="0"/>
    </xf>
    <xf numFmtId="0" fontId="34" fillId="0" borderId="0" xfId="0" applyFont="1" applyBorder="1" applyAlignment="1" applyProtection="1">
      <alignment horizontal="center"/>
      <protection locked="0"/>
    </xf>
    <xf numFmtId="0" fontId="34" fillId="0" borderId="0" xfId="0" applyFont="1" applyBorder="1" applyAlignment="1" applyProtection="1">
      <alignment horizontal="centerContinuous"/>
      <protection locked="0"/>
    </xf>
    <xf numFmtId="0" fontId="31" fillId="5" borderId="93" xfId="0" applyFont="1" applyFill="1" applyBorder="1" applyAlignment="1" applyProtection="1">
      <alignment horizontal="left"/>
      <protection locked="0"/>
    </xf>
    <xf numFmtId="0" fontId="31" fillId="5" borderId="96" xfId="0" applyFont="1" applyFill="1" applyBorder="1" applyAlignment="1" applyProtection="1">
      <alignment horizontal="centerContinuous"/>
      <protection locked="0"/>
    </xf>
    <xf numFmtId="0" fontId="31" fillId="5" borderId="94" xfId="0" applyFont="1" applyFill="1" applyBorder="1" applyAlignment="1" applyProtection="1">
      <alignment horizontal="centerContinuous"/>
      <protection locked="0"/>
    </xf>
    <xf numFmtId="0" fontId="31" fillId="5" borderId="95" xfId="0" applyFont="1" applyFill="1" applyBorder="1" applyAlignment="1" applyProtection="1">
      <alignment horizontal="center"/>
      <protection locked="0"/>
    </xf>
    <xf numFmtId="0" fontId="31" fillId="5" borderId="98" xfId="0" applyFont="1" applyFill="1" applyBorder="1" applyAlignment="1" applyProtection="1">
      <alignment horizontal="center"/>
      <protection locked="0"/>
    </xf>
    <xf numFmtId="17" fontId="1" fillId="0" borderId="77" xfId="0" applyNumberFormat="1" applyFont="1" applyBorder="1" applyAlignment="1" applyProtection="1">
      <alignment horizontal="center"/>
      <protection locked="0"/>
    </xf>
    <xf numFmtId="17" fontId="1" fillId="0" borderId="83" xfId="0" applyNumberFormat="1" applyFont="1" applyBorder="1" applyAlignment="1" applyProtection="1">
      <alignment horizontal="center"/>
      <protection locked="0"/>
    </xf>
    <xf numFmtId="17" fontId="1" fillId="0" borderId="79" xfId="0" applyNumberFormat="1" applyFont="1" applyBorder="1" applyAlignment="1" applyProtection="1">
      <alignment horizontal="center"/>
      <protection locked="0"/>
    </xf>
    <xf numFmtId="17" fontId="1" fillId="0" borderId="85" xfId="0" applyNumberFormat="1" applyFont="1" applyBorder="1" applyAlignment="1" applyProtection="1">
      <alignment horizontal="center"/>
      <protection locked="0"/>
    </xf>
    <xf numFmtId="17" fontId="1" fillId="0" borderId="74" xfId="0" applyNumberFormat="1" applyFont="1" applyBorder="1" applyAlignment="1" applyProtection="1">
      <alignment horizontal="center"/>
      <protection locked="0"/>
    </xf>
    <xf numFmtId="17" fontId="1" fillId="0" borderId="87" xfId="0" applyNumberFormat="1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65" xfId="0" applyFont="1" applyBorder="1" applyAlignment="1" applyProtection="1">
      <alignment horizontal="center" vertical="center"/>
      <protection locked="0"/>
    </xf>
    <xf numFmtId="0" fontId="31" fillId="5" borderId="69" xfId="0" applyFont="1" applyFill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1" fillId="5" borderId="69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/>
      <protection locked="0"/>
    </xf>
    <xf numFmtId="0" fontId="43" fillId="5" borderId="14" xfId="0" applyFont="1" applyFill="1" applyBorder="1" applyAlignment="1" applyProtection="1">
      <alignment horizontal="center" vertical="center" wrapText="1"/>
      <protection locked="0"/>
    </xf>
    <xf numFmtId="0" fontId="43" fillId="5" borderId="9" xfId="0" applyFont="1" applyFill="1" applyBorder="1" applyAlignment="1" applyProtection="1">
      <alignment horizontal="center" vertical="center" wrapText="1"/>
      <protection locked="0"/>
    </xf>
    <xf numFmtId="0" fontId="43" fillId="7" borderId="9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/>
    <xf numFmtId="0" fontId="43" fillId="5" borderId="9" xfId="0" applyFont="1" applyFill="1" applyBorder="1" applyAlignment="1" applyProtection="1">
      <alignment horizontal="center"/>
      <protection locked="0"/>
    </xf>
    <xf numFmtId="0" fontId="45" fillId="5" borderId="9" xfId="0" applyFont="1" applyFill="1" applyBorder="1" applyAlignment="1" applyProtection="1">
      <alignment horizontal="center"/>
      <protection locked="0"/>
    </xf>
    <xf numFmtId="0" fontId="43" fillId="5" borderId="14" xfId="0" applyFont="1" applyFill="1" applyBorder="1" applyAlignment="1" applyProtection="1">
      <alignment horizontal="center" vertical="center" wrapText="1"/>
      <protection locked="0"/>
    </xf>
    <xf numFmtId="0" fontId="43" fillId="5" borderId="48" xfId="0" applyFont="1" applyFill="1" applyBorder="1" applyAlignment="1" applyProtection="1">
      <alignment horizontal="center" vertical="center" wrapText="1"/>
      <protection locked="0"/>
    </xf>
    <xf numFmtId="0" fontId="43" fillId="5" borderId="29" xfId="0" applyFont="1" applyFill="1" applyBorder="1" applyAlignment="1" applyProtection="1">
      <alignment horizontal="center"/>
      <protection locked="0"/>
    </xf>
    <xf numFmtId="0" fontId="43" fillId="5" borderId="29" xfId="0" applyFont="1" applyFill="1" applyBorder="1" applyAlignment="1" applyProtection="1">
      <alignment horizontal="center" vertical="center"/>
      <protection locked="0"/>
    </xf>
    <xf numFmtId="0" fontId="43" fillId="5" borderId="9" xfId="0" applyFont="1" applyFill="1" applyBorder="1" applyAlignment="1" applyProtection="1">
      <alignment horizontal="center" vertical="center"/>
      <protection locked="0"/>
    </xf>
    <xf numFmtId="0" fontId="43" fillId="5" borderId="9" xfId="4" applyFont="1" applyFill="1" applyBorder="1" applyAlignment="1" applyProtection="1">
      <alignment horizontal="left"/>
      <protection locked="0"/>
    </xf>
    <xf numFmtId="0" fontId="43" fillId="5" borderId="9" xfId="4" applyFont="1" applyFill="1" applyBorder="1" applyAlignment="1" applyProtection="1">
      <alignment horizontal="center" vertical="center" wrapText="1"/>
      <protection locked="0"/>
    </xf>
    <xf numFmtId="0" fontId="46" fillId="0" borderId="0" xfId="4" applyFont="1" applyFill="1" applyBorder="1" applyProtection="1">
      <protection locked="0"/>
    </xf>
    <xf numFmtId="0" fontId="43" fillId="5" borderId="4" xfId="0" applyFont="1" applyFill="1" applyBorder="1" applyAlignment="1" applyProtection="1">
      <alignment horizontal="center" vertical="center" wrapText="1"/>
      <protection locked="0"/>
    </xf>
    <xf numFmtId="0" fontId="43" fillId="5" borderId="35" xfId="0" applyFont="1" applyFill="1" applyBorder="1" applyAlignment="1" applyProtection="1">
      <alignment horizontal="center" vertical="center" wrapText="1"/>
      <protection locked="0"/>
    </xf>
    <xf numFmtId="0" fontId="43" fillId="5" borderId="14" xfId="0" applyFont="1" applyFill="1" applyBorder="1" applyAlignment="1" applyProtection="1">
      <alignment horizontal="center"/>
      <protection locked="0"/>
    </xf>
    <xf numFmtId="0" fontId="43" fillId="0" borderId="0" xfId="0" applyFont="1" applyFill="1" applyAlignment="1" applyProtection="1">
      <alignment horizontal="centerContinuous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8" xfId="0" applyFont="1" applyBorder="1" applyProtection="1">
      <protection locked="0"/>
    </xf>
    <xf numFmtId="0" fontId="3" fillId="0" borderId="20" xfId="0" applyFont="1" applyBorder="1" applyProtection="1">
      <protection locked="0"/>
    </xf>
    <xf numFmtId="0" fontId="3" fillId="0" borderId="21" xfId="0" applyFont="1" applyBorder="1" applyProtection="1">
      <protection locked="0"/>
    </xf>
    <xf numFmtId="0" fontId="1" fillId="0" borderId="42" xfId="0" applyFont="1" applyBorder="1" applyAlignment="1" applyProtection="1">
      <alignment horizontal="center"/>
      <protection locked="0"/>
    </xf>
    <xf numFmtId="0" fontId="3" fillId="0" borderId="2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1" fillId="0" borderId="42" xfId="0" applyFont="1" applyFill="1" applyBorder="1" applyAlignment="1" applyProtection="1">
      <alignment horizontal="center"/>
      <protection locked="0"/>
    </xf>
    <xf numFmtId="0" fontId="3" fillId="0" borderId="23" xfId="0" applyFont="1" applyBorder="1" applyProtection="1">
      <protection locked="0"/>
    </xf>
    <xf numFmtId="0" fontId="3" fillId="0" borderId="7" xfId="0" applyFont="1" applyBorder="1" applyProtection="1">
      <protection locked="0"/>
    </xf>
    <xf numFmtId="1" fontId="1" fillId="0" borderId="99" xfId="0" applyNumberFormat="1" applyFont="1" applyBorder="1" applyAlignment="1" applyProtection="1">
      <alignment horizontal="center"/>
      <protection locked="0"/>
    </xf>
    <xf numFmtId="0" fontId="1" fillId="0" borderId="100" xfId="0" applyFont="1" applyFill="1" applyBorder="1" applyAlignment="1" applyProtection="1">
      <alignment horizontal="center"/>
      <protection locked="0"/>
    </xf>
    <xf numFmtId="17" fontId="1" fillId="0" borderId="101" xfId="0" applyNumberFormat="1" applyFont="1" applyBorder="1" applyAlignment="1" applyProtection="1">
      <alignment horizontal="center"/>
      <protection locked="0"/>
    </xf>
    <xf numFmtId="17" fontId="1" fillId="0" borderId="102" xfId="0" applyNumberFormat="1" applyFont="1" applyBorder="1" applyAlignment="1" applyProtection="1">
      <alignment horizontal="center"/>
      <protection locked="0"/>
    </xf>
    <xf numFmtId="17" fontId="1" fillId="0" borderId="103" xfId="0" applyNumberFormat="1" applyFont="1" applyBorder="1" applyAlignment="1" applyProtection="1">
      <alignment horizontal="center"/>
      <protection locked="0"/>
    </xf>
    <xf numFmtId="0" fontId="1" fillId="0" borderId="102" xfId="0" applyNumberFormat="1" applyFont="1" applyBorder="1" applyAlignment="1" applyProtection="1">
      <alignment horizontal="center"/>
      <protection locked="0"/>
    </xf>
    <xf numFmtId="0" fontId="1" fillId="0" borderId="103" xfId="0" applyNumberFormat="1" applyFont="1" applyBorder="1" applyAlignment="1" applyProtection="1">
      <alignment horizontal="center"/>
      <protection locked="0"/>
    </xf>
    <xf numFmtId="17" fontId="1" fillId="6" borderId="104" xfId="0" applyNumberFormat="1" applyFont="1" applyFill="1" applyBorder="1" applyAlignment="1" applyProtection="1">
      <alignment horizontal="center"/>
      <protection locked="0"/>
    </xf>
    <xf numFmtId="0" fontId="31" fillId="5" borderId="92" xfId="0" applyFont="1" applyFill="1" applyBorder="1" applyAlignment="1" applyProtection="1">
      <alignment horizontal="center" vertical="center" wrapText="1"/>
      <protection locked="0"/>
    </xf>
    <xf numFmtId="0" fontId="31" fillId="5" borderId="71" xfId="0" applyFont="1" applyFill="1" applyBorder="1" applyAlignment="1" applyProtection="1">
      <alignment horizontal="center" vertical="center" wrapText="1"/>
      <protection locked="0"/>
    </xf>
    <xf numFmtId="0" fontId="31" fillId="5" borderId="0" xfId="0" applyFont="1" applyFill="1" applyBorder="1" applyAlignment="1" applyProtection="1">
      <alignment horizontal="center" vertical="center" wrapText="1"/>
      <protection locked="0"/>
    </xf>
    <xf numFmtId="0" fontId="31" fillId="5" borderId="73" xfId="0" applyFont="1" applyFill="1" applyBorder="1" applyAlignment="1" applyProtection="1">
      <alignment horizontal="center" vertical="center" wrapText="1"/>
      <protection locked="0"/>
    </xf>
    <xf numFmtId="0" fontId="31" fillId="5" borderId="26" xfId="0" applyFont="1" applyFill="1" applyBorder="1" applyAlignment="1" applyProtection="1">
      <alignment horizontal="center" vertical="center"/>
      <protection locked="0"/>
    </xf>
    <xf numFmtId="1" fontId="1" fillId="0" borderId="105" xfId="0" applyNumberFormat="1" applyFont="1" applyFill="1" applyBorder="1" applyAlignment="1" applyProtection="1">
      <alignment horizontal="center"/>
      <protection locked="0"/>
    </xf>
    <xf numFmtId="1" fontId="1" fillId="0" borderId="106" xfId="0" applyNumberFormat="1" applyFont="1" applyFill="1" applyBorder="1" applyAlignment="1" applyProtection="1">
      <alignment horizontal="center"/>
      <protection locked="0"/>
    </xf>
    <xf numFmtId="1" fontId="1" fillId="0" borderId="107" xfId="0" applyNumberFormat="1" applyFont="1" applyFill="1" applyBorder="1" applyAlignment="1" applyProtection="1">
      <alignment horizontal="center"/>
      <protection locked="0"/>
    </xf>
    <xf numFmtId="0" fontId="4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108" xfId="0" applyFont="1" applyBorder="1" applyAlignment="1" applyProtection="1">
      <alignment horizontal="center"/>
      <protection locked="0"/>
    </xf>
    <xf numFmtId="0" fontId="1" fillId="0" borderId="31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09" xfId="0" applyBorder="1" applyAlignment="1" applyProtection="1">
      <alignment horizontal="center"/>
      <protection locked="0"/>
    </xf>
    <xf numFmtId="0" fontId="1" fillId="0" borderId="35" xfId="0" applyFont="1" applyBorder="1" applyAlignment="1" applyProtection="1">
      <alignment horizontal="centerContinuous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9" fontId="1" fillId="0" borderId="38" xfId="5" applyFont="1" applyBorder="1" applyAlignment="1" applyProtection="1">
      <alignment horizontal="center"/>
      <protection locked="0"/>
    </xf>
    <xf numFmtId="9" fontId="1" fillId="0" borderId="39" xfId="5" applyFont="1" applyBorder="1" applyAlignment="1" applyProtection="1">
      <alignment horizontal="center"/>
      <protection locked="0"/>
    </xf>
    <xf numFmtId="0" fontId="1" fillId="0" borderId="32" xfId="0" applyFont="1" applyBorder="1" applyProtection="1">
      <protection locked="0"/>
    </xf>
    <xf numFmtId="0" fontId="1" fillId="0" borderId="33" xfId="0" applyFont="1" applyBorder="1" applyProtection="1">
      <protection locked="0"/>
    </xf>
    <xf numFmtId="0" fontId="1" fillId="0" borderId="34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37" fillId="0" borderId="0" xfId="4" applyFont="1" applyFill="1" applyBorder="1" applyProtection="1">
      <protection locked="0"/>
    </xf>
    <xf numFmtId="0" fontId="1" fillId="0" borderId="2" xfId="4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/>
    <xf numFmtId="0" fontId="31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 wrapText="1"/>
    </xf>
    <xf numFmtId="0" fontId="37" fillId="0" borderId="0" xfId="4" applyFont="1" applyFill="1" applyBorder="1" applyAlignment="1" applyProtection="1">
      <alignment horizontal="left"/>
      <protection locked="0"/>
    </xf>
    <xf numFmtId="0" fontId="3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0" fillId="0" borderId="0" xfId="4" applyFont="1" applyFill="1" applyBorder="1" applyProtection="1">
      <protection locked="0"/>
    </xf>
    <xf numFmtId="0" fontId="31" fillId="0" borderId="0" xfId="4" applyFont="1" applyFill="1" applyBorder="1" applyAlignment="1" applyProtection="1">
      <alignment horizontal="left"/>
      <protection locked="0"/>
    </xf>
    <xf numFmtId="0" fontId="31" fillId="0" borderId="0" xfId="4" applyFont="1" applyFill="1" applyBorder="1" applyAlignment="1" applyProtection="1">
      <alignment horizontal="center"/>
      <protection locked="0"/>
    </xf>
    <xf numFmtId="0" fontId="31" fillId="0" borderId="0" xfId="4" applyFont="1" applyFill="1" applyBorder="1" applyProtection="1">
      <protection locked="0"/>
    </xf>
    <xf numFmtId="0" fontId="3" fillId="0" borderId="0" xfId="4" applyFill="1" applyBorder="1" applyAlignment="1" applyProtection="1">
      <alignment horizontal="center"/>
      <protection locked="0"/>
    </xf>
    <xf numFmtId="9" fontId="3" fillId="0" borderId="0" xfId="5" applyFill="1" applyBorder="1" applyAlignment="1" applyProtection="1">
      <alignment horizontal="center"/>
      <protection locked="0"/>
    </xf>
    <xf numFmtId="0" fontId="13" fillId="0" borderId="0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0" fontId="38" fillId="0" borderId="0" xfId="0" applyFont="1" applyFill="1" applyBorder="1" applyProtection="1">
      <protection locked="0"/>
    </xf>
    <xf numFmtId="0" fontId="3" fillId="0" borderId="0" xfId="4" applyFont="1" applyFill="1" applyBorder="1" applyProtection="1">
      <protection locked="0"/>
    </xf>
    <xf numFmtId="0" fontId="3" fillId="0" borderId="0" xfId="4" applyFont="1" applyFill="1" applyBorder="1" applyAlignment="1" applyProtection="1">
      <alignment wrapText="1"/>
      <protection locked="0"/>
    </xf>
    <xf numFmtId="0" fontId="0" fillId="0" borderId="0" xfId="0" applyFill="1" applyBorder="1" applyAlignment="1">
      <alignment wrapText="1"/>
    </xf>
    <xf numFmtId="0" fontId="47" fillId="0" borderId="0" xfId="4" applyFont="1" applyFill="1" applyBorder="1" applyAlignment="1" applyProtection="1">
      <alignment horizontal="left"/>
      <protection locked="0"/>
    </xf>
    <xf numFmtId="0" fontId="47" fillId="0" borderId="0" xfId="4" applyFont="1" applyFill="1" applyBorder="1" applyProtection="1">
      <protection locked="0"/>
    </xf>
    <xf numFmtId="0" fontId="47" fillId="0" borderId="0" xfId="4" applyFont="1" applyBorder="1" applyProtection="1">
      <protection locked="0"/>
    </xf>
    <xf numFmtId="0" fontId="7" fillId="0" borderId="51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left"/>
      <protection locked="0"/>
    </xf>
    <xf numFmtId="0" fontId="48" fillId="0" borderId="50" xfId="0" applyFont="1" applyFill="1" applyBorder="1" applyProtection="1">
      <protection locked="0"/>
    </xf>
    <xf numFmtId="0" fontId="3" fillId="0" borderId="0" xfId="4" applyFont="1" applyFill="1" applyBorder="1" applyAlignment="1" applyProtection="1">
      <alignment horizontal="center"/>
      <protection locked="0"/>
    </xf>
    <xf numFmtId="9" fontId="3" fillId="0" borderId="0" xfId="5" applyFont="1" applyFill="1" applyBorder="1" applyAlignment="1" applyProtection="1">
      <alignment horizontal="center"/>
      <protection locked="0"/>
    </xf>
    <xf numFmtId="0" fontId="31" fillId="0" borderId="0" xfId="0" applyFont="1" applyFill="1" applyBorder="1" applyProtection="1">
      <protection locked="0"/>
    </xf>
    <xf numFmtId="0" fontId="5" fillId="0" borderId="0" xfId="4" applyFont="1" applyFill="1" applyBorder="1" applyAlignment="1" applyProtection="1">
      <alignment horizontal="left"/>
      <protection locked="0"/>
    </xf>
    <xf numFmtId="0" fontId="44" fillId="5" borderId="69" xfId="4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58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40" xfId="0" applyFont="1" applyBorder="1"/>
    <xf numFmtId="1" fontId="1" fillId="0" borderId="0" xfId="0" applyNumberFormat="1" applyFont="1" applyBorder="1" applyAlignment="1" applyProtection="1">
      <alignment horizontal="center"/>
      <protection locked="0"/>
    </xf>
    <xf numFmtId="17" fontId="1" fillId="2" borderId="0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 applyProtection="1">
      <alignment horizontal="center" vertical="center" wrapText="1"/>
      <protection locked="0"/>
    </xf>
    <xf numFmtId="1" fontId="18" fillId="0" borderId="0" xfId="0" applyNumberFormat="1" applyFont="1" applyFill="1" applyBorder="1" applyAlignment="1" applyProtection="1">
      <alignment horizontal="center"/>
      <protection locked="0"/>
    </xf>
    <xf numFmtId="17" fontId="51" fillId="0" borderId="0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Fill="1" applyBorder="1" applyAlignment="1" applyProtection="1">
      <alignment horizontal="center"/>
      <protection locked="0"/>
    </xf>
    <xf numFmtId="14" fontId="1" fillId="0" borderId="32" xfId="0" applyNumberFormat="1" applyFont="1" applyFill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14" fontId="1" fillId="0" borderId="11" xfId="0" applyNumberFormat="1" applyFont="1" applyFill="1" applyBorder="1" applyAlignment="1" applyProtection="1">
      <alignment horizontal="center"/>
      <protection locked="0"/>
    </xf>
    <xf numFmtId="14" fontId="1" fillId="0" borderId="55" xfId="0" applyNumberFormat="1" applyFont="1" applyFill="1" applyBorder="1" applyAlignment="1" applyProtection="1">
      <alignment horizontal="center"/>
      <protection locked="0"/>
    </xf>
    <xf numFmtId="14" fontId="1" fillId="0" borderId="27" xfId="0" applyNumberFormat="1" applyFont="1" applyFill="1" applyBorder="1" applyAlignment="1" applyProtection="1">
      <alignment horizontal="center"/>
      <protection locked="0"/>
    </xf>
    <xf numFmtId="14" fontId="1" fillId="0" borderId="49" xfId="0" applyNumberFormat="1" applyFont="1" applyFill="1" applyBorder="1" applyAlignment="1" applyProtection="1">
      <alignment horizontal="center"/>
      <protection locked="0"/>
    </xf>
    <xf numFmtId="14" fontId="1" fillId="0" borderId="33" xfId="0" applyNumberFormat="1" applyFont="1" applyFill="1" applyBorder="1" applyAlignment="1" applyProtection="1">
      <alignment horizontal="center"/>
      <protection locked="0"/>
    </xf>
    <xf numFmtId="14" fontId="1" fillId="0" borderId="12" xfId="0" applyNumberFormat="1" applyFont="1" applyFill="1" applyBorder="1" applyAlignment="1" applyProtection="1">
      <alignment horizontal="center"/>
      <protection locked="0"/>
    </xf>
    <xf numFmtId="14" fontId="1" fillId="0" borderId="34" xfId="0" applyNumberFormat="1" applyFont="1" applyFill="1" applyBorder="1" applyAlignment="1" applyProtection="1">
      <alignment horizontal="center"/>
      <protection locked="0"/>
    </xf>
    <xf numFmtId="0" fontId="3" fillId="0" borderId="3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0" fillId="0" borderId="110" xfId="0" applyBorder="1" applyProtection="1">
      <protection locked="0"/>
    </xf>
    <xf numFmtId="0" fontId="0" fillId="0" borderId="111" xfId="0" applyBorder="1" applyProtection="1">
      <protection locked="0"/>
    </xf>
    <xf numFmtId="0" fontId="0" fillId="0" borderId="112" xfId="0" applyBorder="1" applyAlignment="1" applyProtection="1">
      <alignment horizontal="center"/>
      <protection locked="0"/>
    </xf>
    <xf numFmtId="0" fontId="0" fillId="0" borderId="113" xfId="0" applyBorder="1" applyProtection="1">
      <protection locked="0"/>
    </xf>
    <xf numFmtId="0" fontId="1" fillId="0" borderId="43" xfId="0" applyFont="1" applyFill="1" applyBorder="1" applyAlignment="1" applyProtection="1">
      <alignment horizontal="center"/>
      <protection locked="0"/>
    </xf>
    <xf numFmtId="17" fontId="1" fillId="0" borderId="114" xfId="0" applyNumberFormat="1" applyFont="1" applyBorder="1" applyAlignment="1" applyProtection="1">
      <alignment horizontal="center"/>
      <protection locked="0"/>
    </xf>
    <xf numFmtId="0" fontId="0" fillId="0" borderId="85" xfId="0" applyBorder="1" applyAlignment="1" applyProtection="1">
      <alignment horizontal="center"/>
      <protection locked="0"/>
    </xf>
    <xf numFmtId="0" fontId="18" fillId="0" borderId="29" xfId="0" applyFont="1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0" fillId="0" borderId="41" xfId="0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 wrapText="1"/>
      <protection locked="0"/>
    </xf>
    <xf numFmtId="0" fontId="19" fillId="0" borderId="0" xfId="0" applyFont="1" applyFill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7" fillId="0" borderId="0" xfId="0" applyFont="1" applyFill="1" applyAlignment="1" applyProtection="1">
      <alignment horizontal="center"/>
      <protection locked="0"/>
    </xf>
    <xf numFmtId="0" fontId="29" fillId="0" borderId="0" xfId="0" applyFont="1" applyFill="1" applyAlignment="1" applyProtection="1">
      <alignment horizontal="center"/>
      <protection locked="0"/>
    </xf>
    <xf numFmtId="0" fontId="18" fillId="0" borderId="56" xfId="0" applyFont="1" applyBorder="1" applyAlignment="1" applyProtection="1">
      <alignment horizontal="center"/>
      <protection locked="0"/>
    </xf>
    <xf numFmtId="0" fontId="18" fillId="0" borderId="57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14" fillId="0" borderId="0" xfId="0" applyFont="1" applyFill="1" applyAlignment="1" applyProtection="1">
      <alignment horizontal="center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19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3" fillId="5" borderId="14" xfId="0" applyFont="1" applyFill="1" applyBorder="1" applyAlignment="1" applyProtection="1">
      <alignment horizontal="center" vertical="center" wrapText="1"/>
      <protection locked="0"/>
    </xf>
    <xf numFmtId="0" fontId="43" fillId="5" borderId="28" xfId="0" applyFont="1" applyFill="1" applyBorder="1" applyAlignment="1" applyProtection="1">
      <alignment horizontal="center" vertical="center" wrapText="1"/>
      <protection locked="0"/>
    </xf>
    <xf numFmtId="0" fontId="43" fillId="5" borderId="8" xfId="0" applyFont="1" applyFill="1" applyBorder="1" applyAlignment="1" applyProtection="1">
      <alignment horizontal="center" vertical="center" wrapText="1"/>
      <protection locked="0"/>
    </xf>
    <xf numFmtId="0" fontId="43" fillId="5" borderId="40" xfId="0" applyFont="1" applyFill="1" applyBorder="1" applyAlignment="1" applyProtection="1">
      <alignment horizontal="center"/>
      <protection locked="0"/>
    </xf>
    <xf numFmtId="0" fontId="43" fillId="5" borderId="41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0" fillId="0" borderId="3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48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1" fillId="0" borderId="0" xfId="4" applyFont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43" fillId="5" borderId="14" xfId="0" applyFont="1" applyFill="1" applyBorder="1" applyAlignment="1" applyProtection="1">
      <alignment horizontal="center" vertical="center"/>
      <protection locked="0"/>
    </xf>
    <xf numFmtId="0" fontId="43" fillId="5" borderId="28" xfId="0" applyFont="1" applyFill="1" applyBorder="1" applyAlignment="1" applyProtection="1">
      <alignment horizontal="center" vertical="center"/>
      <protection locked="0"/>
    </xf>
    <xf numFmtId="0" fontId="1" fillId="0" borderId="35" xfId="0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3" fillId="5" borderId="35" xfId="0" applyFont="1" applyFill="1" applyBorder="1" applyAlignment="1" applyProtection="1">
      <alignment horizontal="center"/>
      <protection locked="0"/>
    </xf>
    <xf numFmtId="0" fontId="43" fillId="5" borderId="36" xfId="0" applyFont="1" applyFill="1" applyBorder="1" applyAlignment="1" applyProtection="1">
      <alignment horizontal="center"/>
      <protection locked="0"/>
    </xf>
    <xf numFmtId="0" fontId="43" fillId="5" borderId="48" xfId="0" applyFont="1" applyFill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43" fillId="5" borderId="29" xfId="4" applyFont="1" applyFill="1" applyBorder="1" applyAlignment="1" applyProtection="1">
      <alignment horizontal="center"/>
      <protection locked="0"/>
    </xf>
    <xf numFmtId="0" fontId="43" fillId="5" borderId="41" xfId="4" applyFont="1" applyFill="1" applyBorder="1" applyAlignment="1" applyProtection="1">
      <alignment horizontal="center"/>
      <protection locked="0"/>
    </xf>
    <xf numFmtId="0" fontId="3" fillId="0" borderId="0" xfId="4" applyFont="1" applyFill="1" applyBorder="1" applyAlignment="1" applyProtection="1">
      <alignment horizontal="center"/>
      <protection locked="0"/>
    </xf>
    <xf numFmtId="0" fontId="47" fillId="0" borderId="0" xfId="4" applyFont="1" applyFill="1" applyBorder="1" applyAlignment="1" applyProtection="1">
      <alignment horizontal="center"/>
      <protection locked="0"/>
    </xf>
    <xf numFmtId="0" fontId="27" fillId="0" borderId="0" xfId="4" applyFont="1" applyFill="1" applyBorder="1" applyAlignment="1" applyProtection="1">
      <alignment horizontal="center"/>
      <protection locked="0"/>
    </xf>
    <xf numFmtId="0" fontId="35" fillId="0" borderId="0" xfId="4" applyFont="1" applyFill="1" applyBorder="1" applyAlignment="1" applyProtection="1">
      <alignment horizontal="center"/>
      <protection locked="0"/>
    </xf>
    <xf numFmtId="0" fontId="31" fillId="0" borderId="0" xfId="4" applyFont="1" applyFill="1" applyBorder="1" applyAlignment="1" applyProtection="1">
      <alignment horizontal="center"/>
      <protection locked="0"/>
    </xf>
    <xf numFmtId="0" fontId="36" fillId="0" borderId="0" xfId="4" applyFont="1" applyFill="1" applyBorder="1" applyAlignment="1" applyProtection="1">
      <alignment horizontal="center"/>
      <protection locked="0"/>
    </xf>
    <xf numFmtId="0" fontId="3" fillId="0" borderId="0" xfId="4" applyFont="1" applyFill="1" applyBorder="1" applyAlignment="1" applyProtection="1">
      <alignment wrapText="1"/>
      <protection locked="0"/>
    </xf>
    <xf numFmtId="0" fontId="0" fillId="0" borderId="0" xfId="0" applyFill="1" applyBorder="1" applyAlignment="1">
      <alignment wrapText="1"/>
    </xf>
    <xf numFmtId="0" fontId="28" fillId="0" borderId="0" xfId="4" applyFont="1" applyFill="1" applyBorder="1" applyAlignment="1" applyProtection="1">
      <alignment horizontal="center" vertical="center" wrapText="1"/>
      <protection locked="0"/>
    </xf>
    <xf numFmtId="0" fontId="12" fillId="0" borderId="0" xfId="4" applyFont="1" applyBorder="1" applyAlignment="1" applyProtection="1">
      <alignment horizontal="left" vertical="top" wrapText="1"/>
      <protection locked="0"/>
    </xf>
    <xf numFmtId="0" fontId="1" fillId="0" borderId="0" xfId="4" applyFont="1" applyFill="1" applyBorder="1" applyAlignment="1" applyProtection="1">
      <alignment horizontal="center"/>
      <protection locked="0"/>
    </xf>
    <xf numFmtId="0" fontId="5" fillId="0" borderId="0" xfId="4" applyFont="1" applyFill="1" applyBorder="1" applyAlignment="1" applyProtection="1">
      <alignment horizontal="center"/>
      <protection locked="0"/>
    </xf>
    <xf numFmtId="0" fontId="8" fillId="0" borderId="0" xfId="4" applyFont="1" applyFill="1" applyBorder="1" applyAlignment="1" applyProtection="1">
      <alignment horizontal="center"/>
      <protection locked="0"/>
    </xf>
    <xf numFmtId="0" fontId="31" fillId="5" borderId="69" xfId="4" applyFont="1" applyFill="1" applyBorder="1" applyAlignment="1" applyProtection="1">
      <alignment horizontal="center" vertical="center"/>
      <protection locked="0"/>
    </xf>
    <xf numFmtId="0" fontId="31" fillId="5" borderId="75" xfId="4" applyFont="1" applyFill="1" applyBorder="1" applyAlignment="1" applyProtection="1">
      <alignment horizontal="center" vertical="center"/>
      <protection locked="0"/>
    </xf>
    <xf numFmtId="0" fontId="44" fillId="5" borderId="69" xfId="4" applyFont="1" applyFill="1" applyBorder="1" applyAlignment="1" applyProtection="1">
      <alignment horizontal="center" vertical="center" wrapText="1"/>
      <protection locked="0"/>
    </xf>
    <xf numFmtId="0" fontId="44" fillId="5" borderId="75" xfId="4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4" fillId="0" borderId="0" xfId="4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>
      <alignment horizontal="center"/>
    </xf>
    <xf numFmtId="0" fontId="27" fillId="0" borderId="0" xfId="4" applyFont="1" applyFill="1" applyBorder="1" applyAlignment="1" applyProtection="1">
      <alignment horizontal="center" vertical="center"/>
      <protection locked="0"/>
    </xf>
    <xf numFmtId="0" fontId="31" fillId="0" borderId="0" xfId="4" applyFont="1" applyFill="1" applyBorder="1" applyAlignment="1" applyProtection="1">
      <alignment horizontal="center" vertical="center"/>
      <protection locked="0"/>
    </xf>
    <xf numFmtId="0" fontId="31" fillId="0" borderId="0" xfId="4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>
      <alignment horizontal="center"/>
    </xf>
    <xf numFmtId="0" fontId="50" fillId="0" borderId="0" xfId="0" applyFont="1" applyAlignment="1" applyProtection="1">
      <alignment horizontal="left" vertic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29" fillId="0" borderId="0" xfId="0" applyFont="1" applyBorder="1" applyAlignment="1" applyProtection="1">
      <alignment horizontal="center"/>
      <protection locked="0"/>
    </xf>
    <xf numFmtId="17" fontId="3" fillId="0" borderId="0" xfId="0" applyNumberFormat="1" applyFont="1" applyBorder="1" applyAlignment="1" applyProtection="1">
      <alignment horizontal="left" wrapText="1"/>
      <protection locked="0"/>
    </xf>
    <xf numFmtId="0" fontId="43" fillId="5" borderId="40" xfId="0" applyFont="1" applyFill="1" applyBorder="1" applyAlignment="1" applyProtection="1">
      <alignment horizontal="center" vertical="center" wrapText="1"/>
      <protection locked="0"/>
    </xf>
    <xf numFmtId="0" fontId="43" fillId="5" borderId="4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</cellXfs>
  <cellStyles count="6">
    <cellStyle name="Euro" xfId="1"/>
    <cellStyle name="julio" xfId="2"/>
    <cellStyle name="Millares_Para cuestionario" xfId="3"/>
    <cellStyle name="Normal" xfId="0" builtinId="0"/>
    <cellStyle name="Normal_9- Costos" xfId="4"/>
    <cellStyle name="Porcentaje" xfId="5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2</xdr:row>
      <xdr:rowOff>85725</xdr:rowOff>
    </xdr:from>
    <xdr:to>
      <xdr:col>3</xdr:col>
      <xdr:colOff>733425</xdr:colOff>
      <xdr:row>2</xdr:row>
      <xdr:rowOff>95250</xdr:rowOff>
    </xdr:to>
    <xdr:sp macro="" textlink="">
      <xdr:nvSpPr>
        <xdr:cNvPr id="4103" name="Line 1"/>
        <xdr:cNvSpPr>
          <a:spLocks noChangeShapeType="1"/>
        </xdr:cNvSpPr>
      </xdr:nvSpPr>
      <xdr:spPr bwMode="auto">
        <a:xfrm>
          <a:off x="2381250" y="466725"/>
          <a:ext cx="695325" cy="9525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xpedientes%20en%20Tramite%20C.N.C.E\Dumping\2004.042\040%20Cuestionarios\10%20Modelo%20Enviado\Productores\Cuadro%20productor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s%20en%20Tramite%20C.N.C.E/Dumping/2004.042/040%20Cuestionarios/10%20Modelo%20Enviado/Productores/Cuadro%20productor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l.Au.-\trabajo\M.FINAL.N.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"/>
      <sheetName val="PARAMETROS"/>
      <sheetName val="1.modelos "/>
      <sheetName val="2.A FURFURAL"/>
      <sheetName val="2.B FURFURILICO"/>
      <sheetName val="2.c Exportacions en valores"/>
      <sheetName val="3-autocons-por orden terc"/>
      <sheetName val="4-% produ en ventas "/>
      <sheetName val="5-b.Vtas. ctat 3os"/>
      <sheetName val="Ejemplo"/>
      <sheetName val="6-7-capinst"/>
      <sheetName val="8 empleo y 9-salarios"/>
      <sheetName val="10 Costos Furfural"/>
      <sheetName val="10 Costos Furfurilico"/>
      <sheetName val="11.a Precios Furfural"/>
      <sheetName val="11.b Precios Furfurilico"/>
      <sheetName val="11c NO VA-todos los precios"/>
      <sheetName val="12.1- impo furfural"/>
      <sheetName val="12.2- impo furfurilico"/>
      <sheetName val="13 Reventa GRANDES"/>
      <sheetName val="13 Reventa  A OTROS"/>
      <sheetName val="14 existencias M"/>
      <sheetName val="14-horas trabajadas"/>
      <sheetName val="Costos"/>
      <sheetName val="14- IMPO - REI"/>
      <sheetName val="15-Cuentas Específ."/>
    </sheetNames>
    <sheetDataSet>
      <sheetData sheetId="0" refreshError="1"/>
      <sheetData sheetId="1" refreshError="1">
        <row r="5">
          <cell r="C5" t="str">
            <v>FURFURAL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a_Parámetros"/>
      <sheetName val="0b_Rótulos"/>
      <sheetName val="INDICE"/>
      <sheetName val="1_Y"/>
      <sheetName val="2_V"/>
      <sheetName val="2_a. I_Me"/>
      <sheetName val="2_ACons"/>
      <sheetName val="2c_Y.Façón"/>
      <sheetName val="3_XX%"/>
      <sheetName val="4_Existencias"/>
      <sheetName val="5_Cap Y"/>
      <sheetName val="6_% util Cap Y"/>
      <sheetName val="7_Indicadores de Empleo"/>
      <sheetName val="HOJA DE CARGA"/>
      <sheetName val="Indice y Títulos de Cuadros"/>
      <sheetName val="Controles y Chequeos"/>
      <sheetName val="Indice de Notas"/>
      <sheetName val="2_V_Vol"/>
      <sheetName val="2_V_$"/>
      <sheetName val="3_ I_Me"/>
      <sheetName val="2_ACons "/>
      <sheetName val="2c_Y.Façón "/>
      <sheetName val="3_XX"/>
      <sheetName val="3_XX_%"/>
      <sheetName val="4_Existencias "/>
      <sheetName val="5_Cap Y "/>
      <sheetName val="6_% util Cap Y "/>
      <sheetName val="7_Indicadores de Empleo "/>
      <sheetName val="HOJA DE CARGA y control Vol"/>
      <sheetName val="Hoja1"/>
      <sheetName val="Hoja2"/>
      <sheetName val="Hoja3"/>
    </sheetNames>
    <sheetDataSet>
      <sheetData sheetId="0" refreshError="1">
        <row r="7">
          <cell r="H7">
            <v>2001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68"/>
  <sheetViews>
    <sheetView zoomScaleNormal="100" workbookViewId="0">
      <selection activeCell="E4" sqref="E4"/>
    </sheetView>
  </sheetViews>
  <sheetFormatPr baseColWidth="10" defaultRowHeight="12.75" x14ac:dyDescent="0.2"/>
  <cols>
    <col min="1" max="1" width="12.28515625" style="27" bestFit="1" customWidth="1"/>
    <col min="2" max="4" width="11.42578125" style="27"/>
    <col min="5" max="5" width="12.140625" style="27" customWidth="1"/>
    <col min="6" max="6" width="11.5703125" style="27" customWidth="1"/>
    <col min="7" max="7" width="11.42578125" style="27"/>
    <col min="8" max="8" width="12.140625" style="27" customWidth="1"/>
    <col min="9" max="16384" width="11.42578125" style="27"/>
  </cols>
  <sheetData>
    <row r="1" spans="1:8" ht="15" customHeight="1" x14ac:dyDescent="0.2"/>
    <row r="2" spans="1:8" ht="15" customHeight="1" thickBot="1" x14ac:dyDescent="0.25"/>
    <row r="3" spans="1:8" ht="15" customHeight="1" thickBot="1" x14ac:dyDescent="0.25">
      <c r="A3" s="43" t="s">
        <v>100</v>
      </c>
      <c r="B3" s="44"/>
      <c r="C3" s="44"/>
      <c r="D3" s="44"/>
      <c r="E3" s="45" t="s">
        <v>228</v>
      </c>
    </row>
    <row r="4" spans="1:8" ht="15" customHeight="1" thickBot="1" x14ac:dyDescent="0.25">
      <c r="A4" s="46" t="s">
        <v>101</v>
      </c>
      <c r="B4" s="47"/>
      <c r="C4" s="47"/>
      <c r="D4" s="47"/>
      <c r="E4" s="48"/>
    </row>
    <row r="5" spans="1:8" ht="15" customHeight="1" thickBot="1" x14ac:dyDescent="0.25"/>
    <row r="6" spans="1:8" ht="15" customHeight="1" thickBot="1" x14ac:dyDescent="0.25">
      <c r="A6" s="49" t="s">
        <v>102</v>
      </c>
      <c r="B6" s="50"/>
      <c r="C6" s="50"/>
      <c r="D6" s="50"/>
      <c r="E6" s="51"/>
      <c r="F6" s="107"/>
    </row>
    <row r="7" spans="1:8" ht="15" customHeight="1" thickBot="1" x14ac:dyDescent="0.25">
      <c r="F7" s="107"/>
    </row>
    <row r="8" spans="1:8" ht="15" customHeight="1" thickBot="1" x14ac:dyDescent="0.25">
      <c r="A8" s="49" t="s">
        <v>103</v>
      </c>
      <c r="B8" s="50"/>
      <c r="C8" s="50"/>
      <c r="D8" s="50"/>
      <c r="E8" s="50"/>
      <c r="F8" s="142"/>
      <c r="G8" s="50"/>
      <c r="H8" s="51"/>
    </row>
    <row r="9" spans="1:8" ht="15" customHeight="1" thickBot="1" x14ac:dyDescent="0.25">
      <c r="F9" s="107"/>
    </row>
    <row r="10" spans="1:8" ht="41.25" customHeight="1" thickBot="1" x14ac:dyDescent="0.25">
      <c r="A10" s="502" t="s">
        <v>104</v>
      </c>
      <c r="B10" s="503"/>
      <c r="C10" s="503"/>
      <c r="D10" s="503"/>
      <c r="E10" s="503"/>
      <c r="F10" s="503"/>
      <c r="G10" s="503"/>
      <c r="H10" s="504"/>
    </row>
    <row r="11" spans="1:8" ht="13.5" customHeight="1" x14ac:dyDescent="0.2"/>
    <row r="12" spans="1:8" ht="13.5" customHeight="1" x14ac:dyDescent="0.2"/>
    <row r="13" spans="1:8" ht="13.5" customHeight="1" x14ac:dyDescent="0.2"/>
    <row r="14" spans="1:8" ht="13.5" customHeight="1" x14ac:dyDescent="0.2"/>
    <row r="15" spans="1:8" ht="11.25" customHeight="1" x14ac:dyDescent="0.2"/>
    <row r="16" spans="1:8" ht="11.25" customHeight="1" x14ac:dyDescent="0.2"/>
    <row r="17" spans="1:1" ht="11.25" customHeight="1" x14ac:dyDescent="0.2">
      <c r="A17" s="52"/>
    </row>
    <row r="18" spans="1:1" ht="11.25" customHeight="1" x14ac:dyDescent="0.2"/>
    <row r="19" spans="1:1" ht="11.25" customHeight="1" x14ac:dyDescent="0.2"/>
    <row r="20" spans="1:1" ht="11.25" customHeight="1" x14ac:dyDescent="0.2"/>
    <row r="21" spans="1:1" ht="11.25" customHeight="1" x14ac:dyDescent="0.2"/>
    <row r="22" spans="1:1" ht="11.25" customHeight="1" x14ac:dyDescent="0.2"/>
    <row r="23" spans="1:1" ht="11.25" customHeight="1" x14ac:dyDescent="0.2"/>
    <row r="24" spans="1:1" ht="11.25" customHeight="1" x14ac:dyDescent="0.2"/>
    <row r="25" spans="1:1" ht="11.25" customHeight="1" x14ac:dyDescent="0.2"/>
    <row r="26" spans="1:1" ht="11.25" customHeight="1" x14ac:dyDescent="0.2"/>
    <row r="27" spans="1:1" ht="11.25" customHeight="1" x14ac:dyDescent="0.2"/>
    <row r="28" spans="1:1" ht="11.25" customHeight="1" x14ac:dyDescent="0.2"/>
    <row r="29" spans="1:1" ht="11.25" customHeight="1" x14ac:dyDescent="0.2"/>
    <row r="30" spans="1:1" ht="11.25" customHeight="1" x14ac:dyDescent="0.2"/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</sheetData>
  <mergeCells count="1">
    <mergeCell ref="A10:H10"/>
  </mergeCells>
  <phoneticPr fontId="15" type="noConversion"/>
  <pageMargins left="0.75" right="0.75" top="1" bottom="1" header="0" footer="0"/>
  <pageSetup scale="97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5" tint="0.39997558519241921"/>
    <pageSetUpPr fitToPage="1"/>
  </sheetPr>
  <dimension ref="A1:F52"/>
  <sheetViews>
    <sheetView zoomScaleNormal="100" workbookViewId="0">
      <selection sqref="A1:D52"/>
    </sheetView>
  </sheetViews>
  <sheetFormatPr baseColWidth="10" defaultRowHeight="12.75" x14ac:dyDescent="0.2"/>
  <cols>
    <col min="1" max="1" width="26.42578125" style="32" customWidth="1"/>
    <col min="2" max="2" width="2.140625" style="32" customWidth="1"/>
    <col min="3" max="3" width="30" style="27" customWidth="1"/>
    <col min="4" max="16384" width="11.42578125" style="27"/>
  </cols>
  <sheetData>
    <row r="1" spans="1:6" ht="15.75" x14ac:dyDescent="0.25">
      <c r="A1" s="521" t="s">
        <v>206</v>
      </c>
      <c r="B1" s="521"/>
      <c r="C1" s="521"/>
      <c r="F1" s="40"/>
    </row>
    <row r="2" spans="1:6" ht="15.75" x14ac:dyDescent="0.25">
      <c r="A2" s="524" t="str">
        <f>+'3.vol AF'!A3</f>
        <v>Anhídrido Ftálico (AF)</v>
      </c>
      <c r="B2" s="524"/>
      <c r="C2" s="524"/>
    </row>
    <row r="3" spans="1:6" x14ac:dyDescent="0.2">
      <c r="A3" s="525" t="s">
        <v>87</v>
      </c>
      <c r="B3" s="525"/>
      <c r="C3" s="525"/>
    </row>
    <row r="4" spans="1:6" ht="13.5" thickBot="1" x14ac:dyDescent="0.25">
      <c r="A4" s="284"/>
      <c r="B4" s="285"/>
      <c r="C4" s="286"/>
    </row>
    <row r="5" spans="1:6" ht="13.5" thickBot="1" x14ac:dyDescent="0.25">
      <c r="A5" s="237" t="s">
        <v>88</v>
      </c>
      <c r="B5" s="27"/>
      <c r="C5" s="237" t="s">
        <v>93</v>
      </c>
      <c r="F5" s="40"/>
    </row>
    <row r="6" spans="1:6" ht="13.5" thickBot="1" x14ac:dyDescent="0.25">
      <c r="A6" s="383">
        <v>41640</v>
      </c>
      <c r="B6" s="27"/>
      <c r="C6" s="241"/>
      <c r="F6" s="67"/>
    </row>
    <row r="7" spans="1:6" x14ac:dyDescent="0.2">
      <c r="A7" s="384">
        <v>41671</v>
      </c>
      <c r="B7" s="27"/>
      <c r="C7" s="245"/>
      <c r="F7" s="40"/>
    </row>
    <row r="8" spans="1:6" ht="13.5" thickBot="1" x14ac:dyDescent="0.25">
      <c r="A8" s="384">
        <v>41699</v>
      </c>
      <c r="B8" s="27"/>
      <c r="C8" s="245"/>
      <c r="F8" s="40"/>
    </row>
    <row r="9" spans="1:6" ht="13.5" thickBot="1" x14ac:dyDescent="0.25">
      <c r="A9" s="384">
        <v>41730</v>
      </c>
      <c r="B9" s="27"/>
      <c r="C9" s="245"/>
      <c r="F9" s="68"/>
    </row>
    <row r="10" spans="1:6" x14ac:dyDescent="0.2">
      <c r="A10" s="384">
        <v>41760</v>
      </c>
      <c r="B10" s="27"/>
      <c r="C10" s="245"/>
    </row>
    <row r="11" spans="1:6" x14ac:dyDescent="0.2">
      <c r="A11" s="384">
        <v>41791</v>
      </c>
      <c r="B11" s="27"/>
      <c r="C11" s="245"/>
    </row>
    <row r="12" spans="1:6" x14ac:dyDescent="0.2">
      <c r="A12" s="384">
        <v>41821</v>
      </c>
      <c r="B12" s="27"/>
      <c r="C12" s="245"/>
    </row>
    <row r="13" spans="1:6" x14ac:dyDescent="0.2">
      <c r="A13" s="384">
        <v>41852</v>
      </c>
      <c r="B13" s="27"/>
      <c r="C13" s="245"/>
    </row>
    <row r="14" spans="1:6" x14ac:dyDescent="0.2">
      <c r="A14" s="384">
        <v>41883</v>
      </c>
      <c r="B14" s="27"/>
      <c r="C14" s="245"/>
    </row>
    <row r="15" spans="1:6" x14ac:dyDescent="0.2">
      <c r="A15" s="384">
        <v>41913</v>
      </c>
      <c r="B15" s="27"/>
      <c r="C15" s="245"/>
    </row>
    <row r="16" spans="1:6" x14ac:dyDescent="0.2">
      <c r="A16" s="384">
        <v>41944</v>
      </c>
      <c r="B16" s="27"/>
      <c r="C16" s="245"/>
    </row>
    <row r="17" spans="1:3" ht="13.5" thickBot="1" x14ac:dyDescent="0.25">
      <c r="A17" s="385">
        <v>41974</v>
      </c>
      <c r="B17" s="27"/>
      <c r="C17" s="248"/>
    </row>
    <row r="18" spans="1:3" x14ac:dyDescent="0.2">
      <c r="A18" s="383">
        <v>42005</v>
      </c>
      <c r="B18" s="27"/>
      <c r="C18" s="241"/>
    </row>
    <row r="19" spans="1:3" x14ac:dyDescent="0.2">
      <c r="A19" s="384">
        <v>42036</v>
      </c>
      <c r="B19" s="27"/>
      <c r="C19" s="245"/>
    </row>
    <row r="20" spans="1:3" x14ac:dyDescent="0.2">
      <c r="A20" s="384">
        <v>42064</v>
      </c>
      <c r="B20" s="27"/>
      <c r="C20" s="245"/>
    </row>
    <row r="21" spans="1:3" x14ac:dyDescent="0.2">
      <c r="A21" s="384">
        <v>42095</v>
      </c>
      <c r="B21" s="27"/>
      <c r="C21" s="245"/>
    </row>
    <row r="22" spans="1:3" x14ac:dyDescent="0.2">
      <c r="A22" s="384">
        <v>42125</v>
      </c>
      <c r="B22" s="27"/>
      <c r="C22" s="245"/>
    </row>
    <row r="23" spans="1:3" x14ac:dyDescent="0.2">
      <c r="A23" s="384">
        <v>42156</v>
      </c>
      <c r="B23" s="27"/>
      <c r="C23" s="245"/>
    </row>
    <row r="24" spans="1:3" x14ac:dyDescent="0.2">
      <c r="A24" s="384">
        <v>42186</v>
      </c>
      <c r="B24" s="27"/>
      <c r="C24" s="245"/>
    </row>
    <row r="25" spans="1:3" x14ac:dyDescent="0.2">
      <c r="A25" s="384">
        <v>42217</v>
      </c>
      <c r="B25" s="27"/>
      <c r="C25" s="245"/>
    </row>
    <row r="26" spans="1:3" x14ac:dyDescent="0.2">
      <c r="A26" s="384">
        <v>42248</v>
      </c>
      <c r="B26" s="27"/>
      <c r="C26" s="245"/>
    </row>
    <row r="27" spans="1:3" x14ac:dyDescent="0.2">
      <c r="A27" s="384">
        <v>42278</v>
      </c>
      <c r="B27" s="27"/>
      <c r="C27" s="245"/>
    </row>
    <row r="28" spans="1:3" x14ac:dyDescent="0.2">
      <c r="A28" s="384">
        <v>42309</v>
      </c>
      <c r="B28" s="27"/>
      <c r="C28" s="245"/>
    </row>
    <row r="29" spans="1:3" ht="13.5" thickBot="1" x14ac:dyDescent="0.25">
      <c r="A29" s="385">
        <v>42339</v>
      </c>
      <c r="B29" s="27"/>
      <c r="C29" s="248"/>
    </row>
    <row r="30" spans="1:3" x14ac:dyDescent="0.2">
      <c r="A30" s="383">
        <v>42370</v>
      </c>
      <c r="B30" s="27"/>
      <c r="C30" s="241"/>
    </row>
    <row r="31" spans="1:3" x14ac:dyDescent="0.2">
      <c r="A31" s="384">
        <v>42401</v>
      </c>
      <c r="B31" s="27"/>
      <c r="C31" s="245"/>
    </row>
    <row r="32" spans="1:3" x14ac:dyDescent="0.2">
      <c r="A32" s="384">
        <v>42430</v>
      </c>
      <c r="B32" s="27"/>
      <c r="C32" s="245"/>
    </row>
    <row r="33" spans="1:3" x14ac:dyDescent="0.2">
      <c r="A33" s="384">
        <v>42461</v>
      </c>
      <c r="B33" s="27"/>
      <c r="C33" s="245"/>
    </row>
    <row r="34" spans="1:3" x14ac:dyDescent="0.2">
      <c r="A34" s="384">
        <v>42491</v>
      </c>
      <c r="B34" s="27"/>
      <c r="C34" s="245"/>
    </row>
    <row r="35" spans="1:3" x14ac:dyDescent="0.2">
      <c r="A35" s="384">
        <v>42522</v>
      </c>
      <c r="B35" s="27"/>
      <c r="C35" s="245"/>
    </row>
    <row r="36" spans="1:3" x14ac:dyDescent="0.2">
      <c r="A36" s="384">
        <v>42552</v>
      </c>
      <c r="B36" s="27"/>
      <c r="C36" s="245"/>
    </row>
    <row r="37" spans="1:3" x14ac:dyDescent="0.2">
      <c r="A37" s="384">
        <v>42583</v>
      </c>
      <c r="B37" s="27"/>
      <c r="C37" s="245"/>
    </row>
    <row r="38" spans="1:3" x14ac:dyDescent="0.2">
      <c r="A38" s="384">
        <v>42614</v>
      </c>
      <c r="B38" s="27"/>
      <c r="C38" s="245"/>
    </row>
    <row r="39" spans="1:3" x14ac:dyDescent="0.2">
      <c r="A39" s="384">
        <v>42644</v>
      </c>
      <c r="B39" s="27"/>
      <c r="C39" s="245"/>
    </row>
    <row r="40" spans="1:3" ht="13.5" thickBot="1" x14ac:dyDescent="0.25">
      <c r="A40" s="385">
        <v>42675</v>
      </c>
      <c r="B40" s="27"/>
      <c r="C40" s="245"/>
    </row>
    <row r="41" spans="1:3" ht="13.5" thickBot="1" x14ac:dyDescent="0.25">
      <c r="A41" s="385">
        <v>42705</v>
      </c>
      <c r="B41" s="27"/>
      <c r="C41" s="248"/>
    </row>
    <row r="42" spans="1:3" ht="13.5" thickBot="1" x14ac:dyDescent="0.25">
      <c r="A42" s="385">
        <v>42736</v>
      </c>
      <c r="B42" s="27"/>
      <c r="C42" s="241"/>
    </row>
    <row r="43" spans="1:3" ht="13.5" thickBot="1" x14ac:dyDescent="0.25">
      <c r="A43" s="385">
        <v>42767</v>
      </c>
      <c r="B43" s="27"/>
      <c r="C43" s="245"/>
    </row>
    <row r="44" spans="1:3" ht="13.5" thickBot="1" x14ac:dyDescent="0.25">
      <c r="A44" s="385">
        <v>42795</v>
      </c>
      <c r="B44" s="27"/>
      <c r="C44" s="245"/>
    </row>
    <row r="45" spans="1:3" ht="13.5" thickBot="1" x14ac:dyDescent="0.25">
      <c r="A45" s="251"/>
      <c r="B45" s="27"/>
      <c r="C45" s="245"/>
    </row>
    <row r="46" spans="1:3" x14ac:dyDescent="0.2">
      <c r="A46" s="393" t="s">
        <v>7</v>
      </c>
      <c r="B46" s="27"/>
      <c r="C46" s="351" t="s">
        <v>93</v>
      </c>
    </row>
    <row r="47" spans="1:3" x14ac:dyDescent="0.2">
      <c r="A47" s="394">
        <v>2014</v>
      </c>
      <c r="B47" s="27"/>
      <c r="C47" s="245"/>
    </row>
    <row r="48" spans="1:3" x14ac:dyDescent="0.2">
      <c r="A48" s="395">
        <v>2015</v>
      </c>
      <c r="B48" s="27"/>
      <c r="C48" s="245"/>
    </row>
    <row r="49" spans="1:3" x14ac:dyDescent="0.2">
      <c r="A49" s="396">
        <v>2016</v>
      </c>
      <c r="B49" s="27"/>
      <c r="C49" s="245"/>
    </row>
    <row r="50" spans="1:3" x14ac:dyDescent="0.2">
      <c r="A50" s="378" t="s">
        <v>232</v>
      </c>
      <c r="B50" s="27"/>
      <c r="C50" s="245"/>
    </row>
    <row r="51" spans="1:3" ht="13.5" thickBot="1" x14ac:dyDescent="0.25">
      <c r="A51" s="382" t="s">
        <v>233</v>
      </c>
      <c r="B51" s="27"/>
      <c r="C51" s="250"/>
    </row>
    <row r="52" spans="1:3" x14ac:dyDescent="0.2">
      <c r="A52" s="251"/>
      <c r="B52" s="27"/>
      <c r="C52" s="243"/>
    </row>
  </sheetData>
  <sheetProtection formatCells="0" formatColumns="0" formatRows="0"/>
  <protectedRanges>
    <protectedRange sqref="C6:C45 C47:C48" name="Rango2_1_2"/>
  </protectedRanges>
  <mergeCells count="3">
    <mergeCell ref="A1:C1"/>
    <mergeCell ref="A2:C2"/>
    <mergeCell ref="A3:C3"/>
  </mergeCells>
  <phoneticPr fontId="15" type="noConversion"/>
  <printOptions horizontalCentered="1" verticalCentered="1"/>
  <pageMargins left="0.53" right="0.46" top="0.75" bottom="0.62" header="0.41" footer="0"/>
  <pageSetup paperSize="9" orientation="portrait" horizontalDpi="300" verticalDpi="300" r:id="rId1"/>
  <headerFooter alignWithMargins="0">
    <oddHeader>&amp;C&amp;"Arial,Negrita"&amp;20CONFIDENCIAL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5" tint="0.39997558519241921"/>
    <pageSetUpPr fitToPage="1"/>
  </sheetPr>
  <dimension ref="A1:F53"/>
  <sheetViews>
    <sheetView zoomScaleNormal="100" workbookViewId="0">
      <selection sqref="A1:C54"/>
    </sheetView>
  </sheetViews>
  <sheetFormatPr baseColWidth="10" defaultRowHeight="12.75" x14ac:dyDescent="0.2"/>
  <cols>
    <col min="1" max="1" width="38.28515625" style="32" customWidth="1"/>
    <col min="2" max="2" width="3.85546875" style="37" customWidth="1"/>
    <col min="3" max="3" width="30.7109375" style="27" customWidth="1"/>
    <col min="4" max="5" width="11.42578125" style="27"/>
    <col min="6" max="6" width="4" style="27" customWidth="1"/>
    <col min="7" max="16384" width="11.42578125" style="27"/>
  </cols>
  <sheetData>
    <row r="1" spans="1:6" ht="15.75" x14ac:dyDescent="0.25">
      <c r="A1" s="521" t="s">
        <v>207</v>
      </c>
      <c r="B1" s="521"/>
      <c r="C1" s="521"/>
    </row>
    <row r="2" spans="1:6" ht="15.75" x14ac:dyDescent="0.25">
      <c r="A2" s="521" t="s">
        <v>209</v>
      </c>
      <c r="B2" s="521"/>
      <c r="C2" s="521"/>
    </row>
    <row r="3" spans="1:6" ht="16.5" thickBot="1" x14ac:dyDescent="0.3">
      <c r="A3" s="524"/>
      <c r="B3" s="524"/>
      <c r="C3" s="524"/>
      <c r="E3" s="41"/>
      <c r="F3" s="41"/>
    </row>
    <row r="4" spans="1:6" ht="13.5" thickBot="1" x14ac:dyDescent="0.25">
      <c r="A4" s="523" t="s">
        <v>87</v>
      </c>
      <c r="B4" s="523"/>
      <c r="C4" s="523"/>
      <c r="E4" s="526"/>
      <c r="F4" s="527"/>
    </row>
    <row r="5" spans="1:6" ht="13.5" thickBot="1" x14ac:dyDescent="0.25">
      <c r="A5" s="224"/>
      <c r="B5" s="27"/>
      <c r="C5" s="287"/>
    </row>
    <row r="6" spans="1:6" ht="29.25" customHeight="1" thickBot="1" x14ac:dyDescent="0.25">
      <c r="A6" s="237" t="s">
        <v>88</v>
      </c>
      <c r="B6" s="27"/>
      <c r="C6" s="235" t="s">
        <v>208</v>
      </c>
      <c r="F6" s="40"/>
    </row>
    <row r="7" spans="1:6" x14ac:dyDescent="0.2">
      <c r="A7" s="383">
        <v>41640</v>
      </c>
      <c r="B7" s="27"/>
      <c r="C7" s="288"/>
      <c r="E7" s="40"/>
    </row>
    <row r="8" spans="1:6" ht="14.25" customHeight="1" x14ac:dyDescent="0.2">
      <c r="A8" s="384">
        <v>41671</v>
      </c>
      <c r="B8" s="27"/>
      <c r="C8" s="289"/>
      <c r="E8" s="40"/>
    </row>
    <row r="9" spans="1:6" ht="12.75" customHeight="1" x14ac:dyDescent="0.2">
      <c r="A9" s="384">
        <v>41699</v>
      </c>
      <c r="B9" s="27"/>
      <c r="C9" s="289"/>
      <c r="E9" s="40"/>
    </row>
    <row r="10" spans="1:6" x14ac:dyDescent="0.2">
      <c r="A10" s="384">
        <v>41730</v>
      </c>
      <c r="B10" s="27"/>
      <c r="C10" s="289"/>
      <c r="E10" s="40"/>
    </row>
    <row r="11" spans="1:6" x14ac:dyDescent="0.2">
      <c r="A11" s="384">
        <v>41760</v>
      </c>
      <c r="B11" s="27"/>
      <c r="C11" s="289"/>
    </row>
    <row r="12" spans="1:6" x14ac:dyDescent="0.2">
      <c r="A12" s="384">
        <v>41791</v>
      </c>
      <c r="B12" s="27"/>
      <c r="C12" s="289"/>
    </row>
    <row r="13" spans="1:6" x14ac:dyDescent="0.2">
      <c r="A13" s="384">
        <v>41821</v>
      </c>
      <c r="B13" s="27"/>
      <c r="C13" s="289"/>
    </row>
    <row r="14" spans="1:6" x14ac:dyDescent="0.2">
      <c r="A14" s="384">
        <v>41852</v>
      </c>
      <c r="B14" s="27"/>
      <c r="C14" s="289"/>
    </row>
    <row r="15" spans="1:6" x14ac:dyDescent="0.2">
      <c r="A15" s="384">
        <v>41883</v>
      </c>
      <c r="B15" s="27"/>
      <c r="C15" s="289"/>
    </row>
    <row r="16" spans="1:6" x14ac:dyDescent="0.2">
      <c r="A16" s="384">
        <v>41913</v>
      </c>
      <c r="B16" s="27"/>
      <c r="C16" s="289"/>
    </row>
    <row r="17" spans="1:3" x14ac:dyDescent="0.2">
      <c r="A17" s="384">
        <v>41944</v>
      </c>
      <c r="B17" s="27"/>
      <c r="C17" s="289"/>
    </row>
    <row r="18" spans="1:3" ht="13.5" thickBot="1" x14ac:dyDescent="0.25">
      <c r="A18" s="385">
        <v>41974</v>
      </c>
      <c r="B18" s="27"/>
      <c r="C18" s="290"/>
    </row>
    <row r="19" spans="1:3" x14ac:dyDescent="0.2">
      <c r="A19" s="383">
        <v>42005</v>
      </c>
      <c r="B19" s="27"/>
      <c r="C19" s="291"/>
    </row>
    <row r="20" spans="1:3" x14ac:dyDescent="0.2">
      <c r="A20" s="384">
        <v>42036</v>
      </c>
      <c r="B20" s="27"/>
      <c r="C20" s="289"/>
    </row>
    <row r="21" spans="1:3" x14ac:dyDescent="0.2">
      <c r="A21" s="384">
        <v>42064</v>
      </c>
      <c r="B21" s="27"/>
      <c r="C21" s="289"/>
    </row>
    <row r="22" spans="1:3" x14ac:dyDescent="0.2">
      <c r="A22" s="384">
        <v>42095</v>
      </c>
      <c r="B22" s="27"/>
      <c r="C22" s="289"/>
    </row>
    <row r="23" spans="1:3" x14ac:dyDescent="0.2">
      <c r="A23" s="384">
        <v>42125</v>
      </c>
      <c r="B23" s="27"/>
      <c r="C23" s="289"/>
    </row>
    <row r="24" spans="1:3" x14ac:dyDescent="0.2">
      <c r="A24" s="384">
        <v>42156</v>
      </c>
      <c r="B24" s="27"/>
      <c r="C24" s="289"/>
    </row>
    <row r="25" spans="1:3" x14ac:dyDescent="0.2">
      <c r="A25" s="384">
        <v>42186</v>
      </c>
      <c r="B25" s="27"/>
      <c r="C25" s="289"/>
    </row>
    <row r="26" spans="1:3" x14ac:dyDescent="0.2">
      <c r="A26" s="384">
        <v>42217</v>
      </c>
      <c r="B26" s="27"/>
      <c r="C26" s="289"/>
    </row>
    <row r="27" spans="1:3" x14ac:dyDescent="0.2">
      <c r="A27" s="384">
        <v>42248</v>
      </c>
      <c r="B27" s="27"/>
      <c r="C27" s="289"/>
    </row>
    <row r="28" spans="1:3" x14ac:dyDescent="0.2">
      <c r="A28" s="384">
        <v>42278</v>
      </c>
      <c r="B28" s="27"/>
      <c r="C28" s="289"/>
    </row>
    <row r="29" spans="1:3" x14ac:dyDescent="0.2">
      <c r="A29" s="384">
        <v>42309</v>
      </c>
      <c r="B29" s="27"/>
      <c r="C29" s="289"/>
    </row>
    <row r="30" spans="1:3" ht="13.5" thickBot="1" x14ac:dyDescent="0.25">
      <c r="A30" s="385">
        <v>42339</v>
      </c>
      <c r="B30" s="27"/>
      <c r="C30" s="290"/>
    </row>
    <row r="31" spans="1:3" x14ac:dyDescent="0.2">
      <c r="A31" s="383">
        <v>42370</v>
      </c>
      <c r="B31" s="27"/>
      <c r="C31" s="291"/>
    </row>
    <row r="32" spans="1:3" x14ac:dyDescent="0.2">
      <c r="A32" s="384">
        <v>42401</v>
      </c>
      <c r="B32" s="27"/>
      <c r="C32" s="289"/>
    </row>
    <row r="33" spans="1:3" x14ac:dyDescent="0.2">
      <c r="A33" s="384">
        <v>42430</v>
      </c>
      <c r="B33" s="27"/>
      <c r="C33" s="289"/>
    </row>
    <row r="34" spans="1:3" x14ac:dyDescent="0.2">
      <c r="A34" s="384">
        <v>42461</v>
      </c>
      <c r="B34" s="27"/>
      <c r="C34" s="289"/>
    </row>
    <row r="35" spans="1:3" x14ac:dyDescent="0.2">
      <c r="A35" s="384">
        <v>42491</v>
      </c>
      <c r="B35" s="27"/>
      <c r="C35" s="289"/>
    </row>
    <row r="36" spans="1:3" x14ac:dyDescent="0.2">
      <c r="A36" s="384">
        <v>42522</v>
      </c>
      <c r="B36" s="27"/>
      <c r="C36" s="289"/>
    </row>
    <row r="37" spans="1:3" x14ac:dyDescent="0.2">
      <c r="A37" s="384">
        <v>42552</v>
      </c>
      <c r="B37" s="27"/>
      <c r="C37" s="289"/>
    </row>
    <row r="38" spans="1:3" x14ac:dyDescent="0.2">
      <c r="A38" s="384">
        <v>42583</v>
      </c>
      <c r="B38" s="27"/>
      <c r="C38" s="289"/>
    </row>
    <row r="39" spans="1:3" x14ac:dyDescent="0.2">
      <c r="A39" s="384">
        <v>42614</v>
      </c>
      <c r="B39" s="27"/>
      <c r="C39" s="289"/>
    </row>
    <row r="40" spans="1:3" x14ac:dyDescent="0.2">
      <c r="A40" s="384">
        <v>42644</v>
      </c>
      <c r="B40" s="27"/>
      <c r="C40" s="289"/>
    </row>
    <row r="41" spans="1:3" ht="13.5" thickBot="1" x14ac:dyDescent="0.25">
      <c r="A41" s="385">
        <v>42675</v>
      </c>
      <c r="B41" s="27"/>
      <c r="C41" s="289"/>
    </row>
    <row r="42" spans="1:3" ht="13.5" thickBot="1" x14ac:dyDescent="0.25">
      <c r="A42" s="385">
        <v>42705</v>
      </c>
      <c r="B42" s="27"/>
      <c r="C42" s="290"/>
    </row>
    <row r="43" spans="1:3" ht="13.5" thickBot="1" x14ac:dyDescent="0.25">
      <c r="A43" s="385">
        <v>42736</v>
      </c>
      <c r="B43" s="27"/>
      <c r="C43" s="291"/>
    </row>
    <row r="44" spans="1:3" ht="13.5" thickBot="1" x14ac:dyDescent="0.25">
      <c r="A44" s="385">
        <v>42767</v>
      </c>
      <c r="B44" s="27"/>
      <c r="C44" s="289"/>
    </row>
    <row r="45" spans="1:3" ht="13.5" thickBot="1" x14ac:dyDescent="0.25">
      <c r="A45" s="385">
        <v>42795</v>
      </c>
      <c r="B45" s="27"/>
      <c r="C45" s="289"/>
    </row>
    <row r="46" spans="1:3" ht="13.5" thickBot="1" x14ac:dyDescent="0.25">
      <c r="A46" s="251"/>
      <c r="B46" s="27"/>
      <c r="C46" s="292"/>
    </row>
    <row r="47" spans="1:3" ht="26.25" thickBot="1" x14ac:dyDescent="0.25">
      <c r="A47" s="231" t="s">
        <v>7</v>
      </c>
      <c r="B47" s="27"/>
      <c r="C47" s="237" t="str">
        <f>+C6</f>
        <v>EXPORTACIONES US$ FOB   RESÚMEN PÚBLICO</v>
      </c>
    </row>
    <row r="48" spans="1:3" x14ac:dyDescent="0.2">
      <c r="A48" s="394">
        <v>2014</v>
      </c>
      <c r="B48" s="27"/>
      <c r="C48" s="293"/>
    </row>
    <row r="49" spans="1:3" x14ac:dyDescent="0.2">
      <c r="A49" s="395">
        <v>2015</v>
      </c>
      <c r="B49" s="27"/>
      <c r="C49" s="294"/>
    </row>
    <row r="50" spans="1:3" ht="13.5" thickBot="1" x14ac:dyDescent="0.25">
      <c r="A50" s="396">
        <v>2016</v>
      </c>
      <c r="B50" s="27"/>
      <c r="C50" s="295"/>
    </row>
    <row r="51" spans="1:3" x14ac:dyDescent="0.2">
      <c r="A51" s="378" t="s">
        <v>232</v>
      </c>
      <c r="B51" s="27"/>
      <c r="C51" s="293"/>
    </row>
    <row r="52" spans="1:3" ht="13.5" thickBot="1" x14ac:dyDescent="0.25">
      <c r="A52" s="382" t="s">
        <v>233</v>
      </c>
      <c r="B52" s="27"/>
      <c r="C52" s="296"/>
    </row>
    <row r="53" spans="1:3" x14ac:dyDescent="0.2">
      <c r="A53" s="107"/>
      <c r="B53" s="27"/>
      <c r="C53" s="297"/>
    </row>
  </sheetData>
  <sheetProtection formatCells="0" formatColumns="0" formatRows="0"/>
  <protectedRanges>
    <protectedRange sqref="C48:C52 C7:C45" name="Rango2_1_1"/>
    <protectedRange sqref="C48:C52" name="Rango1_1_1"/>
  </protectedRanges>
  <mergeCells count="5">
    <mergeCell ref="A1:C1"/>
    <mergeCell ref="A2:C2"/>
    <mergeCell ref="A3:C3"/>
    <mergeCell ref="A4:C4"/>
    <mergeCell ref="E4:F4"/>
  </mergeCells>
  <phoneticPr fontId="15" type="noConversion"/>
  <printOptions horizontalCentered="1" verticalCentered="1"/>
  <pageMargins left="0.24" right="0.24" top="0.21" bottom="0.18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D54"/>
  <sheetViews>
    <sheetView topLeftCell="P31" zoomScaleNormal="100" workbookViewId="0">
      <selection activeCell="AF49" sqref="AF49"/>
    </sheetView>
  </sheetViews>
  <sheetFormatPr baseColWidth="10" defaultRowHeight="12.75" x14ac:dyDescent="0.2"/>
  <cols>
    <col min="1" max="1" width="47.5703125" style="32" bestFit="1" customWidth="1"/>
    <col min="2" max="2" width="24.5703125" style="27" customWidth="1"/>
    <col min="3" max="16384" width="11.42578125" style="27"/>
  </cols>
  <sheetData>
    <row r="1" spans="1:4" x14ac:dyDescent="0.2">
      <c r="A1" s="348" t="s">
        <v>163</v>
      </c>
    </row>
    <row r="2" spans="1:4" x14ac:dyDescent="0.2">
      <c r="A2" s="348" t="s">
        <v>92</v>
      </c>
      <c r="D2" s="40"/>
    </row>
    <row r="3" spans="1:4" x14ac:dyDescent="0.2">
      <c r="A3" s="349" t="str">
        <f>+'1.mod DOP'!B3</f>
        <v>Ortoftalato de Dioctilo (Di-2-Etilhexil Ftalato) (DOP)</v>
      </c>
    </row>
    <row r="4" spans="1:4" x14ac:dyDescent="0.2">
      <c r="A4" s="349" t="s">
        <v>87</v>
      </c>
    </row>
    <row r="5" spans="1:4" x14ac:dyDescent="0.2">
      <c r="A5" s="129"/>
    </row>
    <row r="6" spans="1:4" ht="13.5" thickBot="1" x14ac:dyDescent="0.25">
      <c r="A6" s="129"/>
    </row>
    <row r="7" spans="1:4" ht="13.5" thickBot="1" x14ac:dyDescent="0.25">
      <c r="A7" s="351" t="s">
        <v>88</v>
      </c>
      <c r="B7" s="351" t="s">
        <v>93</v>
      </c>
      <c r="D7" s="40"/>
    </row>
    <row r="8" spans="1:4" ht="13.5" thickBot="1" x14ac:dyDescent="0.25">
      <c r="A8" s="383">
        <v>41640</v>
      </c>
      <c r="B8" s="241"/>
      <c r="D8" s="67"/>
    </row>
    <row r="9" spans="1:4" x14ac:dyDescent="0.2">
      <c r="A9" s="384">
        <v>41671</v>
      </c>
      <c r="B9" s="245"/>
      <c r="D9" s="40"/>
    </row>
    <row r="10" spans="1:4" ht="13.5" thickBot="1" x14ac:dyDescent="0.25">
      <c r="A10" s="384">
        <v>41699</v>
      </c>
      <c r="B10" s="245"/>
      <c r="D10" s="40"/>
    </row>
    <row r="11" spans="1:4" ht="13.5" thickBot="1" x14ac:dyDescent="0.25">
      <c r="A11" s="384">
        <v>41730</v>
      </c>
      <c r="B11" s="245"/>
      <c r="D11" s="68"/>
    </row>
    <row r="12" spans="1:4" x14ac:dyDescent="0.2">
      <c r="A12" s="384">
        <v>41760</v>
      </c>
      <c r="B12" s="245"/>
    </row>
    <row r="13" spans="1:4" x14ac:dyDescent="0.2">
      <c r="A13" s="384">
        <v>41791</v>
      </c>
      <c r="B13" s="245"/>
    </row>
    <row r="14" spans="1:4" x14ac:dyDescent="0.2">
      <c r="A14" s="384">
        <v>41821</v>
      </c>
      <c r="B14" s="245"/>
    </row>
    <row r="15" spans="1:4" x14ac:dyDescent="0.2">
      <c r="A15" s="384">
        <v>41852</v>
      </c>
      <c r="B15" s="245"/>
    </row>
    <row r="16" spans="1:4" x14ac:dyDescent="0.2">
      <c r="A16" s="384">
        <v>41883</v>
      </c>
      <c r="B16" s="245"/>
    </row>
    <row r="17" spans="1:2" x14ac:dyDescent="0.2">
      <c r="A17" s="384">
        <v>41913</v>
      </c>
      <c r="B17" s="245"/>
    </row>
    <row r="18" spans="1:2" x14ac:dyDescent="0.2">
      <c r="A18" s="384">
        <v>41944</v>
      </c>
      <c r="B18" s="245"/>
    </row>
    <row r="19" spans="1:2" ht="13.5" thickBot="1" x14ac:dyDescent="0.25">
      <c r="A19" s="385">
        <v>41974</v>
      </c>
      <c r="B19" s="248"/>
    </row>
    <row r="20" spans="1:2" x14ac:dyDescent="0.2">
      <c r="A20" s="383">
        <v>42005</v>
      </c>
      <c r="B20" s="241"/>
    </row>
    <row r="21" spans="1:2" x14ac:dyDescent="0.2">
      <c r="A21" s="384">
        <v>42036</v>
      </c>
      <c r="B21" s="245"/>
    </row>
    <row r="22" spans="1:2" x14ac:dyDescent="0.2">
      <c r="A22" s="384">
        <v>42064</v>
      </c>
      <c r="B22" s="245"/>
    </row>
    <row r="23" spans="1:2" x14ac:dyDescent="0.2">
      <c r="A23" s="384">
        <v>42095</v>
      </c>
      <c r="B23" s="245"/>
    </row>
    <row r="24" spans="1:2" x14ac:dyDescent="0.2">
      <c r="A24" s="384">
        <v>42125</v>
      </c>
      <c r="B24" s="245"/>
    </row>
    <row r="25" spans="1:2" x14ac:dyDescent="0.2">
      <c r="A25" s="384">
        <v>42156</v>
      </c>
      <c r="B25" s="245"/>
    </row>
    <row r="26" spans="1:2" x14ac:dyDescent="0.2">
      <c r="A26" s="384">
        <v>42186</v>
      </c>
      <c r="B26" s="245"/>
    </row>
    <row r="27" spans="1:2" x14ac:dyDescent="0.2">
      <c r="A27" s="384">
        <v>42217</v>
      </c>
      <c r="B27" s="245"/>
    </row>
    <row r="28" spans="1:2" x14ac:dyDescent="0.2">
      <c r="A28" s="384">
        <v>42248</v>
      </c>
      <c r="B28" s="245"/>
    </row>
    <row r="29" spans="1:2" x14ac:dyDescent="0.2">
      <c r="A29" s="384">
        <v>42278</v>
      </c>
      <c r="B29" s="245"/>
    </row>
    <row r="30" spans="1:2" x14ac:dyDescent="0.2">
      <c r="A30" s="384">
        <v>42309</v>
      </c>
      <c r="B30" s="245"/>
    </row>
    <row r="31" spans="1:2" ht="13.5" thickBot="1" x14ac:dyDescent="0.25">
      <c r="A31" s="385">
        <v>42339</v>
      </c>
      <c r="B31" s="248"/>
    </row>
    <row r="32" spans="1:2" x14ac:dyDescent="0.2">
      <c r="A32" s="383">
        <v>42370</v>
      </c>
      <c r="B32" s="241"/>
    </row>
    <row r="33" spans="1:2" x14ac:dyDescent="0.2">
      <c r="A33" s="384">
        <v>42401</v>
      </c>
      <c r="B33" s="245"/>
    </row>
    <row r="34" spans="1:2" x14ac:dyDescent="0.2">
      <c r="A34" s="384">
        <v>42430</v>
      </c>
      <c r="B34" s="245"/>
    </row>
    <row r="35" spans="1:2" x14ac:dyDescent="0.2">
      <c r="A35" s="384">
        <v>42461</v>
      </c>
      <c r="B35" s="245"/>
    </row>
    <row r="36" spans="1:2" x14ac:dyDescent="0.2">
      <c r="A36" s="384">
        <v>42491</v>
      </c>
      <c r="B36" s="245"/>
    </row>
    <row r="37" spans="1:2" x14ac:dyDescent="0.2">
      <c r="A37" s="384">
        <v>42522</v>
      </c>
      <c r="B37" s="245"/>
    </row>
    <row r="38" spans="1:2" x14ac:dyDescent="0.2">
      <c r="A38" s="384">
        <v>42552</v>
      </c>
      <c r="B38" s="245"/>
    </row>
    <row r="39" spans="1:2" x14ac:dyDescent="0.2">
      <c r="A39" s="384">
        <v>42583</v>
      </c>
      <c r="B39" s="245"/>
    </row>
    <row r="40" spans="1:2" x14ac:dyDescent="0.2">
      <c r="A40" s="384">
        <v>42614</v>
      </c>
      <c r="B40" s="245"/>
    </row>
    <row r="41" spans="1:2" x14ac:dyDescent="0.2">
      <c r="A41" s="384">
        <v>42644</v>
      </c>
      <c r="B41" s="245"/>
    </row>
    <row r="42" spans="1:2" ht="13.5" thickBot="1" x14ac:dyDescent="0.25">
      <c r="A42" s="385">
        <v>42675</v>
      </c>
      <c r="B42" s="245"/>
    </row>
    <row r="43" spans="1:2" ht="13.5" thickBot="1" x14ac:dyDescent="0.25">
      <c r="A43" s="385">
        <v>42705</v>
      </c>
      <c r="B43" s="248"/>
    </row>
    <row r="44" spans="1:2" ht="13.5" thickBot="1" x14ac:dyDescent="0.25">
      <c r="A44" s="385">
        <v>42736</v>
      </c>
      <c r="B44" s="241"/>
    </row>
    <row r="45" spans="1:2" ht="13.5" thickBot="1" x14ac:dyDescent="0.25">
      <c r="A45" s="385">
        <v>42767</v>
      </c>
      <c r="B45" s="245"/>
    </row>
    <row r="46" spans="1:2" ht="13.5" thickBot="1" x14ac:dyDescent="0.25">
      <c r="A46" s="385">
        <v>42795</v>
      </c>
      <c r="B46" s="245"/>
    </row>
    <row r="47" spans="1:2" ht="13.5" thickBot="1" x14ac:dyDescent="0.25">
      <c r="A47" s="251"/>
      <c r="B47" s="245"/>
    </row>
    <row r="48" spans="1:2" ht="27.75" customHeight="1" x14ac:dyDescent="0.2">
      <c r="A48" s="346" t="str">
        <f>+'4.2.b AF'!A47</f>
        <v>Año</v>
      </c>
      <c r="B48" s="351" t="s">
        <v>93</v>
      </c>
    </row>
    <row r="49" spans="1:2" x14ac:dyDescent="0.2">
      <c r="A49" s="394">
        <v>2014</v>
      </c>
      <c r="B49" s="245"/>
    </row>
    <row r="50" spans="1:2" x14ac:dyDescent="0.2">
      <c r="A50" s="395">
        <v>2015</v>
      </c>
      <c r="B50" s="245"/>
    </row>
    <row r="51" spans="1:2" x14ac:dyDescent="0.2">
      <c r="A51" s="396">
        <v>2016</v>
      </c>
      <c r="B51" s="245"/>
    </row>
    <row r="52" spans="1:2" x14ac:dyDescent="0.2">
      <c r="A52" s="378" t="s">
        <v>232</v>
      </c>
      <c r="B52" s="245"/>
    </row>
    <row r="53" spans="1:2" ht="13.5" thickBot="1" x14ac:dyDescent="0.25">
      <c r="A53" s="382" t="s">
        <v>233</v>
      </c>
      <c r="B53" s="250"/>
    </row>
    <row r="54" spans="1:2" x14ac:dyDescent="0.2">
      <c r="A54" s="24"/>
    </row>
  </sheetData>
  <sheetProtection formatCells="0" formatColumns="0" formatRows="0"/>
  <protectedRanges>
    <protectedRange sqref="B8:B47 B49:B50" name="Rango2_1_2"/>
  </protectedRanges>
  <printOptions horizontalCentered="1" verticalCentered="1"/>
  <pageMargins left="0.53" right="0.46" top="0.75" bottom="0.62" header="0.41" footer="0"/>
  <pageSetup paperSize="9" orientation="portrait" horizontalDpi="300" verticalDpi="300" r:id="rId1"/>
  <headerFooter alignWithMargins="0">
    <oddHeader>&amp;C&amp;"Arial,Negrita"&amp;20CONFIDENCIAL</oddHeader>
  </headerFooter>
  <ignoredErrors>
    <ignoredError sqref="C16:E53 A3:C6 A54:E54 A55:E55 C7:C15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E54"/>
  <sheetViews>
    <sheetView zoomScale="90" zoomScaleNormal="90" workbookViewId="0">
      <selection sqref="A1:B1"/>
    </sheetView>
  </sheetViews>
  <sheetFormatPr baseColWidth="10" defaultRowHeight="12.75" x14ac:dyDescent="0.2"/>
  <cols>
    <col min="1" max="1" width="38.28515625" style="32" customWidth="1"/>
    <col min="2" max="2" width="31.7109375" style="37" customWidth="1"/>
    <col min="3" max="3" width="4" style="27" customWidth="1"/>
    <col min="4" max="5" width="11.42578125" style="27"/>
    <col min="6" max="6" width="4" style="27" customWidth="1"/>
    <col min="7" max="16384" width="11.42578125" style="27"/>
  </cols>
  <sheetData>
    <row r="1" spans="1:5" x14ac:dyDescent="0.2">
      <c r="A1" s="529" t="s">
        <v>138</v>
      </c>
      <c r="B1" s="529"/>
    </row>
    <row r="2" spans="1:5" x14ac:dyDescent="0.2">
      <c r="A2" s="529" t="s">
        <v>164</v>
      </c>
      <c r="B2" s="529"/>
    </row>
    <row r="3" spans="1:5" x14ac:dyDescent="0.2">
      <c r="A3" s="529" t="s">
        <v>136</v>
      </c>
      <c r="B3" s="529"/>
    </row>
    <row r="4" spans="1:5" ht="13.5" thickBot="1" x14ac:dyDescent="0.25">
      <c r="A4" s="530" t="str">
        <f>+'1.mod DOP'!B3</f>
        <v>Ortoftalato de Dioctilo (Di-2-Etilhexil Ftalato) (DOP)</v>
      </c>
      <c r="B4" s="530"/>
      <c r="D4" s="41"/>
      <c r="E4" s="41"/>
    </row>
    <row r="5" spans="1:5" ht="13.5" thickBot="1" x14ac:dyDescent="0.25">
      <c r="A5" s="529" t="s">
        <v>87</v>
      </c>
      <c r="B5" s="529"/>
      <c r="D5" s="526"/>
      <c r="E5" s="527"/>
    </row>
    <row r="6" spans="1:5" x14ac:dyDescent="0.2">
      <c r="A6" s="128"/>
      <c r="B6" s="128"/>
      <c r="D6" s="119"/>
      <c r="E6" s="119"/>
    </row>
    <row r="7" spans="1:5" ht="13.5" thickBot="1" x14ac:dyDescent="0.25">
      <c r="A7" s="129"/>
      <c r="B7" s="31"/>
    </row>
    <row r="8" spans="1:5" ht="60" customHeight="1" thickBot="1" x14ac:dyDescent="0.25">
      <c r="A8" s="351" t="s">
        <v>88</v>
      </c>
      <c r="B8" s="355" t="s">
        <v>137</v>
      </c>
      <c r="E8" s="40"/>
    </row>
    <row r="9" spans="1:5" ht="12.75" customHeight="1" x14ac:dyDescent="0.2">
      <c r="A9" s="383">
        <v>41640</v>
      </c>
      <c r="B9" s="111"/>
      <c r="D9" s="528"/>
      <c r="E9" s="528"/>
    </row>
    <row r="10" spans="1:5" x14ac:dyDescent="0.2">
      <c r="A10" s="384">
        <v>41671</v>
      </c>
      <c r="B10" s="109"/>
      <c r="D10" s="528"/>
      <c r="E10" s="528"/>
    </row>
    <row r="11" spans="1:5" x14ac:dyDescent="0.2">
      <c r="A11" s="384">
        <v>41699</v>
      </c>
      <c r="B11" s="109"/>
      <c r="D11" s="528"/>
      <c r="E11" s="528"/>
    </row>
    <row r="12" spans="1:5" x14ac:dyDescent="0.2">
      <c r="A12" s="384">
        <v>41730</v>
      </c>
      <c r="B12" s="109"/>
      <c r="D12" s="528"/>
      <c r="E12" s="528"/>
    </row>
    <row r="13" spans="1:5" x14ac:dyDescent="0.2">
      <c r="A13" s="384">
        <v>41760</v>
      </c>
      <c r="B13" s="109"/>
      <c r="D13" s="528"/>
      <c r="E13" s="528"/>
    </row>
    <row r="14" spans="1:5" x14ac:dyDescent="0.2">
      <c r="A14" s="384">
        <v>41791</v>
      </c>
      <c r="B14" s="109"/>
    </row>
    <row r="15" spans="1:5" x14ac:dyDescent="0.2">
      <c r="A15" s="384">
        <v>41821</v>
      </c>
      <c r="B15" s="109"/>
    </row>
    <row r="16" spans="1:5" x14ac:dyDescent="0.2">
      <c r="A16" s="384">
        <v>41852</v>
      </c>
      <c r="B16" s="109"/>
    </row>
    <row r="17" spans="1:2" x14ac:dyDescent="0.2">
      <c r="A17" s="384">
        <v>41883</v>
      </c>
      <c r="B17" s="109"/>
    </row>
    <row r="18" spans="1:2" x14ac:dyDescent="0.2">
      <c r="A18" s="384">
        <v>41913</v>
      </c>
      <c r="B18" s="109"/>
    </row>
    <row r="19" spans="1:2" x14ac:dyDescent="0.2">
      <c r="A19" s="384">
        <v>41944</v>
      </c>
      <c r="B19" s="109"/>
    </row>
    <row r="20" spans="1:2" ht="13.5" thickBot="1" x14ac:dyDescent="0.25">
      <c r="A20" s="385">
        <v>41974</v>
      </c>
      <c r="B20" s="110"/>
    </row>
    <row r="21" spans="1:2" x14ac:dyDescent="0.2">
      <c r="A21" s="383">
        <v>42005</v>
      </c>
      <c r="B21" s="111"/>
    </row>
    <row r="22" spans="1:2" x14ac:dyDescent="0.2">
      <c r="A22" s="384">
        <v>42036</v>
      </c>
      <c r="B22" s="109"/>
    </row>
    <row r="23" spans="1:2" x14ac:dyDescent="0.2">
      <c r="A23" s="384">
        <v>42064</v>
      </c>
      <c r="B23" s="109"/>
    </row>
    <row r="24" spans="1:2" x14ac:dyDescent="0.2">
      <c r="A24" s="384">
        <v>42095</v>
      </c>
      <c r="B24" s="109"/>
    </row>
    <row r="25" spans="1:2" x14ac:dyDescent="0.2">
      <c r="A25" s="384">
        <v>42125</v>
      </c>
      <c r="B25" s="109"/>
    </row>
    <row r="26" spans="1:2" x14ac:dyDescent="0.2">
      <c r="A26" s="384">
        <v>42156</v>
      </c>
      <c r="B26" s="109"/>
    </row>
    <row r="27" spans="1:2" x14ac:dyDescent="0.2">
      <c r="A27" s="384">
        <v>42186</v>
      </c>
      <c r="B27" s="109"/>
    </row>
    <row r="28" spans="1:2" x14ac:dyDescent="0.2">
      <c r="A28" s="384">
        <v>42217</v>
      </c>
      <c r="B28" s="109"/>
    </row>
    <row r="29" spans="1:2" x14ac:dyDescent="0.2">
      <c r="A29" s="384">
        <v>42248</v>
      </c>
      <c r="B29" s="109"/>
    </row>
    <row r="30" spans="1:2" x14ac:dyDescent="0.2">
      <c r="A30" s="384">
        <v>42278</v>
      </c>
      <c r="B30" s="109"/>
    </row>
    <row r="31" spans="1:2" x14ac:dyDescent="0.2">
      <c r="A31" s="384">
        <v>42309</v>
      </c>
      <c r="B31" s="109"/>
    </row>
    <row r="32" spans="1:2" ht="13.5" thickBot="1" x14ac:dyDescent="0.25">
      <c r="A32" s="385">
        <v>42339</v>
      </c>
      <c r="B32" s="112"/>
    </row>
    <row r="33" spans="1:2" x14ac:dyDescent="0.2">
      <c r="A33" s="383">
        <v>42370</v>
      </c>
      <c r="B33" s="113"/>
    </row>
    <row r="34" spans="1:2" x14ac:dyDescent="0.2">
      <c r="A34" s="384">
        <v>42401</v>
      </c>
      <c r="B34" s="109"/>
    </row>
    <row r="35" spans="1:2" x14ac:dyDescent="0.2">
      <c r="A35" s="384">
        <v>42430</v>
      </c>
      <c r="B35" s="109"/>
    </row>
    <row r="36" spans="1:2" x14ac:dyDescent="0.2">
      <c r="A36" s="384">
        <v>42461</v>
      </c>
      <c r="B36" s="109"/>
    </row>
    <row r="37" spans="1:2" x14ac:dyDescent="0.2">
      <c r="A37" s="384">
        <v>42491</v>
      </c>
      <c r="B37" s="109"/>
    </row>
    <row r="38" spans="1:2" x14ac:dyDescent="0.2">
      <c r="A38" s="384">
        <v>42522</v>
      </c>
      <c r="B38" s="109"/>
    </row>
    <row r="39" spans="1:2" x14ac:dyDescent="0.2">
      <c r="A39" s="384">
        <v>42552</v>
      </c>
      <c r="B39" s="109"/>
    </row>
    <row r="40" spans="1:2" x14ac:dyDescent="0.2">
      <c r="A40" s="384">
        <v>42583</v>
      </c>
      <c r="B40" s="109"/>
    </row>
    <row r="41" spans="1:2" x14ac:dyDescent="0.2">
      <c r="A41" s="384">
        <v>42614</v>
      </c>
      <c r="B41" s="109"/>
    </row>
    <row r="42" spans="1:2" x14ac:dyDescent="0.2">
      <c r="A42" s="384">
        <v>42644</v>
      </c>
      <c r="B42" s="109"/>
    </row>
    <row r="43" spans="1:2" ht="13.5" thickBot="1" x14ac:dyDescent="0.25">
      <c r="A43" s="385">
        <v>42675</v>
      </c>
      <c r="B43" s="109"/>
    </row>
    <row r="44" spans="1:2" ht="13.5" thickBot="1" x14ac:dyDescent="0.25">
      <c r="A44" s="385">
        <v>42705</v>
      </c>
      <c r="B44" s="112"/>
    </row>
    <row r="45" spans="1:2" ht="13.5" thickBot="1" x14ac:dyDescent="0.25">
      <c r="A45" s="385">
        <v>42736</v>
      </c>
      <c r="B45" s="113"/>
    </row>
    <row r="46" spans="1:2" ht="13.5" thickBot="1" x14ac:dyDescent="0.25">
      <c r="A46" s="385">
        <v>42767</v>
      </c>
      <c r="B46" s="109"/>
    </row>
    <row r="47" spans="1:2" ht="13.5" thickBot="1" x14ac:dyDescent="0.25">
      <c r="A47" s="385">
        <v>42795</v>
      </c>
      <c r="B47" s="109"/>
    </row>
    <row r="48" spans="1:2" ht="13.5" thickBot="1" x14ac:dyDescent="0.25">
      <c r="A48" s="24"/>
      <c r="B48" s="25"/>
    </row>
    <row r="49" spans="1:2" ht="57.75" customHeight="1" thickBot="1" x14ac:dyDescent="0.25">
      <c r="A49" s="346" t="s">
        <v>7</v>
      </c>
      <c r="B49" s="351" t="s">
        <v>208</v>
      </c>
    </row>
    <row r="50" spans="1:2" x14ac:dyDescent="0.2">
      <c r="A50" s="394">
        <v>2014</v>
      </c>
      <c r="B50" s="293"/>
    </row>
    <row r="51" spans="1:2" x14ac:dyDescent="0.2">
      <c r="A51" s="395">
        <v>2015</v>
      </c>
      <c r="B51" s="294"/>
    </row>
    <row r="52" spans="1:2" ht="13.5" thickBot="1" x14ac:dyDescent="0.25">
      <c r="A52" s="396">
        <v>2016</v>
      </c>
      <c r="B52" s="295"/>
    </row>
    <row r="53" spans="1:2" x14ac:dyDescent="0.2">
      <c r="A53" s="378" t="s">
        <v>232</v>
      </c>
      <c r="B53" s="293"/>
    </row>
    <row r="54" spans="1:2" ht="13.5" thickBot="1" x14ac:dyDescent="0.25">
      <c r="A54" s="382" t="s">
        <v>233</v>
      </c>
      <c r="B54" s="296"/>
    </row>
  </sheetData>
  <sheetProtection formatCells="0" formatColumns="0" formatRows="0"/>
  <protectedRanges>
    <protectedRange sqref="B9:B47" name="Rango2_1"/>
    <protectedRange sqref="B50:B54" name="Rango2_1_1"/>
    <protectedRange sqref="B50:B54" name="Rango1_1_1"/>
  </protectedRanges>
  <mergeCells count="7">
    <mergeCell ref="D9:E13"/>
    <mergeCell ref="A1:B1"/>
    <mergeCell ref="A2:B2"/>
    <mergeCell ref="A3:B3"/>
    <mergeCell ref="A4:B4"/>
    <mergeCell ref="A5:B5"/>
    <mergeCell ref="D5:E5"/>
  </mergeCells>
  <printOptions horizontalCentered="1" verticalCentered="1"/>
  <pageMargins left="0.24" right="0.24" top="0.21" bottom="0.18" header="0" footer="0"/>
  <pageSetup paperSize="9" orientation="portrait" horizontalDpi="300" verticalDpi="300" r:id="rId1"/>
  <headerFooter alignWithMargins="0"/>
  <ignoredErrors>
    <ignoredError sqref="A55:A56 C4:C8 C50:F54 C48:F49 C9 C14:F47 B55:F56 G50:G54 G48:G49 C10:C13 G55:G56 B48 B4:B8 A4:A7 A1:B3 A48 G14:G47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29"/>
  <sheetViews>
    <sheetView zoomScaleNormal="100" workbookViewId="0">
      <selection sqref="A1:E1"/>
    </sheetView>
  </sheetViews>
  <sheetFormatPr baseColWidth="10" defaultRowHeight="12.75" x14ac:dyDescent="0.2"/>
  <cols>
    <col min="1" max="1" width="17.7109375" customWidth="1"/>
    <col min="2" max="2" width="49.140625" customWidth="1"/>
    <col min="5" max="5" width="11.42578125" customWidth="1"/>
  </cols>
  <sheetData>
    <row r="1" spans="1:6" x14ac:dyDescent="0.2">
      <c r="A1" s="533" t="s">
        <v>98</v>
      </c>
      <c r="B1" s="533"/>
      <c r="C1" s="533"/>
      <c r="D1" s="533"/>
      <c r="E1" s="533"/>
    </row>
    <row r="2" spans="1:6" x14ac:dyDescent="0.2">
      <c r="A2" s="533" t="s">
        <v>83</v>
      </c>
      <c r="B2" s="533"/>
      <c r="C2" s="533"/>
      <c r="D2" s="533"/>
      <c r="E2" s="533"/>
    </row>
    <row r="3" spans="1:6" ht="39.75" customHeight="1" x14ac:dyDescent="0.2">
      <c r="A3" s="531" t="str">
        <f>'2. prod nac'!A3:E3</f>
        <v>Anhídrido Ftálico (AF) y Ortoftalato de Dioctilo (Di-2-Etilhexil Ftalato) (DOP)</v>
      </c>
      <c r="B3" s="531"/>
      <c r="C3" s="531"/>
      <c r="D3" s="531"/>
      <c r="E3" s="531"/>
    </row>
    <row r="4" spans="1:6" x14ac:dyDescent="0.2">
      <c r="A4" s="532" t="s">
        <v>152</v>
      </c>
      <c r="B4" s="532"/>
      <c r="C4" s="532"/>
      <c r="D4" s="532"/>
      <c r="E4" s="532"/>
    </row>
    <row r="5" spans="1:6" ht="13.5" thickBot="1" x14ac:dyDescent="0.25"/>
    <row r="6" spans="1:6" ht="13.5" thickBot="1" x14ac:dyDescent="0.25">
      <c r="A6" s="357" t="s">
        <v>9</v>
      </c>
      <c r="B6" s="358" t="s">
        <v>153</v>
      </c>
      <c r="C6" s="358" t="s">
        <v>154</v>
      </c>
      <c r="D6" s="397"/>
      <c r="E6" s="397"/>
      <c r="F6" s="356"/>
    </row>
    <row r="7" spans="1:6" x14ac:dyDescent="0.2">
      <c r="A7" s="36">
        <f>'2. prod nac'!A8</f>
        <v>2014</v>
      </c>
      <c r="B7" s="134"/>
      <c r="C7" s="135"/>
      <c r="D7" s="38"/>
      <c r="E7" s="38"/>
      <c r="F7" s="356"/>
    </row>
    <row r="8" spans="1:6" x14ac:dyDescent="0.2">
      <c r="A8" s="143">
        <f>'2. prod nac'!A9</f>
        <v>2015</v>
      </c>
      <c r="B8" s="136"/>
      <c r="C8" s="137"/>
      <c r="D8" s="38"/>
      <c r="E8" s="38"/>
      <c r="F8" s="356"/>
    </row>
    <row r="9" spans="1:6" x14ac:dyDescent="0.2">
      <c r="A9" s="143">
        <f>'2. prod nac'!A10</f>
        <v>2016</v>
      </c>
      <c r="B9" s="136"/>
      <c r="C9" s="137"/>
      <c r="D9" s="38"/>
      <c r="E9" s="38"/>
      <c r="F9" s="356"/>
    </row>
    <row r="10" spans="1:6" x14ac:dyDescent="0.2">
      <c r="A10" s="143" t="str">
        <f>'2. prod nac'!A11</f>
        <v>ene-mar  2016</v>
      </c>
      <c r="B10" s="136"/>
      <c r="C10" s="137"/>
      <c r="D10" s="38"/>
      <c r="E10" s="38"/>
      <c r="F10" s="356"/>
    </row>
    <row r="11" spans="1:6" ht="13.5" thickBot="1" x14ac:dyDescent="0.25">
      <c r="A11" s="144" t="str">
        <f>'2. prod nac'!A12</f>
        <v>ene-mar  2017</v>
      </c>
      <c r="B11" s="138"/>
      <c r="C11" s="139"/>
      <c r="D11" s="38"/>
      <c r="E11" s="38"/>
      <c r="F11" s="356"/>
    </row>
    <row r="12" spans="1:6" x14ac:dyDescent="0.2">
      <c r="D12" s="356"/>
      <c r="E12" s="356"/>
      <c r="F12" s="356"/>
    </row>
    <row r="13" spans="1:6" x14ac:dyDescent="0.2">
      <c r="A13" s="356"/>
      <c r="B13" s="356"/>
      <c r="C13" s="356"/>
      <c r="D13" s="356"/>
      <c r="E13" s="356"/>
      <c r="F13" s="356"/>
    </row>
    <row r="14" spans="1:6" x14ac:dyDescent="0.2">
      <c r="A14" s="356"/>
      <c r="B14" s="356"/>
      <c r="C14" s="356"/>
    </row>
    <row r="15" spans="1:6" x14ac:dyDescent="0.2">
      <c r="A15" s="356"/>
      <c r="B15" s="356"/>
      <c r="C15" s="356"/>
    </row>
    <row r="16" spans="1:6" x14ac:dyDescent="0.2">
      <c r="A16" s="356"/>
      <c r="B16" s="356"/>
      <c r="C16" s="356"/>
    </row>
    <row r="17" spans="1:3" x14ac:dyDescent="0.2">
      <c r="A17" s="356"/>
      <c r="B17" s="356"/>
      <c r="C17" s="356"/>
    </row>
    <row r="18" spans="1:3" x14ac:dyDescent="0.2">
      <c r="A18" s="356"/>
      <c r="B18" s="356"/>
      <c r="C18" s="356"/>
    </row>
    <row r="19" spans="1:3" x14ac:dyDescent="0.2">
      <c r="A19" s="356"/>
      <c r="B19" s="356"/>
      <c r="C19" s="356"/>
    </row>
    <row r="20" spans="1:3" x14ac:dyDescent="0.2">
      <c r="A20" s="356"/>
      <c r="B20" s="356"/>
      <c r="C20" s="356"/>
    </row>
    <row r="21" spans="1:3" x14ac:dyDescent="0.2">
      <c r="A21" s="356"/>
      <c r="B21" s="356"/>
      <c r="C21" s="356"/>
    </row>
    <row r="22" spans="1:3" x14ac:dyDescent="0.2">
      <c r="A22" s="356"/>
      <c r="B22" s="356"/>
      <c r="C22" s="356"/>
    </row>
    <row r="23" spans="1:3" x14ac:dyDescent="0.2">
      <c r="A23" s="356"/>
      <c r="B23" s="356"/>
      <c r="C23" s="356"/>
    </row>
    <row r="24" spans="1:3" x14ac:dyDescent="0.2">
      <c r="A24" s="356"/>
      <c r="B24" s="356"/>
      <c r="C24" s="356"/>
    </row>
    <row r="25" spans="1:3" x14ac:dyDescent="0.2">
      <c r="A25" s="356"/>
      <c r="B25" s="356"/>
      <c r="C25" s="356"/>
    </row>
    <row r="26" spans="1:3" x14ac:dyDescent="0.2">
      <c r="A26" s="356"/>
      <c r="B26" s="356"/>
      <c r="C26" s="356"/>
    </row>
    <row r="27" spans="1:3" x14ac:dyDescent="0.2">
      <c r="A27" s="356"/>
      <c r="B27" s="356"/>
      <c r="C27" s="356"/>
    </row>
    <row r="28" spans="1:3" x14ac:dyDescent="0.2">
      <c r="A28" s="356"/>
      <c r="B28" s="356"/>
      <c r="C28" s="356"/>
    </row>
    <row r="29" spans="1:3" x14ac:dyDescent="0.2">
      <c r="A29" s="356"/>
      <c r="B29" s="356"/>
      <c r="C29" s="356"/>
    </row>
  </sheetData>
  <mergeCells count="4">
    <mergeCell ref="A3:E3"/>
    <mergeCell ref="A4:E4"/>
    <mergeCell ref="A2:E2"/>
    <mergeCell ref="A1:E1"/>
  </mergeCells>
  <printOptions horizontalCentered="1" verticalCentered="1"/>
  <pageMargins left="0" right="0" top="0.74803149606299213" bottom="0.74803149606299213" header="0.11811023622047245" footer="0.31496062992125984"/>
  <pageSetup paperSize="9" scale="95" orientation="landscape" verticalDpi="1200" r:id="rId1"/>
  <ignoredErrors>
    <ignoredError sqref="A7:A11 A3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7" tint="0.39997558519241921"/>
    <pageSetUpPr fitToPage="1"/>
  </sheetPr>
  <dimension ref="A3:F51"/>
  <sheetViews>
    <sheetView showGridLines="0" zoomScale="75" workbookViewId="0"/>
  </sheetViews>
  <sheetFormatPr baseColWidth="10" defaultRowHeight="12.75" x14ac:dyDescent="0.2"/>
  <cols>
    <col min="1" max="1" width="11.42578125" style="27"/>
    <col min="2" max="2" width="14.7109375" style="27" customWidth="1"/>
    <col min="3" max="5" width="11.42578125" style="27"/>
    <col min="6" max="6" width="13.7109375" style="27" customWidth="1"/>
    <col min="7" max="7" width="11.7109375" style="27" customWidth="1"/>
    <col min="8" max="16384" width="11.42578125" style="27"/>
  </cols>
  <sheetData>
    <row r="3" spans="1:6" x14ac:dyDescent="0.2">
      <c r="A3" s="398" t="s">
        <v>16</v>
      </c>
    </row>
    <row r="5" spans="1:6" x14ac:dyDescent="0.2">
      <c r="A5" s="107" t="s">
        <v>17</v>
      </c>
    </row>
    <row r="6" spans="1:6" x14ac:dyDescent="0.2">
      <c r="A6" s="27" t="s">
        <v>18</v>
      </c>
    </row>
    <row r="7" spans="1:6" x14ac:dyDescent="0.2">
      <c r="A7" s="27" t="s">
        <v>19</v>
      </c>
    </row>
    <row r="9" spans="1:6" x14ac:dyDescent="0.2">
      <c r="A9" s="107" t="s">
        <v>239</v>
      </c>
    </row>
    <row r="10" spans="1:6" x14ac:dyDescent="0.2">
      <c r="A10" s="27" t="s">
        <v>20</v>
      </c>
    </row>
    <row r="12" spans="1:6" x14ac:dyDescent="0.2">
      <c r="A12" s="27" t="s">
        <v>21</v>
      </c>
    </row>
    <row r="13" spans="1:6" x14ac:dyDescent="0.2">
      <c r="A13" s="27" t="s">
        <v>22</v>
      </c>
    </row>
    <row r="15" spans="1:6" ht="13.5" thickBot="1" x14ac:dyDescent="0.25">
      <c r="C15" s="399" t="s">
        <v>23</v>
      </c>
      <c r="D15" s="54"/>
    </row>
    <row r="16" spans="1:6" x14ac:dyDescent="0.2">
      <c r="A16" s="400" t="s">
        <v>24</v>
      </c>
      <c r="B16" s="401" t="s">
        <v>25</v>
      </c>
      <c r="C16" s="401" t="s">
        <v>26</v>
      </c>
      <c r="D16" s="401" t="s">
        <v>27</v>
      </c>
      <c r="E16" s="402" t="s">
        <v>28</v>
      </c>
      <c r="F16" s="403" t="s">
        <v>10</v>
      </c>
    </row>
    <row r="17" spans="1:6" ht="13.5" thickBot="1" x14ac:dyDescent="0.25">
      <c r="A17" s="88">
        <v>2014</v>
      </c>
      <c r="B17" s="404">
        <v>384</v>
      </c>
      <c r="C17" s="404">
        <v>430</v>
      </c>
      <c r="D17" s="404">
        <v>96</v>
      </c>
      <c r="E17" s="405">
        <v>50</v>
      </c>
      <c r="F17" s="74">
        <f>SUM(B17:E17)</f>
        <v>960</v>
      </c>
    </row>
    <row r="19" spans="1:6" x14ac:dyDescent="0.2">
      <c r="A19" s="27" t="s">
        <v>29</v>
      </c>
    </row>
    <row r="21" spans="1:6" ht="13.5" thickBot="1" x14ac:dyDescent="0.25">
      <c r="A21" s="107" t="s">
        <v>240</v>
      </c>
    </row>
    <row r="22" spans="1:6" x14ac:dyDescent="0.2">
      <c r="A22" s="406" t="s">
        <v>30</v>
      </c>
      <c r="B22" s="407" t="s">
        <v>25</v>
      </c>
      <c r="C22" s="407" t="s">
        <v>26</v>
      </c>
      <c r="D22" s="407" t="s">
        <v>27</v>
      </c>
      <c r="E22" s="408" t="s">
        <v>28</v>
      </c>
    </row>
    <row r="23" spans="1:6" ht="13.5" thickBot="1" x14ac:dyDescent="0.25">
      <c r="A23" s="409" t="s">
        <v>241</v>
      </c>
      <c r="B23" s="410">
        <f>+B17/$F$17</f>
        <v>0.4</v>
      </c>
      <c r="C23" s="410">
        <f>+C17/$F$17</f>
        <v>0.44791666666666669</v>
      </c>
      <c r="D23" s="410">
        <f>+D17/$F$17</f>
        <v>0.1</v>
      </c>
      <c r="E23" s="411">
        <f>+E17/$F$17</f>
        <v>5.2083333333333336E-2</v>
      </c>
    </row>
    <row r="25" spans="1:6" x14ac:dyDescent="0.2">
      <c r="A25" s="27" t="s">
        <v>31</v>
      </c>
    </row>
    <row r="27" spans="1:6" x14ac:dyDescent="0.2">
      <c r="A27" s="27" t="s">
        <v>32</v>
      </c>
    </row>
    <row r="28" spans="1:6" x14ac:dyDescent="0.2">
      <c r="A28" s="27" t="s">
        <v>33</v>
      </c>
    </row>
    <row r="29" spans="1:6" x14ac:dyDescent="0.2">
      <c r="A29" s="27" t="s">
        <v>34</v>
      </c>
    </row>
    <row r="30" spans="1:6" x14ac:dyDescent="0.2">
      <c r="A30" s="27" t="s">
        <v>35</v>
      </c>
    </row>
    <row r="32" spans="1:6" x14ac:dyDescent="0.2">
      <c r="A32" s="27" t="s">
        <v>36</v>
      </c>
    </row>
    <row r="33" spans="1:1" x14ac:dyDescent="0.2">
      <c r="A33" s="27" t="s">
        <v>37</v>
      </c>
    </row>
    <row r="35" spans="1:1" x14ac:dyDescent="0.2">
      <c r="A35" s="107" t="s">
        <v>238</v>
      </c>
    </row>
    <row r="36" spans="1:1" x14ac:dyDescent="0.2">
      <c r="A36" s="107" t="s">
        <v>242</v>
      </c>
    </row>
    <row r="37" spans="1:1" x14ac:dyDescent="0.2">
      <c r="A37" s="27" t="s">
        <v>38</v>
      </c>
    </row>
    <row r="39" spans="1:1" x14ac:dyDescent="0.2">
      <c r="A39" s="27" t="s">
        <v>39</v>
      </c>
    </row>
    <row r="40" spans="1:1" x14ac:dyDescent="0.2">
      <c r="A40" s="27" t="s">
        <v>40</v>
      </c>
    </row>
    <row r="41" spans="1:1" x14ac:dyDescent="0.2">
      <c r="A41" s="27" t="s">
        <v>41</v>
      </c>
    </row>
    <row r="42" spans="1:1" x14ac:dyDescent="0.2">
      <c r="A42" s="27" t="s">
        <v>42</v>
      </c>
    </row>
    <row r="50" spans="1:4" x14ac:dyDescent="0.2">
      <c r="A50" s="81"/>
      <c r="B50" s="108"/>
      <c r="C50" s="108"/>
      <c r="D50" s="108"/>
    </row>
    <row r="51" spans="1:4" x14ac:dyDescent="0.2">
      <c r="A51" s="81"/>
      <c r="B51" s="108"/>
      <c r="C51" s="108"/>
      <c r="D51" s="108"/>
    </row>
  </sheetData>
  <phoneticPr fontId="0" type="noConversion"/>
  <printOptions horizontalCentered="1" verticalCentered="1" gridLinesSet="0"/>
  <pageMargins left="0.78740157480314998" right="0.78740157480314998" top="0.98425196850393704" bottom="0.98425196850393704" header="0.511811023622047" footer="0.511811023622047"/>
  <pageSetup paperSize="9" orientation="portrait" horizontalDpi="4294967292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9" tint="0.39997558519241921"/>
    <pageSetUpPr fitToPage="1"/>
  </sheetPr>
  <dimension ref="A1:E21"/>
  <sheetViews>
    <sheetView showGridLines="0" zoomScale="75" zoomScaleNormal="75" workbookViewId="0"/>
  </sheetViews>
  <sheetFormatPr baseColWidth="10" defaultRowHeight="12.75" x14ac:dyDescent="0.2"/>
  <cols>
    <col min="1" max="1" width="22.7109375" style="27" customWidth="1"/>
    <col min="2" max="5" width="12.7109375" style="27" customWidth="1"/>
    <col min="6" max="16384" width="11.42578125" style="27"/>
  </cols>
  <sheetData>
    <row r="1" spans="1:5" x14ac:dyDescent="0.2">
      <c r="A1" s="506" t="s">
        <v>97</v>
      </c>
      <c r="B1" s="506"/>
      <c r="C1" s="506"/>
      <c r="D1" s="506"/>
      <c r="E1" s="506"/>
    </row>
    <row r="2" spans="1:5" x14ac:dyDescent="0.2">
      <c r="A2" s="506" t="s">
        <v>96</v>
      </c>
      <c r="B2" s="506"/>
      <c r="C2" s="506"/>
      <c r="D2" s="506"/>
      <c r="E2" s="506"/>
    </row>
    <row r="3" spans="1:5" ht="13.5" thickBot="1" x14ac:dyDescent="0.25">
      <c r="A3" s="130"/>
      <c r="B3" s="148"/>
      <c r="C3" s="148"/>
      <c r="D3" s="30"/>
      <c r="E3" s="30"/>
    </row>
    <row r="4" spans="1:5" ht="13.5" thickBot="1" x14ac:dyDescent="0.25">
      <c r="A4" s="534" t="s">
        <v>9</v>
      </c>
      <c r="B4" s="537" t="s">
        <v>235</v>
      </c>
      <c r="C4" s="537"/>
      <c r="D4" s="537"/>
      <c r="E4" s="538"/>
    </row>
    <row r="5" spans="1:5" ht="15.75" customHeight="1" thickBot="1" x14ac:dyDescent="0.25">
      <c r="A5" s="535"/>
      <c r="B5" s="537" t="s">
        <v>236</v>
      </c>
      <c r="C5" s="537"/>
      <c r="D5" s="537"/>
      <c r="E5" s="538"/>
    </row>
    <row r="6" spans="1:5" ht="26.25" thickBot="1" x14ac:dyDescent="0.25">
      <c r="A6" s="536"/>
      <c r="B6" s="360" t="s">
        <v>154</v>
      </c>
      <c r="C6" s="360" t="s">
        <v>155</v>
      </c>
      <c r="D6" s="353" t="s">
        <v>45</v>
      </c>
      <c r="E6" s="353" t="s">
        <v>112</v>
      </c>
    </row>
    <row r="7" spans="1:5" x14ac:dyDescent="0.2">
      <c r="A7" s="145">
        <f>'5. cap prod'!A7</f>
        <v>2014</v>
      </c>
      <c r="B7" s="149"/>
      <c r="C7" s="149"/>
      <c r="D7" s="150"/>
      <c r="E7" s="151"/>
    </row>
    <row r="8" spans="1:5" x14ac:dyDescent="0.2">
      <c r="A8" s="140">
        <f>'5. cap prod'!A8</f>
        <v>2015</v>
      </c>
      <c r="B8" s="152"/>
      <c r="C8" s="152"/>
      <c r="D8" s="153"/>
      <c r="E8" s="154"/>
    </row>
    <row r="9" spans="1:5" x14ac:dyDescent="0.2">
      <c r="A9" s="146">
        <f>'5. cap prod'!A9</f>
        <v>2016</v>
      </c>
      <c r="B9" s="155"/>
      <c r="C9" s="155"/>
      <c r="D9" s="156"/>
      <c r="E9" s="157"/>
    </row>
    <row r="10" spans="1:5" x14ac:dyDescent="0.2">
      <c r="A10" s="147" t="str">
        <f>'5. cap prod'!A10</f>
        <v>ene-mar  2016</v>
      </c>
      <c r="B10" s="152"/>
      <c r="C10" s="152"/>
      <c r="D10" s="153"/>
      <c r="E10" s="154"/>
    </row>
    <row r="11" spans="1:5" ht="13.5" thickBot="1" x14ac:dyDescent="0.25">
      <c r="A11" s="141" t="str">
        <f>'5. cap prod'!A11</f>
        <v>ene-mar  2017</v>
      </c>
      <c r="B11" s="158"/>
      <c r="C11" s="158"/>
      <c r="D11" s="159"/>
      <c r="E11" s="160"/>
    </row>
    <row r="13" spans="1:5" ht="13.5" thickBot="1" x14ac:dyDescent="0.25"/>
    <row r="14" spans="1:5" ht="13.5" thickBot="1" x14ac:dyDescent="0.25">
      <c r="A14" s="534" t="s">
        <v>9</v>
      </c>
      <c r="B14" s="537" t="s">
        <v>237</v>
      </c>
      <c r="C14" s="537"/>
      <c r="D14" s="537"/>
      <c r="E14" s="538"/>
    </row>
    <row r="15" spans="1:5" ht="13.5" thickBot="1" x14ac:dyDescent="0.25">
      <c r="A15" s="535"/>
      <c r="B15" s="537" t="s">
        <v>236</v>
      </c>
      <c r="C15" s="537"/>
      <c r="D15" s="537"/>
      <c r="E15" s="538"/>
    </row>
    <row r="16" spans="1:5" ht="26.25" thickBot="1" x14ac:dyDescent="0.25">
      <c r="A16" s="536"/>
      <c r="B16" s="360" t="s">
        <v>154</v>
      </c>
      <c r="C16" s="360" t="s">
        <v>155</v>
      </c>
      <c r="D16" s="359" t="s">
        <v>45</v>
      </c>
      <c r="E16" s="359" t="s">
        <v>112</v>
      </c>
    </row>
    <row r="17" spans="1:5" x14ac:dyDescent="0.2">
      <c r="A17" s="145">
        <f>+A7</f>
        <v>2014</v>
      </c>
      <c r="B17" s="149"/>
      <c r="C17" s="149"/>
      <c r="D17" s="150"/>
      <c r="E17" s="151"/>
    </row>
    <row r="18" spans="1:5" x14ac:dyDescent="0.2">
      <c r="A18" s="140">
        <f t="shared" ref="A18:A21" si="0">+A8</f>
        <v>2015</v>
      </c>
      <c r="B18" s="152"/>
      <c r="C18" s="152"/>
      <c r="D18" s="153"/>
      <c r="E18" s="154"/>
    </row>
    <row r="19" spans="1:5" x14ac:dyDescent="0.2">
      <c r="A19" s="146">
        <f t="shared" si="0"/>
        <v>2016</v>
      </c>
      <c r="B19" s="155"/>
      <c r="C19" s="155"/>
      <c r="D19" s="156"/>
      <c r="E19" s="157"/>
    </row>
    <row r="20" spans="1:5" x14ac:dyDescent="0.2">
      <c r="A20" s="147" t="str">
        <f t="shared" si="0"/>
        <v>ene-mar  2016</v>
      </c>
      <c r="B20" s="152"/>
      <c r="C20" s="152"/>
      <c r="D20" s="153"/>
      <c r="E20" s="154"/>
    </row>
    <row r="21" spans="1:5" ht="13.5" thickBot="1" x14ac:dyDescent="0.25">
      <c r="A21" s="141" t="str">
        <f t="shared" si="0"/>
        <v>ene-mar  2017</v>
      </c>
      <c r="B21" s="158"/>
      <c r="C21" s="158"/>
      <c r="D21" s="159"/>
      <c r="E21" s="160"/>
    </row>
  </sheetData>
  <mergeCells count="8">
    <mergeCell ref="A14:A16"/>
    <mergeCell ref="B14:E14"/>
    <mergeCell ref="B15:E15"/>
    <mergeCell ref="A1:E1"/>
    <mergeCell ref="A2:E2"/>
    <mergeCell ref="A4:A6"/>
    <mergeCell ref="B5:E5"/>
    <mergeCell ref="B4:E4"/>
  </mergeCells>
  <phoneticPr fontId="0" type="noConversion"/>
  <printOptions horizontalCentered="1" verticalCentered="1"/>
  <pageMargins left="0.75" right="0.75" top="0.65" bottom="0.56000000000000005" header="0" footer="0"/>
  <pageSetup paperSize="9" orientation="landscape" horizontalDpi="4294967292" verticalDpi="300" r:id="rId1"/>
  <headerFooter alignWithMargins="0"/>
  <ignoredErrors>
    <ignoredError sqref="A7:A1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4" tint="0.39997558519241921"/>
    <pageSetUpPr fitToPage="1"/>
  </sheetPr>
  <dimension ref="A1:F44"/>
  <sheetViews>
    <sheetView topLeftCell="A16" zoomScaleNormal="100" workbookViewId="0"/>
  </sheetViews>
  <sheetFormatPr baseColWidth="10" defaultRowHeight="12.75" x14ac:dyDescent="0.2"/>
  <cols>
    <col min="1" max="1" width="38.28515625" style="27" customWidth="1"/>
    <col min="2" max="3" width="13.85546875" style="27" customWidth="1"/>
    <col min="4" max="5" width="13.85546875" style="30" customWidth="1"/>
    <col min="6" max="6" width="13.85546875" style="27" customWidth="1"/>
    <col min="7" max="16384" width="11.42578125" style="27"/>
  </cols>
  <sheetData>
    <row r="1" spans="1:6" x14ac:dyDescent="0.2">
      <c r="A1" s="551" t="s">
        <v>167</v>
      </c>
      <c r="B1" s="551"/>
      <c r="C1" s="551"/>
      <c r="D1" s="551"/>
      <c r="E1" s="551"/>
      <c r="F1" s="551"/>
    </row>
    <row r="2" spans="1:6" s="30" customFormat="1" x14ac:dyDescent="0.2">
      <c r="A2" s="505" t="s">
        <v>165</v>
      </c>
      <c r="B2" s="505"/>
      <c r="C2" s="505"/>
      <c r="D2" s="505"/>
      <c r="E2" s="505"/>
      <c r="F2" s="505"/>
    </row>
    <row r="3" spans="1:6" s="30" customFormat="1" x14ac:dyDescent="0.2">
      <c r="A3" s="507" t="s">
        <v>231</v>
      </c>
      <c r="B3" s="507"/>
      <c r="C3" s="507"/>
      <c r="D3" s="507"/>
      <c r="E3" s="507"/>
      <c r="F3" s="507"/>
    </row>
    <row r="4" spans="1:6" s="30" customFormat="1" x14ac:dyDescent="0.2">
      <c r="A4" s="552" t="s">
        <v>166</v>
      </c>
      <c r="B4" s="552"/>
      <c r="C4" s="552"/>
      <c r="D4" s="552"/>
      <c r="E4" s="552"/>
      <c r="F4" s="552"/>
    </row>
    <row r="5" spans="1:6" s="233" customFormat="1" x14ac:dyDescent="0.2">
      <c r="A5" s="506" t="s">
        <v>111</v>
      </c>
      <c r="B5" s="506"/>
      <c r="C5" s="506"/>
      <c r="D5" s="506"/>
      <c r="E5" s="506"/>
      <c r="F5" s="506"/>
    </row>
    <row r="6" spans="1:6" ht="13.5" thickBot="1" x14ac:dyDescent="0.25">
      <c r="A6" s="549"/>
      <c r="B6" s="549"/>
      <c r="C6" s="549"/>
      <c r="D6" s="549"/>
      <c r="E6" s="549"/>
      <c r="F6" s="549"/>
    </row>
    <row r="7" spans="1:6" ht="24.75" customHeight="1" thickBot="1" x14ac:dyDescent="0.25">
      <c r="A7" s="554" t="s">
        <v>46</v>
      </c>
      <c r="B7" s="362">
        <v>2014</v>
      </c>
      <c r="C7" s="362">
        <f>B7+1</f>
        <v>2015</v>
      </c>
      <c r="D7" s="362">
        <v>2016</v>
      </c>
      <c r="E7" s="362" t="str">
        <f>+'6-empleo '!A10</f>
        <v>ene-mar  2016</v>
      </c>
      <c r="F7" s="363" t="str">
        <f>+'6-empleo '!A11</f>
        <v>ene-mar  2017</v>
      </c>
    </row>
    <row r="8" spans="1:6" ht="25.5" customHeight="1" x14ac:dyDescent="0.2">
      <c r="A8" s="555"/>
      <c r="B8" s="554" t="s">
        <v>109</v>
      </c>
      <c r="C8" s="554" t="s">
        <v>109</v>
      </c>
      <c r="D8" s="554" t="s">
        <v>109</v>
      </c>
      <c r="E8" s="554" t="s">
        <v>109</v>
      </c>
      <c r="F8" s="554" t="s">
        <v>109</v>
      </c>
    </row>
    <row r="9" spans="1:6" ht="28.5" customHeight="1" thickBot="1" x14ac:dyDescent="0.25">
      <c r="A9" s="555"/>
      <c r="B9" s="555"/>
      <c r="C9" s="555"/>
      <c r="D9" s="555"/>
      <c r="E9" s="555"/>
      <c r="F9" s="555"/>
    </row>
    <row r="10" spans="1:6" x14ac:dyDescent="0.2">
      <c r="A10" s="412" t="s">
        <v>108</v>
      </c>
      <c r="B10" s="69"/>
      <c r="C10" s="69"/>
      <c r="D10" s="69"/>
      <c r="E10" s="69"/>
      <c r="F10" s="69"/>
    </row>
    <row r="11" spans="1:6" x14ac:dyDescent="0.2">
      <c r="A11" s="413" t="s">
        <v>107</v>
      </c>
      <c r="B11" s="72"/>
      <c r="C11" s="72"/>
      <c r="D11" s="72"/>
      <c r="E11" s="72"/>
      <c r="F11" s="72"/>
    </row>
    <row r="12" spans="1:6" x14ac:dyDescent="0.2">
      <c r="A12" s="413" t="s">
        <v>120</v>
      </c>
      <c r="B12" s="72"/>
      <c r="C12" s="72"/>
      <c r="D12" s="72"/>
      <c r="E12" s="72"/>
      <c r="F12" s="72"/>
    </row>
    <row r="13" spans="1:6" x14ac:dyDescent="0.2">
      <c r="A13" s="413" t="s">
        <v>121</v>
      </c>
      <c r="B13" s="72"/>
      <c r="C13" s="72"/>
      <c r="D13" s="72"/>
      <c r="E13" s="72"/>
      <c r="F13" s="72"/>
    </row>
    <row r="14" spans="1:6" x14ac:dyDescent="0.2">
      <c r="A14" s="413" t="s">
        <v>122</v>
      </c>
      <c r="B14" s="72"/>
      <c r="C14" s="72"/>
      <c r="D14" s="72"/>
      <c r="E14" s="72"/>
      <c r="F14" s="72"/>
    </row>
    <row r="15" spans="1:6" x14ac:dyDescent="0.2">
      <c r="A15" s="413" t="s">
        <v>123</v>
      </c>
      <c r="B15" s="72"/>
      <c r="C15" s="72"/>
      <c r="D15" s="72"/>
      <c r="E15" s="72"/>
      <c r="F15" s="72"/>
    </row>
    <row r="16" spans="1:6" ht="13.5" thickBot="1" x14ac:dyDescent="0.25">
      <c r="A16" s="414" t="s">
        <v>124</v>
      </c>
      <c r="B16" s="79"/>
      <c r="C16" s="79"/>
      <c r="D16" s="79"/>
      <c r="E16" s="79"/>
      <c r="F16" s="79"/>
    </row>
    <row r="17" spans="1:6" ht="13.5" thickBot="1" x14ac:dyDescent="0.25">
      <c r="A17" s="372" t="s">
        <v>86</v>
      </c>
      <c r="B17" s="121"/>
      <c r="C17" s="121"/>
      <c r="D17" s="121"/>
      <c r="E17" s="121"/>
      <c r="F17" s="121"/>
    </row>
    <row r="18" spans="1:6" ht="13.5" thickBot="1" x14ac:dyDescent="0.25">
      <c r="A18" s="255"/>
      <c r="B18" s="352"/>
      <c r="C18" s="352"/>
      <c r="D18" s="352"/>
      <c r="E18" s="352"/>
      <c r="F18" s="352"/>
    </row>
    <row r="19" spans="1:6" ht="13.5" thickBot="1" x14ac:dyDescent="0.25">
      <c r="A19" s="415" t="s">
        <v>134</v>
      </c>
      <c r="B19" s="121"/>
      <c r="C19" s="121"/>
      <c r="D19" s="121"/>
      <c r="E19" s="121"/>
      <c r="F19" s="121"/>
    </row>
    <row r="20" spans="1:6" x14ac:dyDescent="0.2">
      <c r="A20" s="255"/>
      <c r="B20" s="81"/>
      <c r="D20" s="89"/>
      <c r="E20" s="81"/>
    </row>
    <row r="21" spans="1:6" ht="24.75" customHeight="1" x14ac:dyDescent="0.2">
      <c r="A21" s="553" t="s">
        <v>110</v>
      </c>
      <c r="B21" s="553"/>
      <c r="C21" s="553"/>
      <c r="D21" s="553"/>
      <c r="E21" s="553"/>
      <c r="F21" s="553"/>
    </row>
    <row r="22" spans="1:6" ht="24.75" customHeight="1" x14ac:dyDescent="0.2">
      <c r="A22" s="553" t="s">
        <v>125</v>
      </c>
      <c r="B22" s="553"/>
      <c r="C22" s="553"/>
      <c r="D22" s="553"/>
      <c r="E22" s="553"/>
      <c r="F22" s="553"/>
    </row>
    <row r="23" spans="1:6" ht="12.75" customHeight="1" thickBot="1" x14ac:dyDescent="0.25">
      <c r="A23" s="66"/>
    </row>
    <row r="24" spans="1:6" ht="12.75" customHeight="1" thickBot="1" x14ac:dyDescent="0.25">
      <c r="A24" s="55" t="s">
        <v>46</v>
      </c>
      <c r="B24" s="556" t="s">
        <v>126</v>
      </c>
      <c r="C24" s="557"/>
      <c r="D24" s="557"/>
      <c r="E24" s="557"/>
      <c r="F24" s="558"/>
    </row>
    <row r="25" spans="1:6" ht="12.75" customHeight="1" x14ac:dyDescent="0.2">
      <c r="A25" s="539"/>
      <c r="B25" s="542"/>
      <c r="C25" s="543"/>
      <c r="D25" s="543"/>
      <c r="E25" s="543"/>
      <c r="F25" s="544"/>
    </row>
    <row r="26" spans="1:6" ht="12.75" customHeight="1" x14ac:dyDescent="0.2">
      <c r="A26" s="540"/>
      <c r="B26" s="545"/>
      <c r="C26" s="546"/>
      <c r="D26" s="546"/>
      <c r="E26" s="546"/>
      <c r="F26" s="547"/>
    </row>
    <row r="27" spans="1:6" ht="12.75" customHeight="1" x14ac:dyDescent="0.2">
      <c r="A27" s="540"/>
      <c r="B27" s="545"/>
      <c r="C27" s="546"/>
      <c r="D27" s="546"/>
      <c r="E27" s="546"/>
      <c r="F27" s="547"/>
    </row>
    <row r="28" spans="1:6" ht="12.75" customHeight="1" thickBot="1" x14ac:dyDescent="0.25">
      <c r="A28" s="541"/>
      <c r="B28" s="548"/>
      <c r="C28" s="549"/>
      <c r="D28" s="549"/>
      <c r="E28" s="549"/>
      <c r="F28" s="550"/>
    </row>
    <row r="29" spans="1:6" ht="12.75" customHeight="1" x14ac:dyDescent="0.2">
      <c r="A29" s="539"/>
      <c r="B29" s="542"/>
      <c r="C29" s="543"/>
      <c r="D29" s="543"/>
      <c r="E29" s="543"/>
      <c r="F29" s="544"/>
    </row>
    <row r="30" spans="1:6" ht="12.75" customHeight="1" x14ac:dyDescent="0.2">
      <c r="A30" s="540"/>
      <c r="B30" s="545"/>
      <c r="C30" s="546"/>
      <c r="D30" s="546"/>
      <c r="E30" s="546"/>
      <c r="F30" s="547"/>
    </row>
    <row r="31" spans="1:6" ht="12.75" customHeight="1" x14ac:dyDescent="0.2">
      <c r="A31" s="540"/>
      <c r="B31" s="545"/>
      <c r="C31" s="546"/>
      <c r="D31" s="546"/>
      <c r="E31" s="546"/>
      <c r="F31" s="547"/>
    </row>
    <row r="32" spans="1:6" ht="12.75" customHeight="1" thickBot="1" x14ac:dyDescent="0.25">
      <c r="A32" s="541"/>
      <c r="B32" s="548"/>
      <c r="C32" s="549"/>
      <c r="D32" s="549"/>
      <c r="E32" s="549"/>
      <c r="F32" s="550"/>
    </row>
    <row r="33" spans="1:6" ht="12.75" customHeight="1" x14ac:dyDescent="0.2">
      <c r="A33" s="539"/>
      <c r="B33" s="542"/>
      <c r="C33" s="543"/>
      <c r="D33" s="543"/>
      <c r="E33" s="543"/>
      <c r="F33" s="544"/>
    </row>
    <row r="34" spans="1:6" ht="12.75" customHeight="1" x14ac:dyDescent="0.2">
      <c r="A34" s="540"/>
      <c r="B34" s="545"/>
      <c r="C34" s="546"/>
      <c r="D34" s="546"/>
      <c r="E34" s="546"/>
      <c r="F34" s="547"/>
    </row>
    <row r="35" spans="1:6" ht="12.75" customHeight="1" x14ac:dyDescent="0.2">
      <c r="A35" s="540"/>
      <c r="B35" s="545"/>
      <c r="C35" s="546"/>
      <c r="D35" s="546"/>
      <c r="E35" s="546"/>
      <c r="F35" s="547"/>
    </row>
    <row r="36" spans="1:6" ht="12.75" customHeight="1" thickBot="1" x14ac:dyDescent="0.25">
      <c r="A36" s="541"/>
      <c r="B36" s="548"/>
      <c r="C36" s="549"/>
      <c r="D36" s="549"/>
      <c r="E36" s="549"/>
      <c r="F36" s="550"/>
    </row>
    <row r="37" spans="1:6" ht="12.75" customHeight="1" x14ac:dyDescent="0.2">
      <c r="A37" s="539"/>
      <c r="B37" s="542"/>
      <c r="C37" s="543"/>
      <c r="D37" s="543"/>
      <c r="E37" s="543"/>
      <c r="F37" s="544"/>
    </row>
    <row r="38" spans="1:6" ht="12.75" customHeight="1" x14ac:dyDescent="0.2">
      <c r="A38" s="540"/>
      <c r="B38" s="545"/>
      <c r="C38" s="546"/>
      <c r="D38" s="546"/>
      <c r="E38" s="546"/>
      <c r="F38" s="547"/>
    </row>
    <row r="39" spans="1:6" ht="12.75" customHeight="1" x14ac:dyDescent="0.2">
      <c r="A39" s="540"/>
      <c r="B39" s="545"/>
      <c r="C39" s="546"/>
      <c r="D39" s="546"/>
      <c r="E39" s="546"/>
      <c r="F39" s="547"/>
    </row>
    <row r="40" spans="1:6" ht="12.75" customHeight="1" thickBot="1" x14ac:dyDescent="0.25">
      <c r="A40" s="541"/>
      <c r="B40" s="548"/>
      <c r="C40" s="549"/>
      <c r="D40" s="549"/>
      <c r="E40" s="549"/>
      <c r="F40" s="550"/>
    </row>
    <row r="41" spans="1:6" ht="12.75" customHeight="1" x14ac:dyDescent="0.2">
      <c r="A41" s="539"/>
      <c r="B41" s="542"/>
      <c r="C41" s="543"/>
      <c r="D41" s="543"/>
      <c r="E41" s="543"/>
      <c r="F41" s="544"/>
    </row>
    <row r="42" spans="1:6" ht="12.75" customHeight="1" x14ac:dyDescent="0.2">
      <c r="A42" s="540"/>
      <c r="B42" s="545"/>
      <c r="C42" s="546"/>
      <c r="D42" s="546"/>
      <c r="E42" s="546"/>
      <c r="F42" s="547"/>
    </row>
    <row r="43" spans="1:6" ht="12.75" customHeight="1" x14ac:dyDescent="0.2">
      <c r="A43" s="540"/>
      <c r="B43" s="545"/>
      <c r="C43" s="546"/>
      <c r="D43" s="546"/>
      <c r="E43" s="546"/>
      <c r="F43" s="547"/>
    </row>
    <row r="44" spans="1:6" ht="12.75" customHeight="1" thickBot="1" x14ac:dyDescent="0.25">
      <c r="A44" s="541"/>
      <c r="B44" s="548"/>
      <c r="C44" s="549"/>
      <c r="D44" s="549"/>
      <c r="E44" s="549"/>
      <c r="F44" s="550"/>
    </row>
  </sheetData>
  <mergeCells count="40">
    <mergeCell ref="A21:F21"/>
    <mergeCell ref="A22:F22"/>
    <mergeCell ref="F8:F9"/>
    <mergeCell ref="B24:F24"/>
    <mergeCell ref="A7:A9"/>
    <mergeCell ref="B8:B9"/>
    <mergeCell ref="C8:C9"/>
    <mergeCell ref="D8:D9"/>
    <mergeCell ref="E8:E9"/>
    <mergeCell ref="A1:F1"/>
    <mergeCell ref="A2:F2"/>
    <mergeCell ref="A3:F3"/>
    <mergeCell ref="A4:F4"/>
    <mergeCell ref="A6:F6"/>
    <mergeCell ref="A5:F5"/>
    <mergeCell ref="A25:A28"/>
    <mergeCell ref="B28:F28"/>
    <mergeCell ref="B25:F25"/>
    <mergeCell ref="B26:F26"/>
    <mergeCell ref="B27:F27"/>
    <mergeCell ref="A29:A32"/>
    <mergeCell ref="B29:F29"/>
    <mergeCell ref="B30:F30"/>
    <mergeCell ref="B31:F31"/>
    <mergeCell ref="B32:F32"/>
    <mergeCell ref="A37:A40"/>
    <mergeCell ref="A41:A44"/>
    <mergeCell ref="B37:F37"/>
    <mergeCell ref="B38:F38"/>
    <mergeCell ref="B39:F39"/>
    <mergeCell ref="B40:F40"/>
    <mergeCell ref="B41:F41"/>
    <mergeCell ref="B42:F42"/>
    <mergeCell ref="B43:F43"/>
    <mergeCell ref="B44:F44"/>
    <mergeCell ref="A33:A36"/>
    <mergeCell ref="B33:F33"/>
    <mergeCell ref="B34:F34"/>
    <mergeCell ref="B35:F35"/>
    <mergeCell ref="B36:F36"/>
  </mergeCells>
  <phoneticPr fontId="15" type="noConversion"/>
  <printOptions horizontalCentered="1" verticalCentered="1"/>
  <pageMargins left="0.26" right="0.17" top="0.35" bottom="0.41" header="0" footer="0"/>
  <pageSetup paperSize="9" scale="87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F44"/>
  <sheetViews>
    <sheetView zoomScaleNormal="100" workbookViewId="0">
      <selection sqref="A1:F1"/>
    </sheetView>
  </sheetViews>
  <sheetFormatPr baseColWidth="10" defaultRowHeight="12.75" x14ac:dyDescent="0.2"/>
  <cols>
    <col min="1" max="1" width="38.28515625" style="27" customWidth="1"/>
    <col min="2" max="3" width="13.85546875" style="27" customWidth="1"/>
    <col min="4" max="5" width="13.85546875" style="30" customWidth="1"/>
    <col min="6" max="6" width="13.85546875" style="27" customWidth="1"/>
    <col min="7" max="16384" width="11.42578125" style="27"/>
  </cols>
  <sheetData>
    <row r="1" spans="1:6" x14ac:dyDescent="0.2">
      <c r="A1" s="551" t="s">
        <v>168</v>
      </c>
      <c r="B1" s="551"/>
      <c r="C1" s="551"/>
      <c r="D1" s="551"/>
      <c r="E1" s="551"/>
      <c r="F1" s="551"/>
    </row>
    <row r="2" spans="1:6" s="30" customFormat="1" x14ac:dyDescent="0.2">
      <c r="A2" s="505" t="s">
        <v>165</v>
      </c>
      <c r="B2" s="505"/>
      <c r="C2" s="505"/>
      <c r="D2" s="505"/>
      <c r="E2" s="505"/>
      <c r="F2" s="505"/>
    </row>
    <row r="3" spans="1:6" s="30" customFormat="1" x14ac:dyDescent="0.2">
      <c r="A3" s="559" t="str">
        <f>+'1.mod DOP'!B3</f>
        <v>Ortoftalato de Dioctilo (Di-2-Etilhexil Ftalato) (DOP)</v>
      </c>
      <c r="B3" s="559"/>
      <c r="C3" s="559"/>
      <c r="D3" s="559"/>
      <c r="E3" s="559"/>
      <c r="F3" s="559"/>
    </row>
    <row r="4" spans="1:6" s="30" customFormat="1" x14ac:dyDescent="0.2">
      <c r="A4" s="552" t="s">
        <v>166</v>
      </c>
      <c r="B4" s="552"/>
      <c r="C4" s="552"/>
      <c r="D4" s="552"/>
      <c r="E4" s="552"/>
      <c r="F4" s="552"/>
    </row>
    <row r="5" spans="1:6" s="29" customFormat="1" x14ac:dyDescent="0.2">
      <c r="A5" s="560" t="s">
        <v>111</v>
      </c>
      <c r="B5" s="560"/>
      <c r="C5" s="560"/>
      <c r="D5" s="560"/>
      <c r="E5" s="560"/>
      <c r="F5" s="560"/>
    </row>
    <row r="6" spans="1:6" ht="13.5" thickBot="1" x14ac:dyDescent="0.25">
      <c r="A6" s="549"/>
      <c r="B6" s="549"/>
      <c r="C6" s="549"/>
      <c r="D6" s="549"/>
      <c r="E6" s="549"/>
      <c r="F6" s="549"/>
    </row>
    <row r="7" spans="1:6" ht="24.75" customHeight="1" thickBot="1" x14ac:dyDescent="0.25">
      <c r="A7" s="554" t="s">
        <v>46</v>
      </c>
      <c r="B7" s="362">
        <f>'1.mod DOP'!C5</f>
        <v>2014</v>
      </c>
      <c r="C7" s="362">
        <f>B7+1</f>
        <v>2015</v>
      </c>
      <c r="D7" s="362">
        <f>'1.mod DOP'!E5</f>
        <v>2016</v>
      </c>
      <c r="E7" s="362" t="s">
        <v>157</v>
      </c>
      <c r="F7" s="363" t="s">
        <v>148</v>
      </c>
    </row>
    <row r="8" spans="1:6" ht="25.5" customHeight="1" x14ac:dyDescent="0.2">
      <c r="A8" s="555"/>
      <c r="B8" s="554" t="s">
        <v>109</v>
      </c>
      <c r="C8" s="554" t="s">
        <v>109</v>
      </c>
      <c r="D8" s="554" t="s">
        <v>109</v>
      </c>
      <c r="E8" s="554" t="s">
        <v>109</v>
      </c>
      <c r="F8" s="554" t="s">
        <v>109</v>
      </c>
    </row>
    <row r="9" spans="1:6" ht="28.5" customHeight="1" thickBot="1" x14ac:dyDescent="0.25">
      <c r="A9" s="555"/>
      <c r="B9" s="555"/>
      <c r="C9" s="555"/>
      <c r="D9" s="555"/>
      <c r="E9" s="555"/>
      <c r="F9" s="555"/>
    </row>
    <row r="10" spans="1:6" x14ac:dyDescent="0.2">
      <c r="A10" s="114" t="s">
        <v>108</v>
      </c>
      <c r="B10" s="69"/>
      <c r="C10" s="69"/>
      <c r="D10" s="69"/>
      <c r="E10" s="69"/>
      <c r="F10" s="69"/>
    </row>
    <row r="11" spans="1:6" x14ac:dyDescent="0.2">
      <c r="A11" s="115" t="s">
        <v>107</v>
      </c>
      <c r="B11" s="72"/>
      <c r="C11" s="72"/>
      <c r="D11" s="72"/>
      <c r="E11" s="72"/>
      <c r="F11" s="72"/>
    </row>
    <row r="12" spans="1:6" x14ac:dyDescent="0.2">
      <c r="A12" s="115" t="s">
        <v>120</v>
      </c>
      <c r="B12" s="72"/>
      <c r="C12" s="72"/>
      <c r="D12" s="72"/>
      <c r="E12" s="72"/>
      <c r="F12" s="72"/>
    </row>
    <row r="13" spans="1:6" x14ac:dyDescent="0.2">
      <c r="A13" s="115" t="s">
        <v>121</v>
      </c>
      <c r="B13" s="72"/>
      <c r="C13" s="72"/>
      <c r="D13" s="72"/>
      <c r="E13" s="72"/>
      <c r="F13" s="72"/>
    </row>
    <row r="14" spans="1:6" x14ac:dyDescent="0.2">
      <c r="A14" s="115" t="s">
        <v>122</v>
      </c>
      <c r="B14" s="72"/>
      <c r="C14" s="72"/>
      <c r="D14" s="72"/>
      <c r="E14" s="72"/>
      <c r="F14" s="72"/>
    </row>
    <row r="15" spans="1:6" x14ac:dyDescent="0.2">
      <c r="A15" s="115" t="s">
        <v>123</v>
      </c>
      <c r="B15" s="72"/>
      <c r="C15" s="72"/>
      <c r="D15" s="72"/>
      <c r="E15" s="72"/>
      <c r="F15" s="72"/>
    </row>
    <row r="16" spans="1:6" ht="13.5" thickBot="1" x14ac:dyDescent="0.25">
      <c r="A16" s="116" t="s">
        <v>124</v>
      </c>
      <c r="B16" s="79"/>
      <c r="C16" s="79"/>
      <c r="D16" s="79"/>
      <c r="E16" s="79"/>
      <c r="F16" s="79"/>
    </row>
    <row r="17" spans="1:6" ht="13.5" thickBot="1" x14ac:dyDescent="0.25">
      <c r="A17" s="64" t="s">
        <v>86</v>
      </c>
      <c r="B17" s="121"/>
      <c r="C17" s="121"/>
      <c r="D17" s="121"/>
      <c r="E17" s="121"/>
      <c r="F17" s="121"/>
    </row>
    <row r="18" spans="1:6" ht="13.5" thickBot="1" x14ac:dyDescent="0.25">
      <c r="A18" s="39"/>
      <c r="B18" s="133"/>
      <c r="C18" s="133"/>
      <c r="D18" s="133"/>
      <c r="E18" s="133"/>
      <c r="F18" s="133"/>
    </row>
    <row r="19" spans="1:6" ht="13.5" thickBot="1" x14ac:dyDescent="0.25">
      <c r="A19" s="117" t="s">
        <v>134</v>
      </c>
      <c r="B19" s="121"/>
      <c r="C19" s="121"/>
      <c r="D19" s="121"/>
      <c r="E19" s="121"/>
      <c r="F19" s="121"/>
    </row>
    <row r="20" spans="1:6" x14ac:dyDescent="0.2">
      <c r="A20" s="39"/>
      <c r="B20" s="81"/>
      <c r="D20" s="89"/>
      <c r="E20" s="81"/>
    </row>
    <row r="21" spans="1:6" ht="24.75" customHeight="1" x14ac:dyDescent="0.2">
      <c r="A21" s="561" t="s">
        <v>110</v>
      </c>
      <c r="B21" s="561"/>
      <c r="C21" s="561"/>
      <c r="D21" s="561"/>
      <c r="E21" s="561"/>
      <c r="F21" s="561"/>
    </row>
    <row r="22" spans="1:6" ht="24.75" customHeight="1" x14ac:dyDescent="0.2">
      <c r="A22" s="561" t="s">
        <v>125</v>
      </c>
      <c r="B22" s="561"/>
      <c r="C22" s="561"/>
      <c r="D22" s="561"/>
      <c r="E22" s="561"/>
      <c r="F22" s="561"/>
    </row>
    <row r="23" spans="1:6" ht="12.75" customHeight="1" thickBot="1" x14ac:dyDescent="0.25">
      <c r="A23" s="33"/>
    </row>
    <row r="24" spans="1:6" ht="12.75" customHeight="1" thickBot="1" x14ac:dyDescent="0.25">
      <c r="A24" s="357" t="s">
        <v>46</v>
      </c>
      <c r="B24" s="562" t="s">
        <v>126</v>
      </c>
      <c r="C24" s="563"/>
      <c r="D24" s="563"/>
      <c r="E24" s="563"/>
      <c r="F24" s="564"/>
    </row>
    <row r="25" spans="1:6" ht="12.75" customHeight="1" x14ac:dyDescent="0.2">
      <c r="A25" s="565"/>
      <c r="B25" s="542"/>
      <c r="C25" s="543"/>
      <c r="D25" s="543"/>
      <c r="E25" s="543"/>
      <c r="F25" s="544"/>
    </row>
    <row r="26" spans="1:6" ht="12.75" customHeight="1" x14ac:dyDescent="0.2">
      <c r="A26" s="566"/>
      <c r="B26" s="545"/>
      <c r="C26" s="546"/>
      <c r="D26" s="546"/>
      <c r="E26" s="546"/>
      <c r="F26" s="547"/>
    </row>
    <row r="27" spans="1:6" ht="12.75" customHeight="1" x14ac:dyDescent="0.2">
      <c r="A27" s="566"/>
      <c r="B27" s="545"/>
      <c r="C27" s="546"/>
      <c r="D27" s="546"/>
      <c r="E27" s="546"/>
      <c r="F27" s="547"/>
    </row>
    <row r="28" spans="1:6" ht="12.75" customHeight="1" thickBot="1" x14ac:dyDescent="0.25">
      <c r="A28" s="567"/>
      <c r="B28" s="548"/>
      <c r="C28" s="549"/>
      <c r="D28" s="549"/>
      <c r="E28" s="549"/>
      <c r="F28" s="550"/>
    </row>
    <row r="29" spans="1:6" ht="12.75" customHeight="1" x14ac:dyDescent="0.2">
      <c r="A29" s="565"/>
      <c r="B29" s="542"/>
      <c r="C29" s="543"/>
      <c r="D29" s="543"/>
      <c r="E29" s="543"/>
      <c r="F29" s="544"/>
    </row>
    <row r="30" spans="1:6" ht="12.75" customHeight="1" x14ac:dyDescent="0.2">
      <c r="A30" s="566"/>
      <c r="B30" s="545"/>
      <c r="C30" s="546"/>
      <c r="D30" s="546"/>
      <c r="E30" s="546"/>
      <c r="F30" s="547"/>
    </row>
    <row r="31" spans="1:6" ht="12.75" customHeight="1" x14ac:dyDescent="0.2">
      <c r="A31" s="566"/>
      <c r="B31" s="545"/>
      <c r="C31" s="546"/>
      <c r="D31" s="546"/>
      <c r="E31" s="546"/>
      <c r="F31" s="547"/>
    </row>
    <row r="32" spans="1:6" ht="12.75" customHeight="1" thickBot="1" x14ac:dyDescent="0.25">
      <c r="A32" s="567"/>
      <c r="B32" s="548"/>
      <c r="C32" s="549"/>
      <c r="D32" s="549"/>
      <c r="E32" s="549"/>
      <c r="F32" s="550"/>
    </row>
    <row r="33" spans="1:6" ht="12.75" customHeight="1" x14ac:dyDescent="0.2">
      <c r="A33" s="565"/>
      <c r="B33" s="542"/>
      <c r="C33" s="543"/>
      <c r="D33" s="543"/>
      <c r="E33" s="543"/>
      <c r="F33" s="544"/>
    </row>
    <row r="34" spans="1:6" ht="12.75" customHeight="1" x14ac:dyDescent="0.2">
      <c r="A34" s="566"/>
      <c r="B34" s="545"/>
      <c r="C34" s="546"/>
      <c r="D34" s="546"/>
      <c r="E34" s="546"/>
      <c r="F34" s="547"/>
    </row>
    <row r="35" spans="1:6" ht="12.75" customHeight="1" x14ac:dyDescent="0.2">
      <c r="A35" s="566"/>
      <c r="B35" s="545"/>
      <c r="C35" s="546"/>
      <c r="D35" s="546"/>
      <c r="E35" s="546"/>
      <c r="F35" s="547"/>
    </row>
    <row r="36" spans="1:6" ht="12.75" customHeight="1" thickBot="1" x14ac:dyDescent="0.25">
      <c r="A36" s="567"/>
      <c r="B36" s="548"/>
      <c r="C36" s="549"/>
      <c r="D36" s="549"/>
      <c r="E36" s="549"/>
      <c r="F36" s="550"/>
    </row>
    <row r="37" spans="1:6" ht="12.75" customHeight="1" x14ac:dyDescent="0.2">
      <c r="A37" s="565"/>
      <c r="B37" s="542"/>
      <c r="C37" s="543"/>
      <c r="D37" s="543"/>
      <c r="E37" s="543"/>
      <c r="F37" s="544"/>
    </row>
    <row r="38" spans="1:6" ht="12.75" customHeight="1" x14ac:dyDescent="0.2">
      <c r="A38" s="566"/>
      <c r="B38" s="545"/>
      <c r="C38" s="546"/>
      <c r="D38" s="546"/>
      <c r="E38" s="546"/>
      <c r="F38" s="547"/>
    </row>
    <row r="39" spans="1:6" ht="12.75" customHeight="1" x14ac:dyDescent="0.2">
      <c r="A39" s="566"/>
      <c r="B39" s="545"/>
      <c r="C39" s="546"/>
      <c r="D39" s="546"/>
      <c r="E39" s="546"/>
      <c r="F39" s="547"/>
    </row>
    <row r="40" spans="1:6" ht="12.75" customHeight="1" thickBot="1" x14ac:dyDescent="0.25">
      <c r="A40" s="567"/>
      <c r="B40" s="548"/>
      <c r="C40" s="549"/>
      <c r="D40" s="549"/>
      <c r="E40" s="549"/>
      <c r="F40" s="550"/>
    </row>
    <row r="41" spans="1:6" ht="12.75" customHeight="1" x14ac:dyDescent="0.2">
      <c r="A41" s="565"/>
      <c r="B41" s="542"/>
      <c r="C41" s="543"/>
      <c r="D41" s="543"/>
      <c r="E41" s="543"/>
      <c r="F41" s="544"/>
    </row>
    <row r="42" spans="1:6" ht="12.75" customHeight="1" x14ac:dyDescent="0.2">
      <c r="A42" s="566"/>
      <c r="B42" s="545"/>
      <c r="C42" s="546"/>
      <c r="D42" s="546"/>
      <c r="E42" s="546"/>
      <c r="F42" s="547"/>
    </row>
    <row r="43" spans="1:6" ht="12.75" customHeight="1" x14ac:dyDescent="0.2">
      <c r="A43" s="566"/>
      <c r="B43" s="545"/>
      <c r="C43" s="546"/>
      <c r="D43" s="546"/>
      <c r="E43" s="546"/>
      <c r="F43" s="547"/>
    </row>
    <row r="44" spans="1:6" ht="12.75" customHeight="1" thickBot="1" x14ac:dyDescent="0.25">
      <c r="A44" s="567"/>
      <c r="B44" s="548"/>
      <c r="C44" s="549"/>
      <c r="D44" s="549"/>
      <c r="E44" s="549"/>
      <c r="F44" s="550"/>
    </row>
  </sheetData>
  <mergeCells count="40">
    <mergeCell ref="A37:A40"/>
    <mergeCell ref="B37:F37"/>
    <mergeCell ref="B38:F38"/>
    <mergeCell ref="B39:F39"/>
    <mergeCell ref="B40:F40"/>
    <mergeCell ref="A41:A44"/>
    <mergeCell ref="B41:F41"/>
    <mergeCell ref="B42:F42"/>
    <mergeCell ref="B43:F43"/>
    <mergeCell ref="B44:F44"/>
    <mergeCell ref="A29:A32"/>
    <mergeCell ref="B29:F29"/>
    <mergeCell ref="B30:F30"/>
    <mergeCell ref="B31:F31"/>
    <mergeCell ref="B32:F32"/>
    <mergeCell ref="A33:A36"/>
    <mergeCell ref="B33:F33"/>
    <mergeCell ref="B34:F34"/>
    <mergeCell ref="B35:F35"/>
    <mergeCell ref="B36:F36"/>
    <mergeCell ref="A21:F21"/>
    <mergeCell ref="A22:F22"/>
    <mergeCell ref="B24:F24"/>
    <mergeCell ref="A25:A28"/>
    <mergeCell ref="B25:F25"/>
    <mergeCell ref="B26:F26"/>
    <mergeCell ref="B27:F27"/>
    <mergeCell ref="B28:F28"/>
    <mergeCell ref="F8:F9"/>
    <mergeCell ref="A1:F1"/>
    <mergeCell ref="A2:F2"/>
    <mergeCell ref="A3:F3"/>
    <mergeCell ref="A4:F4"/>
    <mergeCell ref="A5:F5"/>
    <mergeCell ref="A6:F6"/>
    <mergeCell ref="A7:A9"/>
    <mergeCell ref="B8:B9"/>
    <mergeCell ref="C8:C9"/>
    <mergeCell ref="D8:D9"/>
    <mergeCell ref="E8:E9"/>
  </mergeCells>
  <printOptions horizontalCentered="1" verticalCentered="1"/>
  <pageMargins left="0.26" right="0.17" top="0.35" bottom="0.41" header="0" footer="0"/>
  <pageSetup paperSize="9" scale="87" orientation="landscape" horizontalDpi="300" verticalDpi="300" r:id="rId1"/>
  <headerFooter alignWithMargins="0"/>
  <ignoredErrors>
    <ignoredError sqref="A7:F44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5" tint="0.39997558519241921"/>
    <pageSetUpPr fitToPage="1"/>
  </sheetPr>
  <dimension ref="A1:AB67"/>
  <sheetViews>
    <sheetView showGridLines="0" topLeftCell="A19" zoomScale="70" zoomScaleNormal="70" workbookViewId="0"/>
  </sheetViews>
  <sheetFormatPr baseColWidth="10" defaultRowHeight="12.75" x14ac:dyDescent="0.2"/>
  <cols>
    <col min="1" max="1" width="46.85546875" style="163" customWidth="1"/>
    <col min="2" max="2" width="23.140625" style="163" customWidth="1"/>
    <col min="3" max="3" width="11.42578125" style="163"/>
    <col min="4" max="4" width="23.140625" style="163" customWidth="1"/>
    <col min="5" max="5" width="11.42578125" style="163"/>
    <col min="6" max="6" width="23.140625" style="163" customWidth="1"/>
    <col min="7" max="7" width="11.42578125" style="163"/>
    <col min="8" max="8" width="23.140625" style="163" customWidth="1"/>
    <col min="9" max="9" width="11.42578125" style="163"/>
    <col min="10" max="10" width="23.140625" style="163" customWidth="1"/>
    <col min="11" max="11" width="11.42578125" style="89"/>
    <col min="12" max="16384" width="11.42578125" style="163"/>
  </cols>
  <sheetData>
    <row r="1" spans="1:28" x14ac:dyDescent="0.2">
      <c r="A1" s="551" t="s">
        <v>169</v>
      </c>
      <c r="B1" s="551"/>
      <c r="C1" s="551"/>
      <c r="D1" s="551"/>
      <c r="E1" s="551"/>
      <c r="F1" s="551"/>
      <c r="G1" s="551"/>
      <c r="H1" s="551"/>
      <c r="I1" s="551"/>
      <c r="J1" s="551"/>
      <c r="K1" s="551"/>
    </row>
    <row r="2" spans="1:28" x14ac:dyDescent="0.2">
      <c r="A2" s="551" t="s">
        <v>99</v>
      </c>
      <c r="B2" s="551"/>
      <c r="C2" s="551"/>
      <c r="D2" s="551"/>
      <c r="E2" s="551"/>
      <c r="F2" s="551"/>
      <c r="G2" s="551"/>
      <c r="H2" s="551"/>
      <c r="I2" s="551"/>
      <c r="J2" s="551"/>
      <c r="K2" s="551"/>
    </row>
    <row r="3" spans="1:28" ht="15" x14ac:dyDescent="0.2">
      <c r="A3" s="571" t="s">
        <v>231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M3" s="427"/>
      <c r="N3" s="427"/>
      <c r="O3" s="427"/>
      <c r="P3" s="427"/>
      <c r="Q3" s="427"/>
      <c r="R3" s="427"/>
      <c r="S3" s="427"/>
      <c r="T3" s="427"/>
      <c r="U3" s="427"/>
      <c r="V3" s="427"/>
      <c r="W3" s="427"/>
      <c r="X3" s="427"/>
      <c r="Y3" s="427"/>
      <c r="Z3" s="427"/>
      <c r="AA3" s="427"/>
    </row>
    <row r="4" spans="1:28" ht="15.75" x14ac:dyDescent="0.25">
      <c r="A4" s="572"/>
      <c r="B4" s="572"/>
      <c r="C4" s="572"/>
      <c r="D4" s="572"/>
      <c r="E4" s="572"/>
      <c r="F4" s="572"/>
      <c r="G4" s="572"/>
      <c r="H4" s="572"/>
      <c r="I4" s="572"/>
      <c r="J4" s="572"/>
      <c r="K4" s="572"/>
      <c r="M4" s="573"/>
      <c r="N4" s="573"/>
      <c r="O4" s="573"/>
      <c r="P4" s="573"/>
      <c r="Q4" s="573"/>
      <c r="R4" s="573"/>
      <c r="S4" s="573"/>
      <c r="T4" s="573"/>
      <c r="U4" s="573"/>
      <c r="V4" s="573"/>
      <c r="W4" s="573"/>
      <c r="X4" s="573"/>
      <c r="Y4" s="573"/>
      <c r="Z4" s="573"/>
      <c r="AA4" s="573"/>
    </row>
    <row r="5" spans="1:28" s="95" customFormat="1" ht="15.75" x14ac:dyDescent="0.25">
      <c r="A5" s="572" t="s">
        <v>170</v>
      </c>
      <c r="B5" s="572"/>
      <c r="C5" s="572"/>
      <c r="D5" s="572"/>
      <c r="E5" s="572"/>
      <c r="F5" s="572"/>
      <c r="G5" s="572"/>
      <c r="H5" s="572"/>
      <c r="I5" s="572"/>
      <c r="J5" s="572"/>
      <c r="K5" s="572"/>
      <c r="M5" s="573"/>
      <c r="N5" s="573"/>
      <c r="O5" s="573"/>
      <c r="P5" s="573"/>
      <c r="Q5" s="573"/>
      <c r="R5" s="573"/>
      <c r="S5" s="573"/>
      <c r="T5" s="573"/>
      <c r="U5" s="573"/>
      <c r="V5" s="573"/>
      <c r="W5" s="573"/>
      <c r="X5" s="573"/>
      <c r="Y5" s="573"/>
      <c r="Z5" s="573"/>
      <c r="AA5" s="573"/>
      <c r="AB5" s="163"/>
    </row>
    <row r="6" spans="1:28" s="95" customFormat="1" ht="16.5" thickBot="1" x14ac:dyDescent="0.3">
      <c r="A6" s="440"/>
      <c r="B6" s="441"/>
      <c r="C6" s="441"/>
      <c r="D6" s="442"/>
      <c r="E6" s="442"/>
      <c r="F6" s="442"/>
      <c r="G6" s="442"/>
      <c r="H6" s="442"/>
      <c r="I6" s="442"/>
      <c r="J6" s="442"/>
      <c r="K6" s="442"/>
      <c r="M6" s="573"/>
      <c r="N6" s="573"/>
      <c r="O6" s="573"/>
      <c r="P6" s="573"/>
      <c r="Q6" s="573"/>
      <c r="R6" s="573"/>
      <c r="S6" s="573"/>
      <c r="T6" s="573"/>
      <c r="U6" s="573"/>
      <c r="V6" s="573"/>
      <c r="W6" s="573"/>
      <c r="X6" s="573"/>
      <c r="Y6" s="573"/>
      <c r="Z6" s="573"/>
      <c r="AA6" s="573"/>
      <c r="AB6" s="163"/>
    </row>
    <row r="7" spans="1:28" ht="16.5" thickBot="1" x14ac:dyDescent="0.3">
      <c r="A7" s="366"/>
      <c r="B7" s="569" t="s">
        <v>210</v>
      </c>
      <c r="C7" s="570"/>
      <c r="D7" s="569" t="s">
        <v>211</v>
      </c>
      <c r="E7" s="570"/>
      <c r="F7" s="569" t="s">
        <v>243</v>
      </c>
      <c r="G7" s="570"/>
      <c r="H7" s="569" t="s">
        <v>244</v>
      </c>
      <c r="I7" s="570"/>
      <c r="J7" s="569" t="s">
        <v>245</v>
      </c>
      <c r="K7" s="570"/>
      <c r="M7" s="574"/>
      <c r="N7" s="574"/>
      <c r="O7" s="574"/>
      <c r="P7" s="574"/>
      <c r="Q7" s="574"/>
      <c r="R7" s="574"/>
      <c r="S7" s="574"/>
      <c r="T7" s="574"/>
      <c r="U7" s="574"/>
      <c r="V7" s="574"/>
      <c r="W7" s="574"/>
      <c r="X7" s="574"/>
      <c r="Y7" s="574"/>
      <c r="Z7" s="574"/>
      <c r="AA7" s="574"/>
    </row>
    <row r="8" spans="1:28" ht="26.25" thickBot="1" x14ac:dyDescent="0.3">
      <c r="A8" s="364" t="s">
        <v>46</v>
      </c>
      <c r="B8" s="365" t="s">
        <v>173</v>
      </c>
      <c r="C8" s="365" t="s">
        <v>174</v>
      </c>
      <c r="D8" s="365" t="s">
        <v>173</v>
      </c>
      <c r="E8" s="365" t="s">
        <v>174</v>
      </c>
      <c r="F8" s="365" t="s">
        <v>173</v>
      </c>
      <c r="G8" s="365" t="s">
        <v>174</v>
      </c>
      <c r="H8" s="365" t="s">
        <v>173</v>
      </c>
      <c r="I8" s="365" t="s">
        <v>174</v>
      </c>
      <c r="J8" s="365" t="s">
        <v>173</v>
      </c>
      <c r="K8" s="365" t="s">
        <v>174</v>
      </c>
      <c r="M8" s="574"/>
      <c r="N8" s="574"/>
      <c r="O8" s="574"/>
      <c r="P8" s="574"/>
      <c r="Q8" s="574"/>
      <c r="R8" s="574"/>
      <c r="S8" s="574"/>
      <c r="T8" s="574"/>
      <c r="U8" s="574"/>
      <c r="V8" s="574"/>
      <c r="W8" s="574"/>
      <c r="X8" s="574"/>
      <c r="Y8" s="574"/>
      <c r="Z8" s="574"/>
      <c r="AA8" s="574"/>
      <c r="AB8" s="95"/>
    </row>
    <row r="9" spans="1:28" ht="13.5" thickBot="1" x14ac:dyDescent="0.25">
      <c r="A9" s="164"/>
      <c r="K9" s="163"/>
      <c r="M9" s="97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</row>
    <row r="10" spans="1:28" ht="14.25" x14ac:dyDescent="0.2">
      <c r="A10" s="417" t="s">
        <v>171</v>
      </c>
      <c r="B10" s="165"/>
      <c r="C10" s="166" t="str">
        <f>IFERROR(B10/$B$51,"s/d")</f>
        <v>s/d</v>
      </c>
      <c r="D10" s="165"/>
      <c r="E10" s="166" t="str">
        <f>IFERROR(D10/$B$51,"s/d")</f>
        <v>s/d</v>
      </c>
      <c r="F10" s="165"/>
      <c r="G10" s="166" t="str">
        <f>IFERROR(F10/$B$51,"s/d")</f>
        <v>s/d</v>
      </c>
      <c r="H10" s="165"/>
      <c r="I10" s="166" t="str">
        <f>IFERROR(H10/$B$51,"s/d")</f>
        <v>s/d</v>
      </c>
      <c r="J10" s="165"/>
      <c r="K10" s="166" t="str">
        <f>IFERROR(J10/$B$51,"s/d")</f>
        <v>s/d</v>
      </c>
      <c r="N10" s="575"/>
      <c r="O10" s="575"/>
      <c r="P10" s="575"/>
      <c r="Q10" s="575"/>
      <c r="R10" s="575"/>
      <c r="S10" s="575"/>
      <c r="T10" s="575"/>
      <c r="U10" s="575"/>
      <c r="V10" s="575"/>
      <c r="W10" s="575"/>
      <c r="X10" s="575"/>
      <c r="Y10" s="575"/>
      <c r="Z10" s="576"/>
      <c r="AA10" s="576"/>
    </row>
    <row r="11" spans="1:28" x14ac:dyDescent="0.2">
      <c r="A11" s="100" t="s">
        <v>143</v>
      </c>
      <c r="B11" s="167"/>
      <c r="C11" s="168" t="str">
        <f t="shared" ref="C11:E15" si="0">IFERROR(B11/$B$51,"s/d")</f>
        <v>s/d</v>
      </c>
      <c r="D11" s="167"/>
      <c r="E11" s="168" t="str">
        <f t="shared" si="0"/>
        <v>s/d</v>
      </c>
      <c r="F11" s="167"/>
      <c r="G11" s="168" t="str">
        <f t="shared" ref="G11:G15" si="1">IFERROR(F11/$B$51,"s/d")</f>
        <v>s/d</v>
      </c>
      <c r="H11" s="167"/>
      <c r="I11" s="168" t="str">
        <f t="shared" ref="I11:I15" si="2">IFERROR(H11/$B$51,"s/d")</f>
        <v>s/d</v>
      </c>
      <c r="J11" s="167"/>
      <c r="K11" s="168" t="str">
        <f t="shared" ref="K11:K15" si="3">IFERROR(J11/$B$51,"s/d")</f>
        <v>s/d</v>
      </c>
      <c r="M11" s="428"/>
      <c r="N11" s="429"/>
      <c r="O11" s="429"/>
      <c r="P11" s="429"/>
      <c r="Q11" s="429"/>
      <c r="R11" s="429"/>
      <c r="S11" s="429"/>
      <c r="T11" s="429"/>
      <c r="U11" s="429"/>
      <c r="V11" s="429"/>
      <c r="W11" s="429"/>
      <c r="X11" s="429"/>
      <c r="Y11" s="429"/>
      <c r="Z11" s="429"/>
      <c r="AA11" s="429"/>
    </row>
    <row r="12" spans="1:28" x14ac:dyDescent="0.2">
      <c r="A12" s="100" t="s">
        <v>142</v>
      </c>
      <c r="B12" s="167"/>
      <c r="C12" s="168" t="str">
        <f t="shared" si="0"/>
        <v>s/d</v>
      </c>
      <c r="D12" s="167"/>
      <c r="E12" s="168" t="str">
        <f t="shared" si="0"/>
        <v>s/d</v>
      </c>
      <c r="F12" s="167"/>
      <c r="G12" s="168" t="str">
        <f t="shared" si="1"/>
        <v>s/d</v>
      </c>
      <c r="H12" s="167"/>
      <c r="I12" s="168" t="str">
        <f t="shared" si="2"/>
        <v>s/d</v>
      </c>
      <c r="J12" s="167"/>
      <c r="K12" s="168" t="str">
        <f t="shared" si="3"/>
        <v>s/d</v>
      </c>
      <c r="M12" s="430"/>
      <c r="N12" s="430"/>
      <c r="O12" s="429"/>
      <c r="P12" s="430"/>
      <c r="Q12" s="429"/>
      <c r="R12" s="430"/>
      <c r="S12" s="429"/>
      <c r="T12" s="430"/>
      <c r="U12" s="429"/>
      <c r="V12" s="430"/>
      <c r="W12" s="429"/>
      <c r="X12" s="430"/>
      <c r="Y12" s="429"/>
      <c r="Z12" s="430"/>
      <c r="AA12" s="429"/>
    </row>
    <row r="13" spans="1:28" x14ac:dyDescent="0.2">
      <c r="A13" s="100" t="s">
        <v>140</v>
      </c>
      <c r="B13" s="167"/>
      <c r="C13" s="168" t="str">
        <f t="shared" si="0"/>
        <v>s/d</v>
      </c>
      <c r="D13" s="167"/>
      <c r="E13" s="168" t="str">
        <f t="shared" si="0"/>
        <v>s/d</v>
      </c>
      <c r="F13" s="167"/>
      <c r="G13" s="168" t="str">
        <f t="shared" si="1"/>
        <v>s/d</v>
      </c>
      <c r="H13" s="167"/>
      <c r="I13" s="168" t="str">
        <f t="shared" si="2"/>
        <v>s/d</v>
      </c>
      <c r="J13" s="167"/>
      <c r="K13" s="168" t="str">
        <f t="shared" si="3"/>
        <v>s/d</v>
      </c>
      <c r="M13" s="416"/>
    </row>
    <row r="14" spans="1:28" x14ac:dyDescent="0.2">
      <c r="A14" s="100" t="s">
        <v>141</v>
      </c>
      <c r="B14" s="167"/>
      <c r="C14" s="168" t="str">
        <f t="shared" si="0"/>
        <v>s/d</v>
      </c>
      <c r="D14" s="167"/>
      <c r="E14" s="168" t="str">
        <f t="shared" si="0"/>
        <v>s/d</v>
      </c>
      <c r="F14" s="167"/>
      <c r="G14" s="168" t="str">
        <f t="shared" si="1"/>
        <v>s/d</v>
      </c>
      <c r="H14" s="167"/>
      <c r="I14" s="168" t="str">
        <f t="shared" si="2"/>
        <v>s/d</v>
      </c>
      <c r="J14" s="167"/>
      <c r="K14" s="168" t="str">
        <f t="shared" si="3"/>
        <v>s/d</v>
      </c>
      <c r="M14" s="422"/>
      <c r="N14" s="431"/>
      <c r="O14" s="432"/>
      <c r="P14" s="431"/>
      <c r="Q14" s="432"/>
      <c r="R14" s="431"/>
      <c r="S14" s="432"/>
      <c r="T14" s="431"/>
      <c r="U14" s="432"/>
      <c r="V14" s="431"/>
      <c r="W14" s="432"/>
      <c r="X14" s="431"/>
      <c r="Y14" s="432"/>
      <c r="Z14" s="431"/>
      <c r="AA14" s="432"/>
    </row>
    <row r="15" spans="1:28" ht="13.5" thickBot="1" x14ac:dyDescent="0.25">
      <c r="A15" s="101"/>
      <c r="B15" s="169"/>
      <c r="C15" s="170" t="str">
        <f t="shared" si="0"/>
        <v>s/d</v>
      </c>
      <c r="D15" s="169"/>
      <c r="E15" s="170" t="str">
        <f t="shared" si="0"/>
        <v>s/d</v>
      </c>
      <c r="F15" s="169"/>
      <c r="G15" s="170" t="str">
        <f t="shared" si="1"/>
        <v>s/d</v>
      </c>
      <c r="H15" s="169"/>
      <c r="I15" s="170" t="str">
        <f t="shared" si="2"/>
        <v>s/d</v>
      </c>
      <c r="J15" s="169"/>
      <c r="K15" s="170" t="str">
        <f t="shared" si="3"/>
        <v>s/d</v>
      </c>
      <c r="M15" s="416"/>
      <c r="N15" s="431"/>
      <c r="O15" s="432"/>
      <c r="P15" s="431"/>
      <c r="Q15" s="432"/>
      <c r="R15" s="431"/>
      <c r="S15" s="432"/>
      <c r="T15" s="431"/>
      <c r="U15" s="432"/>
      <c r="V15" s="431"/>
      <c r="W15" s="432"/>
      <c r="X15" s="431"/>
      <c r="Y15" s="432"/>
      <c r="Z15" s="431"/>
      <c r="AA15" s="432"/>
    </row>
    <row r="16" spans="1:28" ht="13.5" thickBot="1" x14ac:dyDescent="0.25">
      <c r="A16" s="98"/>
      <c r="B16" s="171"/>
      <c r="C16" s="172"/>
      <c r="D16" s="171"/>
      <c r="E16" s="172"/>
      <c r="F16" s="171"/>
      <c r="G16" s="172"/>
      <c r="H16" s="171"/>
      <c r="I16" s="172"/>
      <c r="J16" s="171"/>
      <c r="K16" s="172"/>
      <c r="M16" s="416"/>
      <c r="N16" s="431"/>
      <c r="O16" s="432"/>
      <c r="P16" s="431"/>
      <c r="Q16" s="432"/>
      <c r="R16" s="431"/>
      <c r="S16" s="432"/>
      <c r="T16" s="431"/>
      <c r="U16" s="432"/>
      <c r="V16" s="431"/>
      <c r="W16" s="432"/>
      <c r="X16" s="431"/>
      <c r="Y16" s="432"/>
      <c r="Z16" s="431"/>
      <c r="AA16" s="432"/>
    </row>
    <row r="17" spans="1:27" ht="14.25" x14ac:dyDescent="0.2">
      <c r="A17" s="417" t="s">
        <v>172</v>
      </c>
      <c r="B17" s="173"/>
      <c r="C17" s="174" t="str">
        <f t="shared" ref="C17:E22" si="4">IFERROR(B17/$B$51,"s/d")</f>
        <v>s/d</v>
      </c>
      <c r="D17" s="173"/>
      <c r="E17" s="174" t="str">
        <f t="shared" si="4"/>
        <v>s/d</v>
      </c>
      <c r="F17" s="173"/>
      <c r="G17" s="174" t="str">
        <f t="shared" ref="G17:G22" si="5">IFERROR(F17/$B$51,"s/d")</f>
        <v>s/d</v>
      </c>
      <c r="H17" s="173"/>
      <c r="I17" s="174" t="str">
        <f t="shared" ref="I17:I22" si="6">IFERROR(H17/$B$51,"s/d")</f>
        <v>s/d</v>
      </c>
      <c r="J17" s="173"/>
      <c r="K17" s="174" t="str">
        <f t="shared" ref="K17:K22" si="7">IFERROR(J17/$B$51,"s/d")</f>
        <v>s/d</v>
      </c>
      <c r="M17" s="416"/>
      <c r="N17" s="431"/>
      <c r="O17" s="432"/>
      <c r="P17" s="431"/>
      <c r="Q17" s="432"/>
      <c r="R17" s="431"/>
      <c r="S17" s="432"/>
      <c r="T17" s="431"/>
      <c r="U17" s="432"/>
      <c r="V17" s="431"/>
      <c r="W17" s="432"/>
      <c r="X17" s="431"/>
      <c r="Y17" s="432"/>
      <c r="Z17" s="431"/>
      <c r="AA17" s="432"/>
    </row>
    <row r="18" spans="1:27" x14ac:dyDescent="0.2">
      <c r="A18" s="100" t="s">
        <v>143</v>
      </c>
      <c r="B18" s="167"/>
      <c r="C18" s="168" t="str">
        <f t="shared" si="4"/>
        <v>s/d</v>
      </c>
      <c r="D18" s="167"/>
      <c r="E18" s="168" t="str">
        <f t="shared" si="4"/>
        <v>s/d</v>
      </c>
      <c r="F18" s="167"/>
      <c r="G18" s="168" t="str">
        <f t="shared" si="5"/>
        <v>s/d</v>
      </c>
      <c r="H18" s="167"/>
      <c r="I18" s="168" t="str">
        <f t="shared" si="6"/>
        <v>s/d</v>
      </c>
      <c r="J18" s="167"/>
      <c r="K18" s="168" t="str">
        <f t="shared" si="7"/>
        <v>s/d</v>
      </c>
      <c r="M18" s="416"/>
      <c r="N18" s="431"/>
      <c r="O18" s="432"/>
      <c r="P18" s="431"/>
      <c r="Q18" s="432"/>
      <c r="R18" s="431"/>
      <c r="S18" s="432"/>
      <c r="T18" s="431"/>
      <c r="U18" s="432"/>
      <c r="V18" s="431"/>
      <c r="W18" s="432"/>
      <c r="X18" s="431"/>
      <c r="Y18" s="432"/>
      <c r="Z18" s="431"/>
      <c r="AA18" s="432"/>
    </row>
    <row r="19" spans="1:27" x14ac:dyDescent="0.2">
      <c r="A19" s="100" t="s">
        <v>142</v>
      </c>
      <c r="B19" s="167"/>
      <c r="C19" s="168" t="str">
        <f t="shared" si="4"/>
        <v>s/d</v>
      </c>
      <c r="D19" s="167"/>
      <c r="E19" s="168" t="str">
        <f t="shared" si="4"/>
        <v>s/d</v>
      </c>
      <c r="F19" s="167"/>
      <c r="G19" s="168" t="str">
        <f t="shared" si="5"/>
        <v>s/d</v>
      </c>
      <c r="H19" s="167"/>
      <c r="I19" s="168" t="str">
        <f t="shared" si="6"/>
        <v>s/d</v>
      </c>
      <c r="J19" s="167"/>
      <c r="K19" s="168" t="str">
        <f t="shared" si="7"/>
        <v>s/d</v>
      </c>
      <c r="M19" s="416"/>
      <c r="N19" s="431"/>
      <c r="O19" s="432"/>
      <c r="P19" s="431"/>
      <c r="Q19" s="432"/>
      <c r="R19" s="431"/>
      <c r="S19" s="432"/>
      <c r="T19" s="431"/>
      <c r="U19" s="432"/>
      <c r="V19" s="431"/>
      <c r="W19" s="432"/>
      <c r="X19" s="431"/>
      <c r="Y19" s="432"/>
      <c r="Z19" s="431"/>
      <c r="AA19" s="432"/>
    </row>
    <row r="20" spans="1:27" x14ac:dyDescent="0.2">
      <c r="A20" s="100" t="s">
        <v>140</v>
      </c>
      <c r="B20" s="167"/>
      <c r="C20" s="168" t="str">
        <f t="shared" si="4"/>
        <v>s/d</v>
      </c>
      <c r="D20" s="167"/>
      <c r="E20" s="168" t="str">
        <f t="shared" si="4"/>
        <v>s/d</v>
      </c>
      <c r="F20" s="167"/>
      <c r="G20" s="168" t="str">
        <f t="shared" si="5"/>
        <v>s/d</v>
      </c>
      <c r="H20" s="167"/>
      <c r="I20" s="168" t="str">
        <f t="shared" si="6"/>
        <v>s/d</v>
      </c>
      <c r="J20" s="167"/>
      <c r="K20" s="168" t="str">
        <f t="shared" si="7"/>
        <v>s/d</v>
      </c>
      <c r="M20" s="416"/>
      <c r="N20" s="431"/>
      <c r="O20" s="432"/>
      <c r="P20" s="431"/>
      <c r="Q20" s="432"/>
      <c r="R20" s="431"/>
      <c r="S20" s="432"/>
      <c r="T20" s="431"/>
      <c r="U20" s="432"/>
      <c r="V20" s="431"/>
      <c r="W20" s="432"/>
      <c r="X20" s="431"/>
      <c r="Y20" s="432"/>
      <c r="Z20" s="431"/>
      <c r="AA20" s="432"/>
    </row>
    <row r="21" spans="1:27" x14ac:dyDescent="0.2">
      <c r="A21" s="100" t="s">
        <v>141</v>
      </c>
      <c r="B21" s="167"/>
      <c r="C21" s="168" t="str">
        <f t="shared" si="4"/>
        <v>s/d</v>
      </c>
      <c r="D21" s="167"/>
      <c r="E21" s="168" t="str">
        <f t="shared" si="4"/>
        <v>s/d</v>
      </c>
      <c r="F21" s="167"/>
      <c r="G21" s="168" t="str">
        <f t="shared" si="5"/>
        <v>s/d</v>
      </c>
      <c r="H21" s="167"/>
      <c r="I21" s="168" t="str">
        <f t="shared" si="6"/>
        <v>s/d</v>
      </c>
      <c r="J21" s="167"/>
      <c r="K21" s="168" t="str">
        <f t="shared" si="7"/>
        <v>s/d</v>
      </c>
      <c r="M21" s="422"/>
      <c r="N21" s="431"/>
      <c r="O21" s="432"/>
      <c r="P21" s="431"/>
      <c r="Q21" s="432"/>
      <c r="R21" s="431"/>
      <c r="S21" s="432"/>
      <c r="T21" s="431"/>
      <c r="U21" s="432"/>
      <c r="V21" s="431"/>
      <c r="W21" s="432"/>
      <c r="X21" s="431"/>
      <c r="Y21" s="432"/>
      <c r="Z21" s="431"/>
      <c r="AA21" s="432"/>
    </row>
    <row r="22" spans="1:27" ht="13.5" thickBot="1" x14ac:dyDescent="0.25">
      <c r="A22" s="101"/>
      <c r="B22" s="169"/>
      <c r="C22" s="170" t="str">
        <f t="shared" si="4"/>
        <v>s/d</v>
      </c>
      <c r="D22" s="169"/>
      <c r="E22" s="170" t="str">
        <f t="shared" si="4"/>
        <v>s/d</v>
      </c>
      <c r="F22" s="169"/>
      <c r="G22" s="170" t="str">
        <f t="shared" si="5"/>
        <v>s/d</v>
      </c>
      <c r="H22" s="169"/>
      <c r="I22" s="170" t="str">
        <f t="shared" si="6"/>
        <v>s/d</v>
      </c>
      <c r="J22" s="169"/>
      <c r="K22" s="170" t="str">
        <f t="shared" si="7"/>
        <v>s/d</v>
      </c>
      <c r="M22" s="416"/>
      <c r="N22" s="431"/>
      <c r="O22" s="432"/>
      <c r="P22" s="431"/>
      <c r="Q22" s="432"/>
      <c r="R22" s="431"/>
      <c r="S22" s="432"/>
      <c r="T22" s="431"/>
      <c r="U22" s="432"/>
      <c r="V22" s="431"/>
      <c r="W22" s="432"/>
      <c r="X22" s="431"/>
      <c r="Y22" s="432"/>
      <c r="Z22" s="431"/>
      <c r="AA22" s="432"/>
    </row>
    <row r="23" spans="1:27" ht="13.5" thickBot="1" x14ac:dyDescent="0.25">
      <c r="A23" s="98"/>
      <c r="B23" s="171"/>
      <c r="C23" s="172"/>
      <c r="D23" s="171"/>
      <c r="E23" s="172"/>
      <c r="F23" s="171"/>
      <c r="G23" s="172"/>
      <c r="H23" s="171"/>
      <c r="I23" s="172"/>
      <c r="J23" s="171"/>
      <c r="K23" s="172"/>
      <c r="M23" s="416"/>
      <c r="N23" s="431"/>
      <c r="O23" s="432"/>
      <c r="P23" s="431"/>
      <c r="Q23" s="432"/>
      <c r="R23" s="431"/>
      <c r="S23" s="432"/>
      <c r="T23" s="431"/>
      <c r="U23" s="432"/>
      <c r="V23" s="431"/>
      <c r="W23" s="432"/>
      <c r="X23" s="431"/>
      <c r="Y23" s="432"/>
      <c r="Z23" s="431"/>
      <c r="AA23" s="432"/>
    </row>
    <row r="24" spans="1:27" ht="13.5" thickBot="1" x14ac:dyDescent="0.25">
      <c r="A24" s="102" t="s">
        <v>47</v>
      </c>
      <c r="B24" s="175"/>
      <c r="C24" s="176" t="str">
        <f>IFERROR(B24/$B$51,"s/d")</f>
        <v>s/d</v>
      </c>
      <c r="D24" s="175"/>
      <c r="E24" s="176" t="str">
        <f>IFERROR(D24/$B$51,"s/d")</f>
        <v>s/d</v>
      </c>
      <c r="F24" s="175"/>
      <c r="G24" s="176" t="str">
        <f>IFERROR(F24/$B$51,"s/d")</f>
        <v>s/d</v>
      </c>
      <c r="H24" s="175"/>
      <c r="I24" s="176" t="str">
        <f>IFERROR(H24/$B$51,"s/d")</f>
        <v>s/d</v>
      </c>
      <c r="J24" s="175"/>
      <c r="K24" s="176" t="str">
        <f>IFERROR(J24/$B$51,"s/d")</f>
        <v>s/d</v>
      </c>
      <c r="M24" s="416"/>
      <c r="N24" s="431"/>
      <c r="O24" s="432"/>
      <c r="P24" s="431"/>
      <c r="Q24" s="432"/>
      <c r="R24" s="431"/>
      <c r="S24" s="432"/>
      <c r="T24" s="431"/>
      <c r="U24" s="432"/>
      <c r="V24" s="431"/>
      <c r="W24" s="432"/>
      <c r="X24" s="431"/>
      <c r="Y24" s="432"/>
      <c r="Z24" s="431"/>
      <c r="AA24" s="432"/>
    </row>
    <row r="25" spans="1:27" ht="13.5" thickBot="1" x14ac:dyDescent="0.25">
      <c r="A25" s="98"/>
      <c r="B25" s="171"/>
      <c r="C25" s="172"/>
      <c r="D25" s="171"/>
      <c r="E25" s="172"/>
      <c r="F25" s="171"/>
      <c r="G25" s="172"/>
      <c r="H25" s="171"/>
      <c r="I25" s="172"/>
      <c r="J25" s="171"/>
      <c r="K25" s="172"/>
      <c r="M25" s="416"/>
      <c r="N25" s="431"/>
      <c r="O25" s="432"/>
      <c r="P25" s="431"/>
      <c r="Q25" s="432"/>
      <c r="R25" s="431"/>
      <c r="S25" s="432"/>
      <c r="T25" s="431"/>
      <c r="U25" s="432"/>
      <c r="V25" s="431"/>
      <c r="W25" s="432"/>
      <c r="X25" s="431"/>
      <c r="Y25" s="432"/>
      <c r="Z25" s="431"/>
      <c r="AA25" s="432"/>
    </row>
    <row r="26" spans="1:27" x14ac:dyDescent="0.2">
      <c r="A26" s="99" t="s">
        <v>48</v>
      </c>
      <c r="B26" s="177"/>
      <c r="C26" s="174" t="str">
        <f t="shared" ref="C26:E30" si="8">IFERROR(B26/$B$51,"s/d")</f>
        <v>s/d</v>
      </c>
      <c r="D26" s="177"/>
      <c r="E26" s="174" t="str">
        <f t="shared" si="8"/>
        <v>s/d</v>
      </c>
      <c r="F26" s="177"/>
      <c r="G26" s="174" t="str">
        <f t="shared" ref="G26:G30" si="9">IFERROR(F26/$B$51,"s/d")</f>
        <v>s/d</v>
      </c>
      <c r="H26" s="177"/>
      <c r="I26" s="174" t="str">
        <f t="shared" ref="I26:I30" si="10">IFERROR(H26/$B$51,"s/d")</f>
        <v>s/d</v>
      </c>
      <c r="J26" s="177"/>
      <c r="K26" s="174" t="str">
        <f t="shared" ref="K26:K30" si="11">IFERROR(J26/$B$51,"s/d")</f>
        <v>s/d</v>
      </c>
      <c r="M26" s="416"/>
      <c r="N26" s="431"/>
      <c r="O26" s="432"/>
      <c r="P26" s="431"/>
      <c r="Q26" s="432"/>
      <c r="R26" s="431"/>
      <c r="S26" s="432"/>
      <c r="T26" s="431"/>
      <c r="U26" s="432"/>
      <c r="V26" s="431"/>
      <c r="W26" s="432"/>
      <c r="X26" s="431"/>
      <c r="Y26" s="432"/>
      <c r="Z26" s="431"/>
      <c r="AA26" s="432"/>
    </row>
    <row r="27" spans="1:27" x14ac:dyDescent="0.2">
      <c r="A27" s="103" t="s">
        <v>49</v>
      </c>
      <c r="B27" s="178"/>
      <c r="C27" s="168" t="str">
        <f t="shared" si="8"/>
        <v>s/d</v>
      </c>
      <c r="D27" s="178"/>
      <c r="E27" s="168" t="str">
        <f t="shared" si="8"/>
        <v>s/d</v>
      </c>
      <c r="F27" s="178"/>
      <c r="G27" s="168" t="str">
        <f t="shared" si="9"/>
        <v>s/d</v>
      </c>
      <c r="H27" s="178"/>
      <c r="I27" s="168" t="str">
        <f t="shared" si="10"/>
        <v>s/d</v>
      </c>
      <c r="J27" s="178"/>
      <c r="K27" s="168" t="str">
        <f t="shared" si="11"/>
        <v>s/d</v>
      </c>
      <c r="M27" s="416"/>
      <c r="N27" s="431"/>
      <c r="O27" s="432"/>
      <c r="P27" s="431"/>
      <c r="Q27" s="432"/>
      <c r="R27" s="431"/>
      <c r="S27" s="432"/>
      <c r="T27" s="431"/>
      <c r="U27" s="432"/>
      <c r="V27" s="431"/>
      <c r="W27" s="432"/>
      <c r="X27" s="431"/>
      <c r="Y27" s="432"/>
      <c r="Z27" s="431"/>
      <c r="AA27" s="432"/>
    </row>
    <row r="28" spans="1:27" x14ac:dyDescent="0.2">
      <c r="A28" s="103" t="s">
        <v>50</v>
      </c>
      <c r="B28" s="178"/>
      <c r="C28" s="168" t="str">
        <f t="shared" si="8"/>
        <v>s/d</v>
      </c>
      <c r="D28" s="178"/>
      <c r="E28" s="168" t="str">
        <f t="shared" si="8"/>
        <v>s/d</v>
      </c>
      <c r="F28" s="178"/>
      <c r="G28" s="168" t="str">
        <f t="shared" si="9"/>
        <v>s/d</v>
      </c>
      <c r="H28" s="178"/>
      <c r="I28" s="168" t="str">
        <f t="shared" si="10"/>
        <v>s/d</v>
      </c>
      <c r="J28" s="178"/>
      <c r="K28" s="168" t="str">
        <f t="shared" si="11"/>
        <v>s/d</v>
      </c>
      <c r="M28" s="422"/>
      <c r="N28" s="431"/>
      <c r="O28" s="432"/>
      <c r="P28" s="431"/>
      <c r="Q28" s="432"/>
      <c r="R28" s="431"/>
      <c r="S28" s="432"/>
      <c r="T28" s="431"/>
      <c r="U28" s="432"/>
      <c r="V28" s="431"/>
      <c r="W28" s="432"/>
      <c r="X28" s="431"/>
      <c r="Y28" s="432"/>
      <c r="Z28" s="431"/>
      <c r="AA28" s="432"/>
    </row>
    <row r="29" spans="1:27" x14ac:dyDescent="0.2">
      <c r="A29" s="103" t="s">
        <v>51</v>
      </c>
      <c r="B29" s="178"/>
      <c r="C29" s="168" t="str">
        <f t="shared" si="8"/>
        <v>s/d</v>
      </c>
      <c r="D29" s="178"/>
      <c r="E29" s="168" t="str">
        <f t="shared" si="8"/>
        <v>s/d</v>
      </c>
      <c r="F29" s="178"/>
      <c r="G29" s="168" t="str">
        <f t="shared" si="9"/>
        <v>s/d</v>
      </c>
      <c r="H29" s="178"/>
      <c r="I29" s="168" t="str">
        <f t="shared" si="10"/>
        <v>s/d</v>
      </c>
      <c r="J29" s="178"/>
      <c r="K29" s="168" t="str">
        <f t="shared" si="11"/>
        <v>s/d</v>
      </c>
      <c r="M29" s="416"/>
      <c r="N29" s="431"/>
      <c r="O29" s="432"/>
      <c r="P29" s="431"/>
      <c r="Q29" s="432"/>
      <c r="R29" s="431"/>
      <c r="S29" s="432"/>
      <c r="T29" s="431"/>
      <c r="U29" s="432"/>
      <c r="V29" s="431"/>
      <c r="W29" s="432"/>
      <c r="X29" s="431"/>
      <c r="Y29" s="432"/>
      <c r="Z29" s="431"/>
      <c r="AA29" s="432"/>
    </row>
    <row r="30" spans="1:27" ht="13.5" thickBot="1" x14ac:dyDescent="0.25">
      <c r="A30" s="101" t="s">
        <v>52</v>
      </c>
      <c r="B30" s="179"/>
      <c r="C30" s="170" t="str">
        <f t="shared" si="8"/>
        <v>s/d</v>
      </c>
      <c r="D30" s="179"/>
      <c r="E30" s="170" t="str">
        <f t="shared" si="8"/>
        <v>s/d</v>
      </c>
      <c r="F30" s="179"/>
      <c r="G30" s="170" t="str">
        <f t="shared" si="9"/>
        <v>s/d</v>
      </c>
      <c r="H30" s="179"/>
      <c r="I30" s="170" t="str">
        <f t="shared" si="10"/>
        <v>s/d</v>
      </c>
      <c r="J30" s="179"/>
      <c r="K30" s="170" t="str">
        <f t="shared" si="11"/>
        <v>s/d</v>
      </c>
      <c r="M30" s="422"/>
      <c r="N30" s="431"/>
      <c r="O30" s="432"/>
      <c r="P30" s="431"/>
      <c r="Q30" s="432"/>
      <c r="R30" s="431"/>
      <c r="S30" s="432"/>
      <c r="T30" s="431"/>
      <c r="U30" s="432"/>
      <c r="V30" s="431"/>
      <c r="W30" s="432"/>
      <c r="X30" s="431"/>
      <c r="Y30" s="432"/>
      <c r="Z30" s="431"/>
      <c r="AA30" s="432"/>
    </row>
    <row r="31" spans="1:27" ht="13.5" thickBot="1" x14ac:dyDescent="0.25">
      <c r="A31" s="132"/>
      <c r="B31" s="171"/>
      <c r="C31" s="180"/>
      <c r="D31" s="171"/>
      <c r="E31" s="180"/>
      <c r="F31" s="171"/>
      <c r="G31" s="180"/>
      <c r="H31" s="171"/>
      <c r="I31" s="180"/>
      <c r="J31" s="171"/>
      <c r="K31" s="180"/>
      <c r="M31" s="422"/>
      <c r="N31" s="431"/>
      <c r="O31" s="432"/>
      <c r="P31" s="431"/>
      <c r="Q31" s="432"/>
      <c r="R31" s="431"/>
      <c r="S31" s="432"/>
      <c r="T31" s="431"/>
      <c r="U31" s="432"/>
      <c r="V31" s="431"/>
      <c r="W31" s="432"/>
      <c r="X31" s="431"/>
      <c r="Y31" s="432"/>
      <c r="Z31" s="431"/>
      <c r="AA31" s="432"/>
    </row>
    <row r="32" spans="1:27" x14ac:dyDescent="0.2">
      <c r="A32" s="99" t="s">
        <v>53</v>
      </c>
      <c r="B32" s="177"/>
      <c r="C32" s="174" t="str">
        <f t="shared" ref="C32:E35" si="12">IFERROR(B32/$B$51,"s/d")</f>
        <v>s/d</v>
      </c>
      <c r="D32" s="177"/>
      <c r="E32" s="174" t="str">
        <f t="shared" si="12"/>
        <v>s/d</v>
      </c>
      <c r="F32" s="177"/>
      <c r="G32" s="174" t="str">
        <f t="shared" ref="G32:G35" si="13">IFERROR(F32/$B$51,"s/d")</f>
        <v>s/d</v>
      </c>
      <c r="H32" s="177"/>
      <c r="I32" s="174" t="str">
        <f t="shared" ref="I32:I35" si="14">IFERROR(H32/$B$51,"s/d")</f>
        <v>s/d</v>
      </c>
      <c r="J32" s="177"/>
      <c r="K32" s="174" t="str">
        <f t="shared" ref="K32:K35" si="15">IFERROR(J32/$B$51,"s/d")</f>
        <v>s/d</v>
      </c>
      <c r="M32" s="422"/>
      <c r="N32" s="431"/>
      <c r="O32" s="432"/>
      <c r="P32" s="431"/>
      <c r="Q32" s="432"/>
      <c r="R32" s="431"/>
      <c r="S32" s="432"/>
      <c r="T32" s="431"/>
      <c r="U32" s="432"/>
      <c r="V32" s="431"/>
      <c r="W32" s="432"/>
      <c r="X32" s="431"/>
      <c r="Y32" s="432"/>
      <c r="Z32" s="431"/>
      <c r="AA32" s="432"/>
    </row>
    <row r="33" spans="1:27" x14ac:dyDescent="0.2">
      <c r="A33" s="100" t="s">
        <v>54</v>
      </c>
      <c r="B33" s="178"/>
      <c r="C33" s="168" t="str">
        <f t="shared" si="12"/>
        <v>s/d</v>
      </c>
      <c r="D33" s="178"/>
      <c r="E33" s="168" t="str">
        <f t="shared" si="12"/>
        <v>s/d</v>
      </c>
      <c r="F33" s="178"/>
      <c r="G33" s="168" t="str">
        <f t="shared" si="13"/>
        <v>s/d</v>
      </c>
      <c r="H33" s="178"/>
      <c r="I33" s="168" t="str">
        <f t="shared" si="14"/>
        <v>s/d</v>
      </c>
      <c r="J33" s="178"/>
      <c r="K33" s="168" t="str">
        <f t="shared" si="15"/>
        <v>s/d</v>
      </c>
      <c r="M33" s="422"/>
      <c r="N33" s="431"/>
      <c r="O33" s="432"/>
      <c r="P33" s="431"/>
      <c r="Q33" s="432"/>
      <c r="R33" s="431"/>
      <c r="S33" s="432"/>
      <c r="T33" s="431"/>
      <c r="U33" s="432"/>
      <c r="V33" s="431"/>
      <c r="W33" s="432"/>
      <c r="X33" s="431"/>
      <c r="Y33" s="432"/>
      <c r="Z33" s="431"/>
      <c r="AA33" s="432"/>
    </row>
    <row r="34" spans="1:27" x14ac:dyDescent="0.2">
      <c r="A34" s="104" t="s">
        <v>79</v>
      </c>
      <c r="B34" s="181"/>
      <c r="C34" s="182" t="str">
        <f t="shared" si="12"/>
        <v>s/d</v>
      </c>
      <c r="D34" s="181"/>
      <c r="E34" s="182" t="str">
        <f t="shared" si="12"/>
        <v>s/d</v>
      </c>
      <c r="F34" s="181"/>
      <c r="G34" s="182" t="str">
        <f t="shared" si="13"/>
        <v>s/d</v>
      </c>
      <c r="H34" s="181"/>
      <c r="I34" s="182" t="str">
        <f t="shared" si="14"/>
        <v>s/d</v>
      </c>
      <c r="J34" s="181"/>
      <c r="K34" s="182" t="str">
        <f t="shared" si="15"/>
        <v>s/d</v>
      </c>
      <c r="M34" s="416"/>
      <c r="N34" s="431"/>
      <c r="O34" s="432"/>
      <c r="P34" s="431"/>
      <c r="Q34" s="432"/>
      <c r="R34" s="431"/>
      <c r="S34" s="432"/>
      <c r="T34" s="431"/>
      <c r="U34" s="432"/>
      <c r="V34" s="431"/>
      <c r="W34" s="432"/>
      <c r="X34" s="431"/>
      <c r="Y34" s="432"/>
      <c r="Z34" s="431"/>
      <c r="AA34" s="432"/>
    </row>
    <row r="35" spans="1:27" ht="13.5" thickBot="1" x14ac:dyDescent="0.25">
      <c r="A35" s="101" t="s">
        <v>68</v>
      </c>
      <c r="B35" s="179"/>
      <c r="C35" s="170" t="str">
        <f t="shared" si="12"/>
        <v>s/d</v>
      </c>
      <c r="D35" s="179"/>
      <c r="E35" s="170" t="str">
        <f t="shared" si="12"/>
        <v>s/d</v>
      </c>
      <c r="F35" s="179"/>
      <c r="G35" s="170" t="str">
        <f t="shared" si="13"/>
        <v>s/d</v>
      </c>
      <c r="H35" s="179"/>
      <c r="I35" s="170" t="str">
        <f t="shared" si="14"/>
        <v>s/d</v>
      </c>
      <c r="J35" s="179"/>
      <c r="K35" s="170" t="str">
        <f t="shared" si="15"/>
        <v>s/d</v>
      </c>
      <c r="M35" s="422"/>
      <c r="N35" s="431"/>
      <c r="O35" s="432"/>
      <c r="P35" s="431"/>
      <c r="Q35" s="432"/>
      <c r="R35" s="431"/>
      <c r="S35" s="432"/>
      <c r="T35" s="431"/>
      <c r="U35" s="432"/>
      <c r="V35" s="431"/>
      <c r="W35" s="432"/>
      <c r="X35" s="431"/>
      <c r="Y35" s="432"/>
      <c r="Z35" s="431"/>
      <c r="AA35" s="432"/>
    </row>
    <row r="36" spans="1:27" ht="13.5" thickBot="1" x14ac:dyDescent="0.25">
      <c r="A36" s="98"/>
      <c r="B36" s="171"/>
      <c r="C36" s="172"/>
      <c r="D36" s="171"/>
      <c r="E36" s="172"/>
      <c r="F36" s="171"/>
      <c r="G36" s="172"/>
      <c r="H36" s="171"/>
      <c r="I36" s="172"/>
      <c r="J36" s="171"/>
      <c r="K36" s="172"/>
      <c r="M36" s="422"/>
      <c r="N36" s="431"/>
      <c r="O36" s="432"/>
      <c r="P36" s="431"/>
      <c r="Q36" s="432"/>
      <c r="R36" s="431"/>
      <c r="S36" s="432"/>
      <c r="T36" s="431"/>
      <c r="U36" s="432"/>
      <c r="V36" s="431"/>
      <c r="W36" s="432"/>
      <c r="X36" s="431"/>
      <c r="Y36" s="432"/>
      <c r="Z36" s="431"/>
      <c r="AA36" s="432"/>
    </row>
    <row r="37" spans="1:27" x14ac:dyDescent="0.2">
      <c r="A37" s="99" t="s">
        <v>55</v>
      </c>
      <c r="B37" s="173"/>
      <c r="C37" s="174" t="str">
        <f t="shared" ref="C37:E43" si="16">IFERROR(B37/$B$51,"s/d")</f>
        <v>s/d</v>
      </c>
      <c r="D37" s="173"/>
      <c r="E37" s="174" t="str">
        <f t="shared" si="16"/>
        <v>s/d</v>
      </c>
      <c r="F37" s="173"/>
      <c r="G37" s="174" t="str">
        <f t="shared" ref="G37:G43" si="17">IFERROR(F37/$B$51,"s/d")</f>
        <v>s/d</v>
      </c>
      <c r="H37" s="173"/>
      <c r="I37" s="174" t="str">
        <f t="shared" ref="I37:I43" si="18">IFERROR(H37/$B$51,"s/d")</f>
        <v>s/d</v>
      </c>
      <c r="J37" s="173"/>
      <c r="K37" s="174" t="str">
        <f t="shared" ref="K37:K43" si="19">IFERROR(J37/$B$51,"s/d")</f>
        <v>s/d</v>
      </c>
      <c r="M37" s="416"/>
      <c r="N37" s="431"/>
      <c r="O37" s="432"/>
      <c r="P37" s="431"/>
      <c r="Q37" s="432"/>
      <c r="R37" s="431"/>
      <c r="S37" s="432"/>
      <c r="T37" s="431"/>
      <c r="U37" s="432"/>
      <c r="V37" s="431"/>
      <c r="W37" s="432"/>
      <c r="X37" s="431"/>
      <c r="Y37" s="432"/>
      <c r="Z37" s="431"/>
      <c r="AA37" s="432"/>
    </row>
    <row r="38" spans="1:27" x14ac:dyDescent="0.2">
      <c r="A38" s="103" t="s">
        <v>56</v>
      </c>
      <c r="B38" s="167"/>
      <c r="C38" s="168" t="str">
        <f t="shared" si="16"/>
        <v>s/d</v>
      </c>
      <c r="D38" s="167"/>
      <c r="E38" s="168" t="str">
        <f t="shared" si="16"/>
        <v>s/d</v>
      </c>
      <c r="F38" s="167"/>
      <c r="G38" s="168" t="str">
        <f t="shared" si="17"/>
        <v>s/d</v>
      </c>
      <c r="H38" s="167"/>
      <c r="I38" s="168" t="str">
        <f t="shared" si="18"/>
        <v>s/d</v>
      </c>
      <c r="J38" s="167"/>
      <c r="K38" s="168" t="str">
        <f t="shared" si="19"/>
        <v>s/d</v>
      </c>
      <c r="M38" s="416"/>
      <c r="N38" s="431"/>
      <c r="O38" s="432"/>
      <c r="P38" s="431"/>
      <c r="Q38" s="432"/>
      <c r="R38" s="431"/>
      <c r="S38" s="432"/>
      <c r="T38" s="431"/>
      <c r="U38" s="432"/>
      <c r="V38" s="431"/>
      <c r="W38" s="432"/>
      <c r="X38" s="431"/>
      <c r="Y38" s="432"/>
      <c r="Z38" s="431"/>
      <c r="AA38" s="432"/>
    </row>
    <row r="39" spans="1:27" x14ac:dyDescent="0.2">
      <c r="A39" s="103" t="s">
        <v>57</v>
      </c>
      <c r="B39" s="167"/>
      <c r="C39" s="168" t="str">
        <f t="shared" si="16"/>
        <v>s/d</v>
      </c>
      <c r="D39" s="167"/>
      <c r="E39" s="168" t="str">
        <f t="shared" si="16"/>
        <v>s/d</v>
      </c>
      <c r="F39" s="167"/>
      <c r="G39" s="168" t="str">
        <f t="shared" si="17"/>
        <v>s/d</v>
      </c>
      <c r="H39" s="167"/>
      <c r="I39" s="168" t="str">
        <f t="shared" si="18"/>
        <v>s/d</v>
      </c>
      <c r="J39" s="167"/>
      <c r="K39" s="168" t="str">
        <f t="shared" si="19"/>
        <v>s/d</v>
      </c>
      <c r="M39" s="416"/>
      <c r="N39" s="431"/>
      <c r="O39" s="432"/>
      <c r="P39" s="431"/>
      <c r="Q39" s="432"/>
      <c r="R39" s="431"/>
      <c r="S39" s="432"/>
      <c r="T39" s="431"/>
      <c r="U39" s="432"/>
      <c r="V39" s="431"/>
      <c r="W39" s="432"/>
      <c r="X39" s="431"/>
      <c r="Y39" s="432"/>
      <c r="Z39" s="431"/>
      <c r="AA39" s="432"/>
    </row>
    <row r="40" spans="1:27" x14ac:dyDescent="0.2">
      <c r="A40" s="103" t="s">
        <v>58</v>
      </c>
      <c r="B40" s="167"/>
      <c r="C40" s="168" t="str">
        <f t="shared" si="16"/>
        <v>s/d</v>
      </c>
      <c r="D40" s="167"/>
      <c r="E40" s="168" t="str">
        <f t="shared" si="16"/>
        <v>s/d</v>
      </c>
      <c r="F40" s="167"/>
      <c r="G40" s="168" t="str">
        <f t="shared" si="17"/>
        <v>s/d</v>
      </c>
      <c r="H40" s="167"/>
      <c r="I40" s="168" t="str">
        <f t="shared" si="18"/>
        <v>s/d</v>
      </c>
      <c r="J40" s="167"/>
      <c r="K40" s="168" t="str">
        <f t="shared" si="19"/>
        <v>s/d</v>
      </c>
      <c r="M40" s="416"/>
      <c r="N40" s="431"/>
      <c r="O40" s="432"/>
      <c r="P40" s="431"/>
      <c r="Q40" s="432"/>
      <c r="R40" s="431"/>
      <c r="S40" s="432"/>
      <c r="T40" s="431"/>
      <c r="U40" s="432"/>
      <c r="V40" s="431"/>
      <c r="W40" s="432"/>
      <c r="X40" s="431"/>
      <c r="Y40" s="432"/>
      <c r="Z40" s="431"/>
      <c r="AA40" s="432"/>
    </row>
    <row r="41" spans="1:27" x14ac:dyDescent="0.2">
      <c r="A41" s="100" t="s">
        <v>59</v>
      </c>
      <c r="B41" s="183"/>
      <c r="C41" s="182" t="str">
        <f t="shared" si="16"/>
        <v>s/d</v>
      </c>
      <c r="D41" s="183"/>
      <c r="E41" s="182" t="str">
        <f t="shared" si="16"/>
        <v>s/d</v>
      </c>
      <c r="F41" s="183"/>
      <c r="G41" s="182" t="str">
        <f t="shared" si="17"/>
        <v>s/d</v>
      </c>
      <c r="H41" s="183"/>
      <c r="I41" s="182" t="str">
        <f t="shared" si="18"/>
        <v>s/d</v>
      </c>
      <c r="J41" s="183"/>
      <c r="K41" s="182" t="str">
        <f t="shared" si="19"/>
        <v>s/d</v>
      </c>
      <c r="M41" s="422"/>
      <c r="N41" s="431"/>
      <c r="O41" s="432"/>
      <c r="P41" s="431"/>
      <c r="Q41" s="432"/>
      <c r="R41" s="431"/>
      <c r="S41" s="432"/>
      <c r="T41" s="431"/>
      <c r="U41" s="432"/>
      <c r="V41" s="431"/>
      <c r="W41" s="432"/>
      <c r="X41" s="431"/>
      <c r="Y41" s="432"/>
      <c r="Z41" s="431"/>
      <c r="AA41" s="432"/>
    </row>
    <row r="42" spans="1:27" x14ac:dyDescent="0.2">
      <c r="A42" s="105"/>
      <c r="B42" s="183"/>
      <c r="C42" s="182" t="str">
        <f t="shared" si="16"/>
        <v>s/d</v>
      </c>
      <c r="D42" s="183"/>
      <c r="E42" s="182" t="str">
        <f t="shared" si="16"/>
        <v>s/d</v>
      </c>
      <c r="F42" s="183"/>
      <c r="G42" s="182" t="str">
        <f t="shared" si="17"/>
        <v>s/d</v>
      </c>
      <c r="H42" s="183"/>
      <c r="I42" s="182" t="str">
        <f t="shared" si="18"/>
        <v>s/d</v>
      </c>
      <c r="J42" s="183"/>
      <c r="K42" s="182" t="str">
        <f t="shared" si="19"/>
        <v>s/d</v>
      </c>
      <c r="M42" s="422"/>
      <c r="N42" s="431"/>
      <c r="O42" s="432"/>
      <c r="P42" s="431"/>
      <c r="Q42" s="432"/>
      <c r="R42" s="431"/>
      <c r="S42" s="432"/>
      <c r="T42" s="431"/>
      <c r="U42" s="432"/>
      <c r="V42" s="431"/>
      <c r="W42" s="432"/>
      <c r="X42" s="431"/>
      <c r="Y42" s="432"/>
      <c r="Z42" s="431"/>
      <c r="AA42" s="432"/>
    </row>
    <row r="43" spans="1:27" ht="13.5" thickBot="1" x14ac:dyDescent="0.25">
      <c r="A43" s="106"/>
      <c r="B43" s="169"/>
      <c r="C43" s="170" t="str">
        <f t="shared" si="16"/>
        <v>s/d</v>
      </c>
      <c r="D43" s="169"/>
      <c r="E43" s="170" t="str">
        <f t="shared" si="16"/>
        <v>s/d</v>
      </c>
      <c r="F43" s="169"/>
      <c r="G43" s="170" t="str">
        <f t="shared" si="17"/>
        <v>s/d</v>
      </c>
      <c r="H43" s="169"/>
      <c r="I43" s="170" t="str">
        <f t="shared" si="18"/>
        <v>s/d</v>
      </c>
      <c r="J43" s="169"/>
      <c r="K43" s="170" t="str">
        <f t="shared" si="19"/>
        <v>s/d</v>
      </c>
      <c r="M43" s="422"/>
      <c r="N43" s="431"/>
      <c r="O43" s="432"/>
      <c r="P43" s="431"/>
      <c r="Q43" s="432"/>
      <c r="R43" s="431"/>
      <c r="S43" s="432"/>
      <c r="T43" s="431"/>
      <c r="U43" s="432"/>
      <c r="V43" s="431"/>
      <c r="W43" s="432"/>
      <c r="X43" s="431"/>
      <c r="Y43" s="432"/>
      <c r="Z43" s="431"/>
      <c r="AA43" s="432"/>
    </row>
    <row r="44" spans="1:27" ht="13.5" thickBot="1" x14ac:dyDescent="0.25">
      <c r="A44" s="98"/>
      <c r="B44" s="171"/>
      <c r="C44" s="180"/>
      <c r="D44" s="171"/>
      <c r="E44" s="180"/>
      <c r="F44" s="171"/>
      <c r="G44" s="180"/>
      <c r="H44" s="171"/>
      <c r="I44" s="180"/>
      <c r="J44" s="171"/>
      <c r="K44" s="180"/>
      <c r="M44" s="422"/>
      <c r="N44" s="431"/>
      <c r="O44" s="432"/>
      <c r="P44" s="431"/>
      <c r="Q44" s="432"/>
      <c r="R44" s="431"/>
      <c r="S44" s="432"/>
      <c r="T44" s="431"/>
      <c r="U44" s="432"/>
      <c r="V44" s="431"/>
      <c r="W44" s="432"/>
      <c r="X44" s="431"/>
      <c r="Y44" s="432"/>
      <c r="Z44" s="431"/>
      <c r="AA44" s="432"/>
    </row>
    <row r="45" spans="1:27" x14ac:dyDescent="0.2">
      <c r="A45" s="99" t="s">
        <v>60</v>
      </c>
      <c r="B45" s="173"/>
      <c r="C45" s="174" t="str">
        <f t="shared" ref="C45:E49" si="20">IFERROR(B45/$B$51,"s/d")</f>
        <v>s/d</v>
      </c>
      <c r="D45" s="173"/>
      <c r="E45" s="174" t="str">
        <f t="shared" si="20"/>
        <v>s/d</v>
      </c>
      <c r="F45" s="173"/>
      <c r="G45" s="174" t="str">
        <f t="shared" ref="G45:G49" si="21">IFERROR(F45/$B$51,"s/d")</f>
        <v>s/d</v>
      </c>
      <c r="H45" s="173"/>
      <c r="I45" s="174" t="str">
        <f t="shared" ref="I45:I49" si="22">IFERROR(H45/$B$51,"s/d")</f>
        <v>s/d</v>
      </c>
      <c r="J45" s="173"/>
      <c r="K45" s="174" t="str">
        <f t="shared" ref="K45:K49" si="23">IFERROR(J45/$B$51,"s/d")</f>
        <v>s/d</v>
      </c>
      <c r="M45" s="416"/>
      <c r="N45" s="431"/>
      <c r="O45" s="432"/>
      <c r="P45" s="431"/>
      <c r="Q45" s="432"/>
      <c r="R45" s="431"/>
      <c r="S45" s="432"/>
      <c r="T45" s="431"/>
      <c r="U45" s="432"/>
      <c r="V45" s="431"/>
      <c r="W45" s="432"/>
      <c r="X45" s="431"/>
      <c r="Y45" s="432"/>
      <c r="Z45" s="431"/>
      <c r="AA45" s="432"/>
    </row>
    <row r="46" spans="1:27" x14ac:dyDescent="0.2">
      <c r="A46" s="103" t="s">
        <v>80</v>
      </c>
      <c r="B46" s="167"/>
      <c r="C46" s="168" t="str">
        <f t="shared" si="20"/>
        <v>s/d</v>
      </c>
      <c r="D46" s="167"/>
      <c r="E46" s="168" t="str">
        <f t="shared" si="20"/>
        <v>s/d</v>
      </c>
      <c r="F46" s="167"/>
      <c r="G46" s="168" t="str">
        <f t="shared" si="21"/>
        <v>s/d</v>
      </c>
      <c r="H46" s="167"/>
      <c r="I46" s="168" t="str">
        <f t="shared" si="22"/>
        <v>s/d</v>
      </c>
      <c r="J46" s="167"/>
      <c r="K46" s="168" t="str">
        <f t="shared" si="23"/>
        <v>s/d</v>
      </c>
      <c r="M46" s="422"/>
      <c r="N46" s="431"/>
      <c r="O46" s="432"/>
      <c r="P46" s="431"/>
      <c r="Q46" s="432"/>
      <c r="R46" s="431"/>
      <c r="S46" s="432"/>
      <c r="T46" s="431"/>
      <c r="U46" s="432"/>
      <c r="V46" s="431"/>
      <c r="W46" s="432"/>
      <c r="X46" s="431"/>
      <c r="Y46" s="432"/>
      <c r="Z46" s="431"/>
      <c r="AA46" s="432"/>
    </row>
    <row r="47" spans="1:27" x14ac:dyDescent="0.2">
      <c r="A47" s="103" t="s">
        <v>61</v>
      </c>
      <c r="B47" s="167"/>
      <c r="C47" s="168" t="str">
        <f t="shared" si="20"/>
        <v>s/d</v>
      </c>
      <c r="D47" s="167"/>
      <c r="E47" s="168" t="str">
        <f t="shared" si="20"/>
        <v>s/d</v>
      </c>
      <c r="F47" s="167"/>
      <c r="G47" s="168" t="str">
        <f t="shared" si="21"/>
        <v>s/d</v>
      </c>
      <c r="H47" s="167"/>
      <c r="I47" s="168" t="str">
        <f t="shared" si="22"/>
        <v>s/d</v>
      </c>
      <c r="J47" s="167"/>
      <c r="K47" s="168" t="str">
        <f t="shared" si="23"/>
        <v>s/d</v>
      </c>
      <c r="M47" s="422"/>
      <c r="N47" s="431"/>
      <c r="O47" s="432"/>
      <c r="P47" s="431"/>
      <c r="Q47" s="432"/>
      <c r="R47" s="431"/>
      <c r="S47" s="432"/>
      <c r="T47" s="431"/>
      <c r="U47" s="432"/>
      <c r="V47" s="431"/>
      <c r="W47" s="432"/>
      <c r="X47" s="431"/>
      <c r="Y47" s="432"/>
      <c r="Z47" s="431"/>
      <c r="AA47" s="432"/>
    </row>
    <row r="48" spans="1:27" x14ac:dyDescent="0.2">
      <c r="A48" s="103" t="s">
        <v>81</v>
      </c>
      <c r="B48" s="167"/>
      <c r="C48" s="168" t="str">
        <f t="shared" si="20"/>
        <v>s/d</v>
      </c>
      <c r="D48" s="167"/>
      <c r="E48" s="168" t="str">
        <f t="shared" si="20"/>
        <v>s/d</v>
      </c>
      <c r="F48" s="167"/>
      <c r="G48" s="168" t="str">
        <f t="shared" si="21"/>
        <v>s/d</v>
      </c>
      <c r="H48" s="167"/>
      <c r="I48" s="168" t="str">
        <f t="shared" si="22"/>
        <v>s/d</v>
      </c>
      <c r="J48" s="167"/>
      <c r="K48" s="168" t="str">
        <f t="shared" si="23"/>
        <v>s/d</v>
      </c>
      <c r="M48" s="416"/>
      <c r="N48" s="431"/>
      <c r="O48" s="432"/>
      <c r="P48" s="431"/>
      <c r="Q48" s="432"/>
      <c r="R48" s="431"/>
      <c r="S48" s="432"/>
      <c r="T48" s="431"/>
      <c r="U48" s="432"/>
      <c r="V48" s="431"/>
      <c r="W48" s="432"/>
      <c r="X48" s="431"/>
      <c r="Y48" s="432"/>
      <c r="Z48" s="431"/>
      <c r="AA48" s="432"/>
    </row>
    <row r="49" spans="1:27" ht="13.5" thickBot="1" x14ac:dyDescent="0.25">
      <c r="A49" s="101" t="s">
        <v>62</v>
      </c>
      <c r="B49" s="169"/>
      <c r="C49" s="170" t="str">
        <f t="shared" si="20"/>
        <v>s/d</v>
      </c>
      <c r="D49" s="169"/>
      <c r="E49" s="170" t="str">
        <f t="shared" si="20"/>
        <v>s/d</v>
      </c>
      <c r="F49" s="169"/>
      <c r="G49" s="170" t="str">
        <f t="shared" si="21"/>
        <v>s/d</v>
      </c>
      <c r="H49" s="169"/>
      <c r="I49" s="170" t="str">
        <f t="shared" si="22"/>
        <v>s/d</v>
      </c>
      <c r="J49" s="169"/>
      <c r="K49" s="170" t="str">
        <f t="shared" si="23"/>
        <v>s/d</v>
      </c>
      <c r="M49" s="422"/>
      <c r="N49" s="431"/>
      <c r="O49" s="432"/>
      <c r="P49" s="431"/>
      <c r="Q49" s="432"/>
      <c r="R49" s="431"/>
      <c r="S49" s="432"/>
      <c r="T49" s="431"/>
      <c r="U49" s="432"/>
      <c r="V49" s="431"/>
      <c r="W49" s="432"/>
      <c r="X49" s="431"/>
      <c r="Y49" s="432"/>
      <c r="Z49" s="431"/>
      <c r="AA49" s="432"/>
    </row>
    <row r="50" spans="1:27" ht="13.5" thickBot="1" x14ac:dyDescent="0.25">
      <c r="A50" s="98"/>
      <c r="B50" s="171"/>
      <c r="C50" s="172"/>
      <c r="D50" s="171"/>
      <c r="E50" s="172"/>
      <c r="F50" s="171"/>
      <c r="G50" s="172"/>
      <c r="H50" s="171"/>
      <c r="I50" s="172"/>
      <c r="J50" s="171"/>
      <c r="K50" s="172"/>
      <c r="M50" s="422"/>
      <c r="N50" s="431"/>
      <c r="O50" s="432"/>
      <c r="P50" s="431"/>
      <c r="Q50" s="432"/>
      <c r="R50" s="431"/>
      <c r="S50" s="432"/>
      <c r="T50" s="431"/>
      <c r="U50" s="432"/>
      <c r="V50" s="431"/>
      <c r="W50" s="432"/>
      <c r="X50" s="431"/>
      <c r="Y50" s="432"/>
      <c r="Z50" s="431"/>
      <c r="AA50" s="432"/>
    </row>
    <row r="51" spans="1:27" ht="13.5" thickBot="1" x14ac:dyDescent="0.25">
      <c r="A51" s="102" t="s">
        <v>63</v>
      </c>
      <c r="B51" s="175"/>
      <c r="C51" s="176">
        <v>1</v>
      </c>
      <c r="D51" s="175"/>
      <c r="E51" s="176">
        <v>1</v>
      </c>
      <c r="F51" s="175"/>
      <c r="G51" s="176">
        <v>1</v>
      </c>
      <c r="H51" s="175"/>
      <c r="I51" s="176">
        <v>1</v>
      </c>
      <c r="J51" s="175"/>
      <c r="K51" s="176">
        <v>1</v>
      </c>
      <c r="M51" s="422"/>
      <c r="N51" s="431"/>
      <c r="O51" s="432"/>
      <c r="P51" s="431"/>
      <c r="Q51" s="432"/>
      <c r="R51" s="431"/>
      <c r="S51" s="432"/>
      <c r="T51" s="431"/>
      <c r="U51" s="432"/>
      <c r="V51" s="431"/>
      <c r="W51" s="432"/>
      <c r="X51" s="431"/>
      <c r="Y51" s="432"/>
      <c r="Z51" s="431"/>
      <c r="AA51" s="432"/>
    </row>
    <row r="52" spans="1:27" ht="13.5" thickBot="1" x14ac:dyDescent="0.25">
      <c r="A52" s="98"/>
      <c r="B52" s="171"/>
      <c r="C52" s="171"/>
      <c r="D52" s="171"/>
      <c r="E52" s="171"/>
      <c r="F52" s="171"/>
      <c r="G52" s="171"/>
      <c r="H52" s="171"/>
      <c r="I52" s="171"/>
      <c r="J52" s="171"/>
      <c r="K52" s="171"/>
      <c r="M52" s="422"/>
      <c r="N52" s="431"/>
      <c r="O52" s="432"/>
      <c r="P52" s="431"/>
      <c r="Q52" s="432"/>
      <c r="R52" s="431"/>
      <c r="S52" s="432"/>
      <c r="T52" s="431"/>
      <c r="U52" s="432"/>
      <c r="V52" s="431"/>
      <c r="W52" s="432"/>
      <c r="X52" s="431"/>
      <c r="Y52" s="432"/>
      <c r="Z52" s="431"/>
      <c r="AA52" s="432"/>
    </row>
    <row r="53" spans="1:27" ht="13.5" thickBot="1" x14ac:dyDescent="0.25">
      <c r="A53" s="415" t="s">
        <v>134</v>
      </c>
      <c r="B53" s="184"/>
      <c r="C53" s="184" t="s">
        <v>175</v>
      </c>
      <c r="D53" s="184"/>
      <c r="E53" s="184" t="s">
        <v>175</v>
      </c>
      <c r="F53" s="184"/>
      <c r="G53" s="184" t="s">
        <v>175</v>
      </c>
      <c r="H53" s="184"/>
      <c r="I53" s="184" t="s">
        <v>175</v>
      </c>
      <c r="J53" s="184"/>
      <c r="K53" s="184" t="s">
        <v>175</v>
      </c>
      <c r="M53" s="416"/>
      <c r="N53" s="431"/>
      <c r="O53" s="432"/>
      <c r="P53" s="431"/>
      <c r="Q53" s="432"/>
      <c r="R53" s="431"/>
      <c r="S53" s="432"/>
      <c r="T53" s="431"/>
      <c r="U53" s="432"/>
      <c r="V53" s="431"/>
      <c r="W53" s="432"/>
      <c r="X53" s="431"/>
      <c r="Y53" s="432"/>
      <c r="Z53" s="431"/>
      <c r="AA53" s="432"/>
    </row>
    <row r="54" spans="1:27" ht="13.5" thickBot="1" x14ac:dyDescent="0.25">
      <c r="A54" s="98"/>
      <c r="B54" s="171"/>
      <c r="C54" s="171"/>
      <c r="D54" s="171"/>
      <c r="E54" s="171"/>
      <c r="F54" s="171"/>
      <c r="G54" s="171"/>
      <c r="H54" s="171"/>
      <c r="I54" s="171"/>
      <c r="J54" s="171"/>
      <c r="K54" s="171"/>
      <c r="M54" s="416"/>
      <c r="N54" s="431"/>
      <c r="O54" s="432"/>
      <c r="P54" s="431"/>
      <c r="Q54" s="432"/>
      <c r="R54" s="431"/>
      <c r="S54" s="432"/>
      <c r="T54" s="431"/>
      <c r="U54" s="432"/>
      <c r="V54" s="431"/>
      <c r="W54" s="432"/>
      <c r="X54" s="431"/>
      <c r="Y54" s="432"/>
      <c r="Z54" s="431"/>
      <c r="AA54" s="432"/>
    </row>
    <row r="55" spans="1:27" ht="13.5" thickBot="1" x14ac:dyDescent="0.25">
      <c r="A55" s="102" t="s">
        <v>69</v>
      </c>
      <c r="B55" s="171"/>
      <c r="C55" s="180"/>
      <c r="D55" s="171"/>
      <c r="E55" s="180"/>
      <c r="F55" s="171"/>
      <c r="G55" s="180"/>
      <c r="H55" s="171"/>
      <c r="I55" s="180"/>
      <c r="J55" s="171"/>
      <c r="K55" s="180"/>
      <c r="M55" s="422"/>
      <c r="N55" s="431"/>
      <c r="O55" s="432"/>
      <c r="P55" s="431"/>
      <c r="Q55" s="432"/>
      <c r="R55" s="431"/>
      <c r="S55" s="432"/>
      <c r="T55" s="431"/>
      <c r="U55" s="432"/>
      <c r="V55" s="431"/>
      <c r="W55" s="432"/>
      <c r="X55" s="431"/>
      <c r="Y55" s="432"/>
      <c r="Z55" s="431"/>
      <c r="AA55" s="432"/>
    </row>
    <row r="56" spans="1:27" s="437" customFormat="1" x14ac:dyDescent="0.2">
      <c r="A56" s="449" t="s">
        <v>77</v>
      </c>
      <c r="B56" s="443"/>
      <c r="C56" s="444" t="s">
        <v>175</v>
      </c>
      <c r="D56" s="444"/>
      <c r="E56" s="444" t="s">
        <v>175</v>
      </c>
      <c r="F56" s="444"/>
      <c r="G56" s="444" t="s">
        <v>175</v>
      </c>
      <c r="H56" s="444"/>
      <c r="I56" s="444" t="s">
        <v>175</v>
      </c>
      <c r="J56" s="444"/>
      <c r="K56" s="445" t="s">
        <v>175</v>
      </c>
      <c r="M56" s="164"/>
    </row>
    <row r="57" spans="1:27" s="437" customFormat="1" x14ac:dyDescent="0.2">
      <c r="A57" s="446"/>
      <c r="B57" s="233"/>
      <c r="C57" s="447"/>
      <c r="D57" s="447"/>
      <c r="E57" s="447"/>
      <c r="F57" s="447"/>
      <c r="G57" s="447"/>
      <c r="H57" s="447"/>
      <c r="I57" s="447"/>
      <c r="K57" s="233"/>
      <c r="M57" s="428"/>
      <c r="N57" s="450"/>
      <c r="O57" s="451"/>
      <c r="P57" s="450"/>
      <c r="Q57" s="451"/>
      <c r="R57" s="450"/>
      <c r="S57" s="451"/>
      <c r="T57" s="450"/>
      <c r="U57" s="451"/>
      <c r="V57" s="450"/>
      <c r="W57" s="451"/>
      <c r="X57" s="450"/>
      <c r="Y57" s="451"/>
      <c r="Z57" s="450"/>
      <c r="AA57" s="451"/>
    </row>
    <row r="58" spans="1:27" s="437" customFormat="1" x14ac:dyDescent="0.2">
      <c r="A58" s="448"/>
      <c r="B58" s="447"/>
      <c r="C58" s="447"/>
      <c r="D58" s="447"/>
      <c r="E58" s="447"/>
      <c r="F58" s="447"/>
      <c r="G58" s="447"/>
      <c r="H58" s="447"/>
      <c r="I58" s="447"/>
      <c r="K58" s="233"/>
      <c r="M58" s="452"/>
      <c r="N58" s="434"/>
      <c r="O58" s="434"/>
      <c r="P58" s="434"/>
      <c r="Q58" s="434"/>
      <c r="R58" s="434"/>
      <c r="S58" s="434"/>
      <c r="T58" s="434"/>
      <c r="U58" s="434"/>
      <c r="V58" s="434"/>
      <c r="W58" s="434"/>
      <c r="X58" s="434"/>
      <c r="Y58" s="434"/>
      <c r="Z58" s="434"/>
      <c r="AA58" s="434"/>
    </row>
    <row r="59" spans="1:27" ht="14.25" x14ac:dyDescent="0.2">
      <c r="A59" s="122"/>
      <c r="B59" s="94"/>
      <c r="C59" s="94"/>
      <c r="D59" s="94"/>
      <c r="E59" s="94"/>
      <c r="F59" s="94"/>
      <c r="G59" s="94"/>
      <c r="H59" s="94"/>
      <c r="I59" s="94"/>
      <c r="J59" s="94"/>
      <c r="K59" s="27"/>
      <c r="M59" s="436"/>
      <c r="N59" s="434"/>
      <c r="O59" s="434"/>
      <c r="P59" s="434"/>
      <c r="Q59" s="434"/>
      <c r="R59" s="434"/>
      <c r="S59" s="434"/>
      <c r="T59" s="434"/>
      <c r="U59" s="434"/>
      <c r="V59" s="434"/>
      <c r="W59" s="434"/>
      <c r="X59" s="434"/>
      <c r="Y59" s="434"/>
      <c r="Z59" s="434"/>
      <c r="AA59" s="434"/>
    </row>
    <row r="60" spans="1:27" ht="81" customHeight="1" x14ac:dyDescent="0.2">
      <c r="A60" s="568" t="s">
        <v>246</v>
      </c>
      <c r="B60" s="568"/>
      <c r="C60" s="568"/>
      <c r="D60" s="568"/>
      <c r="E60" s="568"/>
      <c r="F60" s="568"/>
      <c r="G60" s="568"/>
      <c r="H60" s="568"/>
      <c r="I60" s="568"/>
      <c r="J60" s="568"/>
      <c r="K60" s="568"/>
      <c r="M60" s="436"/>
      <c r="N60" s="434"/>
      <c r="O60" s="434"/>
      <c r="P60" s="434"/>
      <c r="Q60" s="434"/>
      <c r="R60" s="434"/>
      <c r="S60" s="434"/>
      <c r="T60" s="434"/>
      <c r="U60" s="434"/>
      <c r="V60" s="434"/>
      <c r="W60" s="434"/>
      <c r="X60" s="434"/>
      <c r="Y60" s="434"/>
      <c r="Z60" s="434"/>
      <c r="AA60" s="434"/>
    </row>
    <row r="61" spans="1:27" x14ac:dyDescent="0.2">
      <c r="M61" s="433"/>
      <c r="N61" s="89"/>
      <c r="O61" s="434"/>
      <c r="P61" s="434"/>
      <c r="Q61" s="434"/>
      <c r="R61" s="434"/>
      <c r="S61" s="434"/>
      <c r="T61" s="434"/>
      <c r="U61" s="434"/>
    </row>
    <row r="62" spans="1:27" x14ac:dyDescent="0.2">
      <c r="M62" s="435"/>
      <c r="N62" s="434"/>
      <c r="O62" s="434"/>
      <c r="P62" s="434"/>
      <c r="Q62" s="434"/>
      <c r="R62" s="434"/>
      <c r="S62" s="434"/>
      <c r="T62" s="434"/>
      <c r="U62" s="434"/>
    </row>
    <row r="64" spans="1:27" x14ac:dyDescent="0.2">
      <c r="M64" s="437"/>
    </row>
    <row r="65" spans="13:21" x14ac:dyDescent="0.2">
      <c r="M65" s="577"/>
      <c r="N65" s="578"/>
      <c r="O65" s="578"/>
      <c r="P65" s="578"/>
      <c r="Q65" s="578"/>
      <c r="R65" s="578"/>
      <c r="S65" s="578"/>
      <c r="T65" s="578"/>
      <c r="U65" s="578"/>
    </row>
    <row r="66" spans="13:21" x14ac:dyDescent="0.2">
      <c r="M66" s="438"/>
      <c r="N66" s="439"/>
      <c r="O66" s="439"/>
      <c r="P66" s="439"/>
      <c r="Q66" s="439"/>
      <c r="R66" s="439"/>
      <c r="S66" s="439"/>
      <c r="T66" s="439"/>
      <c r="U66" s="439"/>
    </row>
    <row r="67" spans="13:21" ht="15" x14ac:dyDescent="0.2">
      <c r="M67" s="579"/>
      <c r="N67" s="579"/>
      <c r="O67" s="579"/>
      <c r="P67" s="579"/>
      <c r="Q67" s="579"/>
      <c r="R67" s="579"/>
      <c r="S67" s="579"/>
      <c r="T67" s="579"/>
      <c r="U67" s="579"/>
    </row>
  </sheetData>
  <sheetProtection formatCells="0" formatColumns="0" formatRows="0"/>
  <mergeCells count="25">
    <mergeCell ref="X10:Y10"/>
    <mergeCell ref="Z10:AA10"/>
    <mergeCell ref="M65:U65"/>
    <mergeCell ref="M67:U67"/>
    <mergeCell ref="N10:O10"/>
    <mergeCell ref="P10:Q10"/>
    <mergeCell ref="R10:S10"/>
    <mergeCell ref="T10:U10"/>
    <mergeCell ref="V10:W10"/>
    <mergeCell ref="M4:AA4"/>
    <mergeCell ref="M5:AA5"/>
    <mergeCell ref="M6:AA6"/>
    <mergeCell ref="M7:AA7"/>
    <mergeCell ref="M8:AA8"/>
    <mergeCell ref="A1:K1"/>
    <mergeCell ref="A2:K2"/>
    <mergeCell ref="A3:K3"/>
    <mergeCell ref="A4:K4"/>
    <mergeCell ref="A5:K5"/>
    <mergeCell ref="A60:K60"/>
    <mergeCell ref="B7:C7"/>
    <mergeCell ref="D7:E7"/>
    <mergeCell ref="F7:G7"/>
    <mergeCell ref="H7:I7"/>
    <mergeCell ref="J7:K7"/>
  </mergeCells>
  <phoneticPr fontId="0" type="noConversion"/>
  <printOptions horizontalCentered="1" verticalCentered="1"/>
  <pageMargins left="0.23622047244094491" right="0.27559055118110237" top="0.5" bottom="0.42" header="0.4" footer="0.35"/>
  <pageSetup paperSize="9" scale="5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4" tint="0.39997558519241921"/>
    <pageSetUpPr fitToPage="1"/>
  </sheetPr>
  <dimension ref="C6:F10"/>
  <sheetViews>
    <sheetView showGridLines="0" workbookViewId="0"/>
  </sheetViews>
  <sheetFormatPr baseColWidth="10" defaultRowHeight="12.75" x14ac:dyDescent="0.2"/>
  <cols>
    <col min="1" max="2" width="11.42578125" style="27"/>
    <col min="3" max="3" width="58.42578125" style="27" customWidth="1"/>
    <col min="4" max="16384" width="11.42578125" style="27"/>
  </cols>
  <sheetData>
    <row r="6" spans="3:6" x14ac:dyDescent="0.2">
      <c r="F6" s="107"/>
    </row>
    <row r="7" spans="3:6" x14ac:dyDescent="0.2">
      <c r="F7" s="107"/>
    </row>
    <row r="8" spans="3:6" x14ac:dyDescent="0.2">
      <c r="F8" s="107"/>
    </row>
    <row r="9" spans="3:6" x14ac:dyDescent="0.2">
      <c r="F9" s="107"/>
    </row>
    <row r="10" spans="3:6" ht="35.25" x14ac:dyDescent="0.5">
      <c r="C10" s="226" t="s">
        <v>0</v>
      </c>
    </row>
  </sheetData>
  <phoneticPr fontId="0" type="noConversion"/>
  <printOptions horizontalCentered="1" verticalCentered="1" gridLinesSet="0"/>
  <pageMargins left="0.78740157480314965" right="0.78740157480314965" top="0.23622047244094491" bottom="0.98425196850393704" header="0.51181102362204722" footer="0.51181102362204722"/>
  <pageSetup paperSize="9" orientation="portrait" horizontalDpi="4294967292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K62"/>
  <sheetViews>
    <sheetView showGridLines="0" zoomScale="70" zoomScaleNormal="70" workbookViewId="0">
      <selection sqref="A1:L60"/>
    </sheetView>
  </sheetViews>
  <sheetFormatPr baseColWidth="10" defaultRowHeight="12.75" x14ac:dyDescent="0.2"/>
  <cols>
    <col min="1" max="1" width="38.28515625" style="94" customWidth="1"/>
    <col min="2" max="2" width="23.140625" style="94" customWidth="1"/>
    <col min="3" max="3" width="11.42578125" style="94"/>
    <col min="4" max="4" width="23.140625" style="94" customWidth="1"/>
    <col min="5" max="5" width="11.42578125" style="94"/>
    <col min="6" max="6" width="23.140625" style="94" customWidth="1"/>
    <col min="7" max="7" width="11.42578125" style="94"/>
    <col min="8" max="8" width="23.140625" style="94" customWidth="1"/>
    <col min="9" max="9" width="11.42578125" style="94"/>
    <col min="10" max="10" width="23.140625" style="94" customWidth="1"/>
    <col min="11" max="11" width="11.42578125" style="27"/>
    <col min="12" max="16384" width="11.42578125" style="94"/>
  </cols>
  <sheetData>
    <row r="1" spans="1:11" x14ac:dyDescent="0.2">
      <c r="A1" s="581" t="s">
        <v>176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</row>
    <row r="2" spans="1:11" x14ac:dyDescent="0.2">
      <c r="A2" s="581" t="s">
        <v>247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</row>
    <row r="3" spans="1:11" x14ac:dyDescent="0.2">
      <c r="A3" s="581" t="str">
        <f>+'1.mod DOP'!B3</f>
        <v>Ortoftalato de Dioctilo (Di-2-Etilhexil Ftalato) (DOP)</v>
      </c>
      <c r="B3" s="581"/>
      <c r="C3" s="581"/>
      <c r="D3" s="581"/>
      <c r="E3" s="581"/>
      <c r="F3" s="581"/>
      <c r="G3" s="581"/>
      <c r="H3" s="581"/>
      <c r="I3" s="581"/>
      <c r="J3" s="581"/>
      <c r="K3" s="581"/>
    </row>
    <row r="4" spans="1:11" x14ac:dyDescent="0.2">
      <c r="A4" s="582"/>
      <c r="B4" s="582"/>
      <c r="C4" s="582"/>
      <c r="D4" s="582"/>
      <c r="E4" s="582"/>
      <c r="F4" s="582"/>
      <c r="G4" s="582"/>
      <c r="H4" s="582"/>
      <c r="I4" s="582"/>
      <c r="J4" s="582"/>
      <c r="K4" s="582"/>
    </row>
    <row r="5" spans="1:11" s="96" customFormat="1" x14ac:dyDescent="0.2">
      <c r="A5" s="582" t="s">
        <v>170</v>
      </c>
      <c r="B5" s="582"/>
      <c r="C5" s="582"/>
      <c r="D5" s="582"/>
      <c r="E5" s="582"/>
      <c r="F5" s="582"/>
      <c r="G5" s="582"/>
      <c r="H5" s="582"/>
      <c r="I5" s="582"/>
      <c r="J5" s="582"/>
      <c r="K5" s="582"/>
    </row>
    <row r="6" spans="1:11" s="96" customFormat="1" ht="13.5" thickBot="1" x14ac:dyDescent="0.25">
      <c r="A6" s="453"/>
      <c r="B6" s="441"/>
      <c r="C6" s="441"/>
      <c r="D6" s="441"/>
      <c r="E6" s="441"/>
      <c r="F6" s="441"/>
      <c r="G6" s="441"/>
      <c r="H6" s="441"/>
      <c r="I6" s="441"/>
      <c r="J6" s="441"/>
      <c r="K6" s="441"/>
    </row>
    <row r="7" spans="1:11" ht="13.5" thickBot="1" x14ac:dyDescent="0.25">
      <c r="A7" s="366"/>
      <c r="B7" s="569" t="s">
        <v>210</v>
      </c>
      <c r="C7" s="570"/>
      <c r="D7" s="569" t="s">
        <v>211</v>
      </c>
      <c r="E7" s="570"/>
      <c r="F7" s="569" t="s">
        <v>243</v>
      </c>
      <c r="G7" s="570"/>
      <c r="H7" s="569" t="s">
        <v>244</v>
      </c>
      <c r="I7" s="570"/>
      <c r="J7" s="569" t="s">
        <v>245</v>
      </c>
      <c r="K7" s="570"/>
    </row>
    <row r="8" spans="1:11" ht="26.25" thickBot="1" x14ac:dyDescent="0.25">
      <c r="A8" s="364" t="s">
        <v>46</v>
      </c>
      <c r="B8" s="365" t="s">
        <v>173</v>
      </c>
      <c r="C8" s="365" t="s">
        <v>174</v>
      </c>
      <c r="D8" s="365" t="s">
        <v>173</v>
      </c>
      <c r="E8" s="365" t="s">
        <v>174</v>
      </c>
      <c r="F8" s="365" t="s">
        <v>173</v>
      </c>
      <c r="G8" s="365" t="s">
        <v>174</v>
      </c>
      <c r="H8" s="365" t="s">
        <v>173</v>
      </c>
      <c r="I8" s="365" t="s">
        <v>174</v>
      </c>
      <c r="J8" s="365" t="s">
        <v>173</v>
      </c>
      <c r="K8" s="365" t="s">
        <v>174</v>
      </c>
    </row>
    <row r="9" spans="1:11" ht="13.5" thickBot="1" x14ac:dyDescent="0.25">
      <c r="A9" s="164"/>
      <c r="B9" s="163"/>
      <c r="C9" s="163"/>
      <c r="D9" s="163"/>
      <c r="E9" s="163"/>
      <c r="F9" s="163"/>
      <c r="G9" s="163"/>
      <c r="H9" s="163"/>
      <c r="I9" s="163"/>
      <c r="J9" s="163"/>
      <c r="K9" s="163"/>
    </row>
    <row r="10" spans="1:11" ht="14.25" x14ac:dyDescent="0.2">
      <c r="A10" s="417" t="s">
        <v>171</v>
      </c>
      <c r="B10" s="165"/>
      <c r="C10" s="166" t="str">
        <f>IFERROR(B10/$B$51,"s/d")</f>
        <v>s/d</v>
      </c>
      <c r="D10" s="165"/>
      <c r="E10" s="166" t="str">
        <f>IFERROR(D10/$B$51,"s/d")</f>
        <v>s/d</v>
      </c>
      <c r="F10" s="165"/>
      <c r="G10" s="166" t="str">
        <f>IFERROR(F10/$B$51,"s/d")</f>
        <v>s/d</v>
      </c>
      <c r="H10" s="165"/>
      <c r="I10" s="166" t="str">
        <f>IFERROR(H10/$B$51,"s/d")</f>
        <v>s/d</v>
      </c>
      <c r="J10" s="165"/>
      <c r="K10" s="166" t="str">
        <f>IFERROR(J10/$B$51,"s/d")</f>
        <v>s/d</v>
      </c>
    </row>
    <row r="11" spans="1:11" x14ac:dyDescent="0.2">
      <c r="A11" s="100" t="s">
        <v>143</v>
      </c>
      <c r="B11" s="167"/>
      <c r="C11" s="168" t="str">
        <f t="shared" ref="C11:E15" si="0">IFERROR(B11/$B$51,"s/d")</f>
        <v>s/d</v>
      </c>
      <c r="D11" s="167"/>
      <c r="E11" s="168" t="str">
        <f t="shared" si="0"/>
        <v>s/d</v>
      </c>
      <c r="F11" s="167"/>
      <c r="G11" s="168" t="str">
        <f t="shared" ref="G11:G15" si="1">IFERROR(F11/$B$51,"s/d")</f>
        <v>s/d</v>
      </c>
      <c r="H11" s="167"/>
      <c r="I11" s="168" t="str">
        <f t="shared" ref="I11:I15" si="2">IFERROR(H11/$B$51,"s/d")</f>
        <v>s/d</v>
      </c>
      <c r="J11" s="167"/>
      <c r="K11" s="168" t="str">
        <f t="shared" ref="K11:K15" si="3">IFERROR(J11/$B$51,"s/d")</f>
        <v>s/d</v>
      </c>
    </row>
    <row r="12" spans="1:11" x14ac:dyDescent="0.2">
      <c r="A12" s="100" t="s">
        <v>142</v>
      </c>
      <c r="B12" s="167"/>
      <c r="C12" s="168" t="str">
        <f t="shared" si="0"/>
        <v>s/d</v>
      </c>
      <c r="D12" s="167"/>
      <c r="E12" s="168" t="str">
        <f t="shared" si="0"/>
        <v>s/d</v>
      </c>
      <c r="F12" s="167"/>
      <c r="G12" s="168" t="str">
        <f t="shared" si="1"/>
        <v>s/d</v>
      </c>
      <c r="H12" s="167"/>
      <c r="I12" s="168" t="str">
        <f t="shared" si="2"/>
        <v>s/d</v>
      </c>
      <c r="J12" s="167"/>
      <c r="K12" s="168" t="str">
        <f t="shared" si="3"/>
        <v>s/d</v>
      </c>
    </row>
    <row r="13" spans="1:11" x14ac:dyDescent="0.2">
      <c r="A13" s="100" t="s">
        <v>140</v>
      </c>
      <c r="B13" s="167"/>
      <c r="C13" s="168" t="str">
        <f t="shared" si="0"/>
        <v>s/d</v>
      </c>
      <c r="D13" s="167"/>
      <c r="E13" s="168" t="str">
        <f t="shared" si="0"/>
        <v>s/d</v>
      </c>
      <c r="F13" s="167"/>
      <c r="G13" s="168" t="str">
        <f t="shared" si="1"/>
        <v>s/d</v>
      </c>
      <c r="H13" s="167"/>
      <c r="I13" s="168" t="str">
        <f t="shared" si="2"/>
        <v>s/d</v>
      </c>
      <c r="J13" s="167"/>
      <c r="K13" s="168" t="str">
        <f t="shared" si="3"/>
        <v>s/d</v>
      </c>
    </row>
    <row r="14" spans="1:11" x14ac:dyDescent="0.2">
      <c r="A14" s="100" t="s">
        <v>141</v>
      </c>
      <c r="B14" s="167"/>
      <c r="C14" s="168" t="str">
        <f t="shared" si="0"/>
        <v>s/d</v>
      </c>
      <c r="D14" s="167"/>
      <c r="E14" s="168" t="str">
        <f t="shared" si="0"/>
        <v>s/d</v>
      </c>
      <c r="F14" s="167"/>
      <c r="G14" s="168" t="str">
        <f t="shared" si="1"/>
        <v>s/d</v>
      </c>
      <c r="H14" s="167"/>
      <c r="I14" s="168" t="str">
        <f t="shared" si="2"/>
        <v>s/d</v>
      </c>
      <c r="J14" s="167"/>
      <c r="K14" s="168" t="str">
        <f t="shared" si="3"/>
        <v>s/d</v>
      </c>
    </row>
    <row r="15" spans="1:11" ht="13.5" thickBot="1" x14ac:dyDescent="0.25">
      <c r="A15" s="101"/>
      <c r="B15" s="169"/>
      <c r="C15" s="170" t="str">
        <f t="shared" si="0"/>
        <v>s/d</v>
      </c>
      <c r="D15" s="169"/>
      <c r="E15" s="170" t="str">
        <f t="shared" si="0"/>
        <v>s/d</v>
      </c>
      <c r="F15" s="169"/>
      <c r="G15" s="170" t="str">
        <f t="shared" si="1"/>
        <v>s/d</v>
      </c>
      <c r="H15" s="169"/>
      <c r="I15" s="170" t="str">
        <f t="shared" si="2"/>
        <v>s/d</v>
      </c>
      <c r="J15" s="169"/>
      <c r="K15" s="170" t="str">
        <f t="shared" si="3"/>
        <v>s/d</v>
      </c>
    </row>
    <row r="16" spans="1:11" ht="13.5" thickBot="1" x14ac:dyDescent="0.25">
      <c r="A16" s="98"/>
      <c r="B16" s="171"/>
      <c r="C16" s="172"/>
      <c r="D16" s="171"/>
      <c r="E16" s="172"/>
      <c r="F16" s="171"/>
      <c r="G16" s="172"/>
      <c r="H16" s="171"/>
      <c r="I16" s="172"/>
      <c r="J16" s="171"/>
      <c r="K16" s="172"/>
    </row>
    <row r="17" spans="1:11" ht="14.25" x14ac:dyDescent="0.2">
      <c r="A17" s="417" t="s">
        <v>172</v>
      </c>
      <c r="B17" s="173"/>
      <c r="C17" s="174" t="str">
        <f t="shared" ref="C17:E22" si="4">IFERROR(B17/$B$51,"s/d")</f>
        <v>s/d</v>
      </c>
      <c r="D17" s="173"/>
      <c r="E17" s="174" t="str">
        <f t="shared" si="4"/>
        <v>s/d</v>
      </c>
      <c r="F17" s="173"/>
      <c r="G17" s="174" t="str">
        <f t="shared" ref="G17:G22" si="5">IFERROR(F17/$B$51,"s/d")</f>
        <v>s/d</v>
      </c>
      <c r="H17" s="173"/>
      <c r="I17" s="174" t="str">
        <f t="shared" ref="I17:I22" si="6">IFERROR(H17/$B$51,"s/d")</f>
        <v>s/d</v>
      </c>
      <c r="J17" s="173"/>
      <c r="K17" s="174" t="str">
        <f t="shared" ref="K17:K22" si="7">IFERROR(J17/$B$51,"s/d")</f>
        <v>s/d</v>
      </c>
    </row>
    <row r="18" spans="1:11" x14ac:dyDescent="0.2">
      <c r="A18" s="100" t="s">
        <v>143</v>
      </c>
      <c r="B18" s="167"/>
      <c r="C18" s="168" t="str">
        <f t="shared" si="4"/>
        <v>s/d</v>
      </c>
      <c r="D18" s="167"/>
      <c r="E18" s="168" t="str">
        <f t="shared" si="4"/>
        <v>s/d</v>
      </c>
      <c r="F18" s="167"/>
      <c r="G18" s="168" t="str">
        <f t="shared" si="5"/>
        <v>s/d</v>
      </c>
      <c r="H18" s="167"/>
      <c r="I18" s="168" t="str">
        <f t="shared" si="6"/>
        <v>s/d</v>
      </c>
      <c r="J18" s="167"/>
      <c r="K18" s="168" t="str">
        <f t="shared" si="7"/>
        <v>s/d</v>
      </c>
    </row>
    <row r="19" spans="1:11" x14ac:dyDescent="0.2">
      <c r="A19" s="100" t="s">
        <v>142</v>
      </c>
      <c r="B19" s="167"/>
      <c r="C19" s="168" t="str">
        <f t="shared" si="4"/>
        <v>s/d</v>
      </c>
      <c r="D19" s="167"/>
      <c r="E19" s="168" t="str">
        <f t="shared" si="4"/>
        <v>s/d</v>
      </c>
      <c r="F19" s="167"/>
      <c r="G19" s="168" t="str">
        <f t="shared" si="5"/>
        <v>s/d</v>
      </c>
      <c r="H19" s="167"/>
      <c r="I19" s="168" t="str">
        <f t="shared" si="6"/>
        <v>s/d</v>
      </c>
      <c r="J19" s="167"/>
      <c r="K19" s="168" t="str">
        <f t="shared" si="7"/>
        <v>s/d</v>
      </c>
    </row>
    <row r="20" spans="1:11" x14ac:dyDescent="0.2">
      <c r="A20" s="100" t="s">
        <v>140</v>
      </c>
      <c r="B20" s="167"/>
      <c r="C20" s="168" t="str">
        <f t="shared" si="4"/>
        <v>s/d</v>
      </c>
      <c r="D20" s="167"/>
      <c r="E20" s="168" t="str">
        <f t="shared" si="4"/>
        <v>s/d</v>
      </c>
      <c r="F20" s="167"/>
      <c r="G20" s="168" t="str">
        <f t="shared" si="5"/>
        <v>s/d</v>
      </c>
      <c r="H20" s="167"/>
      <c r="I20" s="168" t="str">
        <f t="shared" si="6"/>
        <v>s/d</v>
      </c>
      <c r="J20" s="167"/>
      <c r="K20" s="168" t="str">
        <f t="shared" si="7"/>
        <v>s/d</v>
      </c>
    </row>
    <row r="21" spans="1:11" x14ac:dyDescent="0.2">
      <c r="A21" s="100" t="s">
        <v>141</v>
      </c>
      <c r="B21" s="167"/>
      <c r="C21" s="168" t="str">
        <f t="shared" si="4"/>
        <v>s/d</v>
      </c>
      <c r="D21" s="167"/>
      <c r="E21" s="168" t="str">
        <f t="shared" si="4"/>
        <v>s/d</v>
      </c>
      <c r="F21" s="167"/>
      <c r="G21" s="168" t="str">
        <f t="shared" si="5"/>
        <v>s/d</v>
      </c>
      <c r="H21" s="167"/>
      <c r="I21" s="168" t="str">
        <f t="shared" si="6"/>
        <v>s/d</v>
      </c>
      <c r="J21" s="167"/>
      <c r="K21" s="168" t="str">
        <f t="shared" si="7"/>
        <v>s/d</v>
      </c>
    </row>
    <row r="22" spans="1:11" ht="13.5" thickBot="1" x14ac:dyDescent="0.25">
      <c r="A22" s="101"/>
      <c r="B22" s="169"/>
      <c r="C22" s="170" t="str">
        <f t="shared" si="4"/>
        <v>s/d</v>
      </c>
      <c r="D22" s="169"/>
      <c r="E22" s="170" t="str">
        <f t="shared" si="4"/>
        <v>s/d</v>
      </c>
      <c r="F22" s="169"/>
      <c r="G22" s="170" t="str">
        <f t="shared" si="5"/>
        <v>s/d</v>
      </c>
      <c r="H22" s="169"/>
      <c r="I22" s="170" t="str">
        <f t="shared" si="6"/>
        <v>s/d</v>
      </c>
      <c r="J22" s="169"/>
      <c r="K22" s="170" t="str">
        <f t="shared" si="7"/>
        <v>s/d</v>
      </c>
    </row>
    <row r="23" spans="1:11" ht="13.5" thickBot="1" x14ac:dyDescent="0.25">
      <c r="A23" s="98"/>
      <c r="B23" s="171"/>
      <c r="C23" s="172"/>
      <c r="D23" s="171"/>
      <c r="E23" s="172"/>
      <c r="F23" s="171"/>
      <c r="G23" s="172"/>
      <c r="H23" s="171"/>
      <c r="I23" s="172"/>
      <c r="J23" s="171"/>
      <c r="K23" s="172"/>
    </row>
    <row r="24" spans="1:11" ht="13.5" thickBot="1" x14ac:dyDescent="0.25">
      <c r="A24" s="102" t="s">
        <v>47</v>
      </c>
      <c r="B24" s="175"/>
      <c r="C24" s="176" t="str">
        <f>IFERROR(B24/$B$51,"s/d")</f>
        <v>s/d</v>
      </c>
      <c r="D24" s="175"/>
      <c r="E24" s="176" t="str">
        <f>IFERROR(D24/$B$51,"s/d")</f>
        <v>s/d</v>
      </c>
      <c r="F24" s="175"/>
      <c r="G24" s="176" t="str">
        <f>IFERROR(F24/$B$51,"s/d")</f>
        <v>s/d</v>
      </c>
      <c r="H24" s="175"/>
      <c r="I24" s="176" t="str">
        <f>IFERROR(H24/$B$51,"s/d")</f>
        <v>s/d</v>
      </c>
      <c r="J24" s="175"/>
      <c r="K24" s="176" t="str">
        <f>IFERROR(J24/$B$51,"s/d")</f>
        <v>s/d</v>
      </c>
    </row>
    <row r="25" spans="1:11" ht="13.5" thickBot="1" x14ac:dyDescent="0.25">
      <c r="A25" s="98"/>
      <c r="B25" s="171"/>
      <c r="C25" s="172"/>
      <c r="D25" s="171"/>
      <c r="E25" s="172"/>
      <c r="F25" s="171"/>
      <c r="G25" s="172"/>
      <c r="H25" s="171"/>
      <c r="I25" s="172"/>
      <c r="J25" s="171"/>
      <c r="K25" s="172"/>
    </row>
    <row r="26" spans="1:11" x14ac:dyDescent="0.2">
      <c r="A26" s="99" t="s">
        <v>48</v>
      </c>
      <c r="B26" s="177"/>
      <c r="C26" s="174" t="str">
        <f t="shared" ref="C26:E30" si="8">IFERROR(B26/$B$51,"s/d")</f>
        <v>s/d</v>
      </c>
      <c r="D26" s="177"/>
      <c r="E26" s="174" t="str">
        <f t="shared" si="8"/>
        <v>s/d</v>
      </c>
      <c r="F26" s="177"/>
      <c r="G26" s="174" t="str">
        <f t="shared" ref="G26:G30" si="9">IFERROR(F26/$B$51,"s/d")</f>
        <v>s/d</v>
      </c>
      <c r="H26" s="177"/>
      <c r="I26" s="174" t="str">
        <f t="shared" ref="I26:I30" si="10">IFERROR(H26/$B$51,"s/d")</f>
        <v>s/d</v>
      </c>
      <c r="J26" s="177"/>
      <c r="K26" s="174" t="str">
        <f t="shared" ref="K26:K30" si="11">IFERROR(J26/$B$51,"s/d")</f>
        <v>s/d</v>
      </c>
    </row>
    <row r="27" spans="1:11" x14ac:dyDescent="0.2">
      <c r="A27" s="103" t="s">
        <v>49</v>
      </c>
      <c r="B27" s="178"/>
      <c r="C27" s="168" t="str">
        <f t="shared" si="8"/>
        <v>s/d</v>
      </c>
      <c r="D27" s="178"/>
      <c r="E27" s="168" t="str">
        <f t="shared" si="8"/>
        <v>s/d</v>
      </c>
      <c r="F27" s="178"/>
      <c r="G27" s="168" t="str">
        <f t="shared" si="9"/>
        <v>s/d</v>
      </c>
      <c r="H27" s="178"/>
      <c r="I27" s="168" t="str">
        <f t="shared" si="10"/>
        <v>s/d</v>
      </c>
      <c r="J27" s="178"/>
      <c r="K27" s="168" t="str">
        <f t="shared" si="11"/>
        <v>s/d</v>
      </c>
    </row>
    <row r="28" spans="1:11" x14ac:dyDescent="0.2">
      <c r="A28" s="103" t="s">
        <v>50</v>
      </c>
      <c r="B28" s="178"/>
      <c r="C28" s="168" t="str">
        <f t="shared" si="8"/>
        <v>s/d</v>
      </c>
      <c r="D28" s="178"/>
      <c r="E28" s="168" t="str">
        <f t="shared" si="8"/>
        <v>s/d</v>
      </c>
      <c r="F28" s="178"/>
      <c r="G28" s="168" t="str">
        <f t="shared" si="9"/>
        <v>s/d</v>
      </c>
      <c r="H28" s="178"/>
      <c r="I28" s="168" t="str">
        <f t="shared" si="10"/>
        <v>s/d</v>
      </c>
      <c r="J28" s="178"/>
      <c r="K28" s="168" t="str">
        <f t="shared" si="11"/>
        <v>s/d</v>
      </c>
    </row>
    <row r="29" spans="1:11" x14ac:dyDescent="0.2">
      <c r="A29" s="103" t="s">
        <v>51</v>
      </c>
      <c r="B29" s="178"/>
      <c r="C29" s="168" t="str">
        <f t="shared" si="8"/>
        <v>s/d</v>
      </c>
      <c r="D29" s="178"/>
      <c r="E29" s="168" t="str">
        <f t="shared" si="8"/>
        <v>s/d</v>
      </c>
      <c r="F29" s="178"/>
      <c r="G29" s="168" t="str">
        <f t="shared" si="9"/>
        <v>s/d</v>
      </c>
      <c r="H29" s="178"/>
      <c r="I29" s="168" t="str">
        <f t="shared" si="10"/>
        <v>s/d</v>
      </c>
      <c r="J29" s="178"/>
      <c r="K29" s="168" t="str">
        <f t="shared" si="11"/>
        <v>s/d</v>
      </c>
    </row>
    <row r="30" spans="1:11" ht="13.5" thickBot="1" x14ac:dyDescent="0.25">
      <c r="A30" s="101" t="s">
        <v>52</v>
      </c>
      <c r="B30" s="179"/>
      <c r="C30" s="170" t="str">
        <f t="shared" si="8"/>
        <v>s/d</v>
      </c>
      <c r="D30" s="179"/>
      <c r="E30" s="170" t="str">
        <f t="shared" si="8"/>
        <v>s/d</v>
      </c>
      <c r="F30" s="179"/>
      <c r="G30" s="170" t="str">
        <f t="shared" si="9"/>
        <v>s/d</v>
      </c>
      <c r="H30" s="179"/>
      <c r="I30" s="170" t="str">
        <f t="shared" si="10"/>
        <v>s/d</v>
      </c>
      <c r="J30" s="179"/>
      <c r="K30" s="170" t="str">
        <f t="shared" si="11"/>
        <v>s/d</v>
      </c>
    </row>
    <row r="31" spans="1:11" ht="13.5" thickBot="1" x14ac:dyDescent="0.25">
      <c r="A31" s="132"/>
      <c r="B31" s="171"/>
      <c r="C31" s="180"/>
      <c r="D31" s="171"/>
      <c r="E31" s="180"/>
      <c r="F31" s="171"/>
      <c r="G31" s="180"/>
      <c r="H31" s="171"/>
      <c r="I31" s="180"/>
      <c r="J31" s="171"/>
      <c r="K31" s="180"/>
    </row>
    <row r="32" spans="1:11" x14ac:dyDescent="0.2">
      <c r="A32" s="99" t="s">
        <v>53</v>
      </c>
      <c r="B32" s="177"/>
      <c r="C32" s="174" t="str">
        <f t="shared" ref="C32:E35" si="12">IFERROR(B32/$B$51,"s/d")</f>
        <v>s/d</v>
      </c>
      <c r="D32" s="177"/>
      <c r="E32" s="174" t="str">
        <f t="shared" si="12"/>
        <v>s/d</v>
      </c>
      <c r="F32" s="177"/>
      <c r="G32" s="174" t="str">
        <f t="shared" ref="G32:G35" si="13">IFERROR(F32/$B$51,"s/d")</f>
        <v>s/d</v>
      </c>
      <c r="H32" s="177"/>
      <c r="I32" s="174" t="str">
        <f t="shared" ref="I32:I35" si="14">IFERROR(H32/$B$51,"s/d")</f>
        <v>s/d</v>
      </c>
      <c r="J32" s="177"/>
      <c r="K32" s="174" t="str">
        <f t="shared" ref="K32:K35" si="15">IFERROR(J32/$B$51,"s/d")</f>
        <v>s/d</v>
      </c>
    </row>
    <row r="33" spans="1:11" x14ac:dyDescent="0.2">
      <c r="A33" s="100" t="s">
        <v>54</v>
      </c>
      <c r="B33" s="178"/>
      <c r="C33" s="168" t="str">
        <f t="shared" si="12"/>
        <v>s/d</v>
      </c>
      <c r="D33" s="178"/>
      <c r="E33" s="168" t="str">
        <f t="shared" si="12"/>
        <v>s/d</v>
      </c>
      <c r="F33" s="178"/>
      <c r="G33" s="168" t="str">
        <f t="shared" si="13"/>
        <v>s/d</v>
      </c>
      <c r="H33" s="178"/>
      <c r="I33" s="168" t="str">
        <f t="shared" si="14"/>
        <v>s/d</v>
      </c>
      <c r="J33" s="178"/>
      <c r="K33" s="168" t="str">
        <f t="shared" si="15"/>
        <v>s/d</v>
      </c>
    </row>
    <row r="34" spans="1:11" x14ac:dyDescent="0.2">
      <c r="A34" s="104" t="s">
        <v>79</v>
      </c>
      <c r="B34" s="181"/>
      <c r="C34" s="182" t="str">
        <f t="shared" si="12"/>
        <v>s/d</v>
      </c>
      <c r="D34" s="181"/>
      <c r="E34" s="182" t="str">
        <f t="shared" si="12"/>
        <v>s/d</v>
      </c>
      <c r="F34" s="181"/>
      <c r="G34" s="182" t="str">
        <f t="shared" si="13"/>
        <v>s/d</v>
      </c>
      <c r="H34" s="181"/>
      <c r="I34" s="182" t="str">
        <f t="shared" si="14"/>
        <v>s/d</v>
      </c>
      <c r="J34" s="181"/>
      <c r="K34" s="182" t="str">
        <f t="shared" si="15"/>
        <v>s/d</v>
      </c>
    </row>
    <row r="35" spans="1:11" ht="13.5" thickBot="1" x14ac:dyDescent="0.25">
      <c r="A35" s="101" t="s">
        <v>68</v>
      </c>
      <c r="B35" s="179"/>
      <c r="C35" s="170" t="str">
        <f t="shared" si="12"/>
        <v>s/d</v>
      </c>
      <c r="D35" s="179"/>
      <c r="E35" s="170" t="str">
        <f t="shared" si="12"/>
        <v>s/d</v>
      </c>
      <c r="F35" s="179"/>
      <c r="G35" s="170" t="str">
        <f t="shared" si="13"/>
        <v>s/d</v>
      </c>
      <c r="H35" s="179"/>
      <c r="I35" s="170" t="str">
        <f t="shared" si="14"/>
        <v>s/d</v>
      </c>
      <c r="J35" s="179"/>
      <c r="K35" s="170" t="str">
        <f t="shared" si="15"/>
        <v>s/d</v>
      </c>
    </row>
    <row r="36" spans="1:11" ht="13.5" thickBot="1" x14ac:dyDescent="0.25">
      <c r="A36" s="98"/>
      <c r="B36" s="171"/>
      <c r="C36" s="172"/>
      <c r="D36" s="171"/>
      <c r="E36" s="172"/>
      <c r="F36" s="171"/>
      <c r="G36" s="172"/>
      <c r="H36" s="171"/>
      <c r="I36" s="172"/>
      <c r="J36" s="171"/>
      <c r="K36" s="172"/>
    </row>
    <row r="37" spans="1:11" x14ac:dyDescent="0.2">
      <c r="A37" s="99" t="s">
        <v>55</v>
      </c>
      <c r="B37" s="173"/>
      <c r="C37" s="174" t="str">
        <f t="shared" ref="C37:E43" si="16">IFERROR(B37/$B$51,"s/d")</f>
        <v>s/d</v>
      </c>
      <c r="D37" s="173"/>
      <c r="E37" s="174" t="str">
        <f t="shared" si="16"/>
        <v>s/d</v>
      </c>
      <c r="F37" s="173"/>
      <c r="G37" s="174" t="str">
        <f t="shared" ref="G37:G43" si="17">IFERROR(F37/$B$51,"s/d")</f>
        <v>s/d</v>
      </c>
      <c r="H37" s="173"/>
      <c r="I37" s="174" t="str">
        <f t="shared" ref="I37:I43" si="18">IFERROR(H37/$B$51,"s/d")</f>
        <v>s/d</v>
      </c>
      <c r="J37" s="173"/>
      <c r="K37" s="174" t="str">
        <f t="shared" ref="K37:K43" si="19">IFERROR(J37/$B$51,"s/d")</f>
        <v>s/d</v>
      </c>
    </row>
    <row r="38" spans="1:11" x14ac:dyDescent="0.2">
      <c r="A38" s="103" t="s">
        <v>56</v>
      </c>
      <c r="B38" s="167"/>
      <c r="C38" s="168" t="str">
        <f t="shared" si="16"/>
        <v>s/d</v>
      </c>
      <c r="D38" s="167"/>
      <c r="E38" s="168" t="str">
        <f t="shared" si="16"/>
        <v>s/d</v>
      </c>
      <c r="F38" s="167"/>
      <c r="G38" s="168" t="str">
        <f t="shared" si="17"/>
        <v>s/d</v>
      </c>
      <c r="H38" s="167"/>
      <c r="I38" s="168" t="str">
        <f t="shared" si="18"/>
        <v>s/d</v>
      </c>
      <c r="J38" s="167"/>
      <c r="K38" s="168" t="str">
        <f t="shared" si="19"/>
        <v>s/d</v>
      </c>
    </row>
    <row r="39" spans="1:11" x14ac:dyDescent="0.2">
      <c r="A39" s="103" t="s">
        <v>57</v>
      </c>
      <c r="B39" s="167"/>
      <c r="C39" s="168" t="str">
        <f t="shared" si="16"/>
        <v>s/d</v>
      </c>
      <c r="D39" s="167"/>
      <c r="E39" s="168" t="str">
        <f t="shared" si="16"/>
        <v>s/d</v>
      </c>
      <c r="F39" s="167"/>
      <c r="G39" s="168" t="str">
        <f t="shared" si="17"/>
        <v>s/d</v>
      </c>
      <c r="H39" s="167"/>
      <c r="I39" s="168" t="str">
        <f t="shared" si="18"/>
        <v>s/d</v>
      </c>
      <c r="J39" s="167"/>
      <c r="K39" s="168" t="str">
        <f t="shared" si="19"/>
        <v>s/d</v>
      </c>
    </row>
    <row r="40" spans="1:11" x14ac:dyDescent="0.2">
      <c r="A40" s="103" t="s">
        <v>58</v>
      </c>
      <c r="B40" s="167"/>
      <c r="C40" s="168" t="str">
        <f t="shared" si="16"/>
        <v>s/d</v>
      </c>
      <c r="D40" s="167"/>
      <c r="E40" s="168" t="str">
        <f t="shared" si="16"/>
        <v>s/d</v>
      </c>
      <c r="F40" s="167"/>
      <c r="G40" s="168" t="str">
        <f t="shared" si="17"/>
        <v>s/d</v>
      </c>
      <c r="H40" s="167"/>
      <c r="I40" s="168" t="str">
        <f t="shared" si="18"/>
        <v>s/d</v>
      </c>
      <c r="J40" s="167"/>
      <c r="K40" s="168" t="str">
        <f t="shared" si="19"/>
        <v>s/d</v>
      </c>
    </row>
    <row r="41" spans="1:11" x14ac:dyDescent="0.2">
      <c r="A41" s="100" t="s">
        <v>59</v>
      </c>
      <c r="B41" s="183"/>
      <c r="C41" s="182" t="str">
        <f t="shared" si="16"/>
        <v>s/d</v>
      </c>
      <c r="D41" s="183"/>
      <c r="E41" s="182" t="str">
        <f t="shared" si="16"/>
        <v>s/d</v>
      </c>
      <c r="F41" s="183"/>
      <c r="G41" s="182" t="str">
        <f t="shared" si="17"/>
        <v>s/d</v>
      </c>
      <c r="H41" s="183"/>
      <c r="I41" s="182" t="str">
        <f t="shared" si="18"/>
        <v>s/d</v>
      </c>
      <c r="J41" s="183"/>
      <c r="K41" s="182" t="str">
        <f t="shared" si="19"/>
        <v>s/d</v>
      </c>
    </row>
    <row r="42" spans="1:11" x14ac:dyDescent="0.2">
      <c r="A42" s="105"/>
      <c r="B42" s="183"/>
      <c r="C42" s="182" t="str">
        <f t="shared" si="16"/>
        <v>s/d</v>
      </c>
      <c r="D42" s="183"/>
      <c r="E42" s="182" t="str">
        <f t="shared" si="16"/>
        <v>s/d</v>
      </c>
      <c r="F42" s="183"/>
      <c r="G42" s="182" t="str">
        <f t="shared" si="17"/>
        <v>s/d</v>
      </c>
      <c r="H42" s="183"/>
      <c r="I42" s="182" t="str">
        <f t="shared" si="18"/>
        <v>s/d</v>
      </c>
      <c r="J42" s="183"/>
      <c r="K42" s="182" t="str">
        <f t="shared" si="19"/>
        <v>s/d</v>
      </c>
    </row>
    <row r="43" spans="1:11" ht="13.5" thickBot="1" x14ac:dyDescent="0.25">
      <c r="A43" s="106"/>
      <c r="B43" s="169"/>
      <c r="C43" s="170" t="str">
        <f t="shared" si="16"/>
        <v>s/d</v>
      </c>
      <c r="D43" s="169"/>
      <c r="E43" s="170" t="str">
        <f t="shared" si="16"/>
        <v>s/d</v>
      </c>
      <c r="F43" s="169"/>
      <c r="G43" s="170" t="str">
        <f t="shared" si="17"/>
        <v>s/d</v>
      </c>
      <c r="H43" s="169"/>
      <c r="I43" s="170" t="str">
        <f t="shared" si="18"/>
        <v>s/d</v>
      </c>
      <c r="J43" s="169"/>
      <c r="K43" s="170" t="str">
        <f t="shared" si="19"/>
        <v>s/d</v>
      </c>
    </row>
    <row r="44" spans="1:11" ht="13.5" thickBot="1" x14ac:dyDescent="0.25">
      <c r="A44" s="98"/>
      <c r="B44" s="171"/>
      <c r="C44" s="180"/>
      <c r="D44" s="171"/>
      <c r="E44" s="180"/>
      <c r="F44" s="171"/>
      <c r="G44" s="180"/>
      <c r="H44" s="171"/>
      <c r="I44" s="180"/>
      <c r="J44" s="171"/>
      <c r="K44" s="180"/>
    </row>
    <row r="45" spans="1:11" x14ac:dyDescent="0.2">
      <c r="A45" s="99" t="s">
        <v>60</v>
      </c>
      <c r="B45" s="173"/>
      <c r="C45" s="174" t="str">
        <f t="shared" ref="C45:E49" si="20">IFERROR(B45/$B$51,"s/d")</f>
        <v>s/d</v>
      </c>
      <c r="D45" s="173"/>
      <c r="E45" s="174" t="str">
        <f t="shared" si="20"/>
        <v>s/d</v>
      </c>
      <c r="F45" s="173"/>
      <c r="G45" s="174" t="str">
        <f t="shared" ref="G45:G49" si="21">IFERROR(F45/$B$51,"s/d")</f>
        <v>s/d</v>
      </c>
      <c r="H45" s="173"/>
      <c r="I45" s="174" t="str">
        <f t="shared" ref="I45:I49" si="22">IFERROR(H45/$B$51,"s/d")</f>
        <v>s/d</v>
      </c>
      <c r="J45" s="173"/>
      <c r="K45" s="174" t="str">
        <f t="shared" ref="K45:K49" si="23">IFERROR(J45/$B$51,"s/d")</f>
        <v>s/d</v>
      </c>
    </row>
    <row r="46" spans="1:11" x14ac:dyDescent="0.2">
      <c r="A46" s="103" t="s">
        <v>80</v>
      </c>
      <c r="B46" s="167"/>
      <c r="C46" s="168" t="str">
        <f t="shared" si="20"/>
        <v>s/d</v>
      </c>
      <c r="D46" s="167"/>
      <c r="E46" s="168" t="str">
        <f t="shared" si="20"/>
        <v>s/d</v>
      </c>
      <c r="F46" s="167"/>
      <c r="G46" s="168" t="str">
        <f t="shared" si="21"/>
        <v>s/d</v>
      </c>
      <c r="H46" s="167"/>
      <c r="I46" s="168" t="str">
        <f t="shared" si="22"/>
        <v>s/d</v>
      </c>
      <c r="J46" s="167"/>
      <c r="K46" s="168" t="str">
        <f t="shared" si="23"/>
        <v>s/d</v>
      </c>
    </row>
    <row r="47" spans="1:11" x14ac:dyDescent="0.2">
      <c r="A47" s="103" t="s">
        <v>61</v>
      </c>
      <c r="B47" s="167"/>
      <c r="C47" s="168" t="str">
        <f t="shared" si="20"/>
        <v>s/d</v>
      </c>
      <c r="D47" s="167"/>
      <c r="E47" s="168" t="str">
        <f t="shared" si="20"/>
        <v>s/d</v>
      </c>
      <c r="F47" s="167"/>
      <c r="G47" s="168" t="str">
        <f t="shared" si="21"/>
        <v>s/d</v>
      </c>
      <c r="H47" s="167"/>
      <c r="I47" s="168" t="str">
        <f t="shared" si="22"/>
        <v>s/d</v>
      </c>
      <c r="J47" s="167"/>
      <c r="K47" s="168" t="str">
        <f t="shared" si="23"/>
        <v>s/d</v>
      </c>
    </row>
    <row r="48" spans="1:11" x14ac:dyDescent="0.2">
      <c r="A48" s="103" t="s">
        <v>81</v>
      </c>
      <c r="B48" s="167"/>
      <c r="C48" s="168" t="str">
        <f t="shared" si="20"/>
        <v>s/d</v>
      </c>
      <c r="D48" s="167"/>
      <c r="E48" s="168" t="str">
        <f t="shared" si="20"/>
        <v>s/d</v>
      </c>
      <c r="F48" s="167"/>
      <c r="G48" s="168" t="str">
        <f t="shared" si="21"/>
        <v>s/d</v>
      </c>
      <c r="H48" s="167"/>
      <c r="I48" s="168" t="str">
        <f t="shared" si="22"/>
        <v>s/d</v>
      </c>
      <c r="J48" s="167"/>
      <c r="K48" s="168" t="str">
        <f t="shared" si="23"/>
        <v>s/d</v>
      </c>
    </row>
    <row r="49" spans="1:11" ht="13.5" thickBot="1" x14ac:dyDescent="0.25">
      <c r="A49" s="101" t="s">
        <v>62</v>
      </c>
      <c r="B49" s="169"/>
      <c r="C49" s="170" t="str">
        <f t="shared" si="20"/>
        <v>s/d</v>
      </c>
      <c r="D49" s="169"/>
      <c r="E49" s="170" t="str">
        <f t="shared" si="20"/>
        <v>s/d</v>
      </c>
      <c r="F49" s="169"/>
      <c r="G49" s="170" t="str">
        <f t="shared" si="21"/>
        <v>s/d</v>
      </c>
      <c r="H49" s="169"/>
      <c r="I49" s="170" t="str">
        <f t="shared" si="22"/>
        <v>s/d</v>
      </c>
      <c r="J49" s="169"/>
      <c r="K49" s="170" t="str">
        <f t="shared" si="23"/>
        <v>s/d</v>
      </c>
    </row>
    <row r="50" spans="1:11" ht="13.5" thickBot="1" x14ac:dyDescent="0.25">
      <c r="A50" s="98"/>
      <c r="B50" s="171"/>
      <c r="C50" s="172"/>
      <c r="D50" s="171"/>
      <c r="E50" s="172"/>
      <c r="F50" s="171"/>
      <c r="G50" s="172"/>
      <c r="H50" s="171"/>
      <c r="I50" s="172"/>
      <c r="J50" s="171"/>
      <c r="K50" s="172"/>
    </row>
    <row r="51" spans="1:11" ht="13.5" thickBot="1" x14ac:dyDescent="0.25">
      <c r="A51" s="102" t="s">
        <v>63</v>
      </c>
      <c r="B51" s="175"/>
      <c r="C51" s="176">
        <v>1</v>
      </c>
      <c r="D51" s="175"/>
      <c r="E51" s="176">
        <v>1</v>
      </c>
      <c r="F51" s="175"/>
      <c r="G51" s="176">
        <v>1</v>
      </c>
      <c r="H51" s="175"/>
      <c r="I51" s="176">
        <v>1</v>
      </c>
      <c r="J51" s="175"/>
      <c r="K51" s="176">
        <v>1</v>
      </c>
    </row>
    <row r="52" spans="1:11" ht="13.5" thickBot="1" x14ac:dyDescent="0.25">
      <c r="A52" s="98"/>
      <c r="B52" s="171"/>
      <c r="C52" s="171"/>
      <c r="D52" s="171"/>
      <c r="E52" s="171"/>
      <c r="F52" s="171"/>
      <c r="G52" s="171"/>
      <c r="H52" s="171"/>
      <c r="I52" s="171"/>
      <c r="J52" s="171"/>
      <c r="K52" s="171"/>
    </row>
    <row r="53" spans="1:11" ht="13.5" thickBot="1" x14ac:dyDescent="0.25">
      <c r="A53" s="415" t="s">
        <v>134</v>
      </c>
      <c r="B53" s="184"/>
      <c r="C53" s="184" t="s">
        <v>175</v>
      </c>
      <c r="D53" s="184"/>
      <c r="E53" s="184" t="s">
        <v>175</v>
      </c>
      <c r="F53" s="184"/>
      <c r="G53" s="184" t="s">
        <v>175</v>
      </c>
      <c r="H53" s="184"/>
      <c r="I53" s="184" t="s">
        <v>175</v>
      </c>
      <c r="J53" s="184"/>
      <c r="K53" s="184" t="s">
        <v>175</v>
      </c>
    </row>
    <row r="54" spans="1:11" ht="13.5" thickBot="1" x14ac:dyDescent="0.25">
      <c r="A54" s="98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 ht="13.5" thickBot="1" x14ac:dyDescent="0.25">
      <c r="A55" s="102" t="s">
        <v>69</v>
      </c>
      <c r="B55" s="171"/>
      <c r="C55" s="180"/>
      <c r="D55" s="171"/>
      <c r="E55" s="180"/>
      <c r="F55" s="171"/>
      <c r="G55" s="180"/>
      <c r="H55" s="171"/>
      <c r="I55" s="180"/>
      <c r="J55" s="171"/>
      <c r="K55" s="180"/>
    </row>
    <row r="56" spans="1:11" x14ac:dyDescent="0.2">
      <c r="A56" s="449" t="s">
        <v>77</v>
      </c>
      <c r="B56" s="443"/>
      <c r="C56" s="444" t="s">
        <v>175</v>
      </c>
      <c r="D56" s="444"/>
      <c r="E56" s="444" t="s">
        <v>175</v>
      </c>
      <c r="F56" s="444"/>
      <c r="G56" s="444" t="s">
        <v>175</v>
      </c>
      <c r="H56" s="444"/>
      <c r="I56" s="444" t="s">
        <v>175</v>
      </c>
      <c r="J56" s="444"/>
      <c r="K56" s="445" t="s">
        <v>175</v>
      </c>
    </row>
    <row r="57" spans="1:11" x14ac:dyDescent="0.2">
      <c r="A57" s="446"/>
      <c r="B57" s="233"/>
      <c r="C57" s="447"/>
      <c r="D57" s="447"/>
      <c r="E57" s="447"/>
      <c r="F57" s="447"/>
      <c r="G57" s="447"/>
      <c r="H57" s="447"/>
      <c r="I57" s="447"/>
      <c r="J57" s="437"/>
      <c r="K57" s="233"/>
    </row>
    <row r="58" spans="1:11" x14ac:dyDescent="0.2">
      <c r="A58" s="448"/>
      <c r="B58" s="447"/>
      <c r="C58" s="447"/>
      <c r="D58" s="447"/>
      <c r="E58" s="447"/>
      <c r="F58" s="447"/>
      <c r="G58" s="447"/>
      <c r="H58" s="447"/>
      <c r="I58" s="447"/>
      <c r="J58" s="437"/>
      <c r="K58" s="233"/>
    </row>
    <row r="59" spans="1:11" ht="14.25" x14ac:dyDescent="0.2">
      <c r="A59" s="122"/>
    </row>
    <row r="60" spans="1:11" ht="83.25" customHeight="1" x14ac:dyDescent="0.2">
      <c r="A60" s="568" t="s">
        <v>246</v>
      </c>
      <c r="B60" s="568"/>
      <c r="C60" s="568"/>
      <c r="D60" s="568"/>
      <c r="E60" s="568"/>
      <c r="F60" s="568"/>
      <c r="G60" s="568"/>
      <c r="H60" s="568"/>
      <c r="I60" s="568"/>
      <c r="J60" s="568"/>
      <c r="K60" s="568"/>
    </row>
    <row r="61" spans="1:11" ht="14.25" x14ac:dyDescent="0.2">
      <c r="A61" s="122"/>
    </row>
    <row r="62" spans="1:11" ht="81" customHeight="1" x14ac:dyDescent="0.2">
      <c r="A62" s="580"/>
      <c r="B62" s="580"/>
      <c r="C62" s="580"/>
      <c r="D62" s="580"/>
      <c r="E62" s="580"/>
      <c r="F62" s="580"/>
      <c r="G62" s="580"/>
      <c r="H62" s="580"/>
      <c r="I62" s="580"/>
      <c r="J62" s="580"/>
      <c r="K62" s="580"/>
    </row>
  </sheetData>
  <sheetProtection formatCells="0" formatColumns="0" formatRows="0"/>
  <mergeCells count="12">
    <mergeCell ref="A62:K62"/>
    <mergeCell ref="A1:K1"/>
    <mergeCell ref="A2:K2"/>
    <mergeCell ref="A3:K3"/>
    <mergeCell ref="A4:K4"/>
    <mergeCell ref="A5:K5"/>
    <mergeCell ref="B7:C7"/>
    <mergeCell ref="D7:E7"/>
    <mergeCell ref="F7:G7"/>
    <mergeCell ref="H7:I7"/>
    <mergeCell ref="J7:K7"/>
    <mergeCell ref="A60:K60"/>
  </mergeCells>
  <printOptions horizontalCentered="1" verticalCentered="1"/>
  <pageMargins left="0.23622047244094491" right="0.27559055118110237" top="0.5" bottom="0.42" header="0.4" footer="0.35"/>
  <pageSetup paperSize="9" scale="60" orientation="landscape" r:id="rId1"/>
  <headerFooter alignWithMargins="0"/>
  <ignoredErrors>
    <ignoredError sqref="A1:K3 A5:K6" unlockedFormula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S46"/>
  <sheetViews>
    <sheetView workbookViewId="0">
      <selection sqref="A1:H1"/>
    </sheetView>
  </sheetViews>
  <sheetFormatPr baseColWidth="10" defaultRowHeight="12.75" x14ac:dyDescent="0.2"/>
  <cols>
    <col min="1" max="1" width="35.85546875" customWidth="1"/>
    <col min="2" max="2" width="17" customWidth="1"/>
    <col min="3" max="5" width="21.85546875" customWidth="1"/>
    <col min="6" max="7" width="22.7109375" bestFit="1" customWidth="1"/>
    <col min="8" max="8" width="13.28515625" bestFit="1" customWidth="1"/>
    <col min="11" max="11" width="15.42578125" style="94" bestFit="1" customWidth="1"/>
  </cols>
  <sheetData>
    <row r="1" spans="1:19" x14ac:dyDescent="0.2">
      <c r="A1" s="551" t="s">
        <v>183</v>
      </c>
      <c r="B1" s="551"/>
      <c r="C1" s="551"/>
      <c r="D1" s="551"/>
      <c r="E1" s="551"/>
      <c r="F1" s="551"/>
      <c r="G1" s="551"/>
      <c r="H1" s="551"/>
    </row>
    <row r="2" spans="1:19" x14ac:dyDescent="0.2">
      <c r="A2" s="551" t="s">
        <v>116</v>
      </c>
      <c r="B2" s="551"/>
      <c r="C2" s="551"/>
      <c r="D2" s="551"/>
      <c r="E2" s="551"/>
      <c r="F2" s="551"/>
      <c r="G2" s="551"/>
      <c r="H2" s="551"/>
    </row>
    <row r="3" spans="1:19" x14ac:dyDescent="0.2">
      <c r="A3" s="581" t="s">
        <v>231</v>
      </c>
      <c r="B3" s="581"/>
      <c r="C3" s="581"/>
      <c r="D3" s="581"/>
      <c r="E3" s="581"/>
      <c r="F3" s="581"/>
      <c r="G3" s="581"/>
      <c r="H3" s="581"/>
      <c r="I3" s="185"/>
      <c r="J3" s="185"/>
      <c r="K3" s="163"/>
      <c r="L3" s="185"/>
      <c r="M3" s="185"/>
      <c r="N3" s="185"/>
      <c r="O3" s="185"/>
      <c r="P3" s="185"/>
      <c r="Q3" s="185"/>
      <c r="R3" s="185"/>
      <c r="S3" s="185"/>
    </row>
    <row r="4" spans="1:19" x14ac:dyDescent="0.2">
      <c r="A4" s="583"/>
      <c r="B4" s="583"/>
      <c r="C4" s="583"/>
      <c r="D4" s="583"/>
      <c r="E4" s="583"/>
      <c r="F4" s="583"/>
      <c r="G4" s="583"/>
      <c r="H4" s="583"/>
      <c r="I4" s="186"/>
      <c r="J4" s="186"/>
      <c r="K4" s="186"/>
      <c r="L4" s="185"/>
      <c r="M4" s="185"/>
      <c r="N4" s="185"/>
      <c r="O4" s="185"/>
      <c r="P4" s="185"/>
      <c r="Q4" s="185"/>
      <c r="R4" s="185"/>
      <c r="S4" s="185"/>
    </row>
    <row r="5" spans="1:19" ht="13.5" thickBot="1" x14ac:dyDescent="0.25">
      <c r="I5" s="185"/>
      <c r="J5" s="185"/>
      <c r="K5" s="95"/>
      <c r="L5" s="185"/>
      <c r="M5" s="185"/>
      <c r="N5" s="185"/>
      <c r="O5" s="185"/>
      <c r="P5" s="185"/>
      <c r="Q5" s="185"/>
      <c r="R5" s="185"/>
      <c r="S5" s="185"/>
    </row>
    <row r="6" spans="1:19" ht="13.5" customHeight="1" thickBot="1" x14ac:dyDescent="0.25">
      <c r="A6" s="584" t="s">
        <v>46</v>
      </c>
      <c r="B6" s="586" t="s">
        <v>115</v>
      </c>
      <c r="C6" s="307" t="s">
        <v>210</v>
      </c>
      <c r="D6" s="307" t="s">
        <v>211</v>
      </c>
      <c r="E6" s="307" t="s">
        <v>243</v>
      </c>
      <c r="F6" s="307" t="s">
        <v>244</v>
      </c>
      <c r="G6" s="307" t="s">
        <v>245</v>
      </c>
      <c r="H6" s="586" t="s">
        <v>82</v>
      </c>
      <c r="I6" s="185"/>
      <c r="J6" s="185"/>
      <c r="K6" s="95"/>
      <c r="L6" s="185"/>
      <c r="M6" s="185"/>
      <c r="N6" s="185"/>
      <c r="O6" s="185"/>
      <c r="P6" s="185"/>
      <c r="Q6" s="185"/>
      <c r="R6" s="185"/>
      <c r="S6" s="185"/>
    </row>
    <row r="7" spans="1:19" ht="36.75" customHeight="1" thickBot="1" x14ac:dyDescent="0.25">
      <c r="A7" s="585"/>
      <c r="B7" s="587"/>
      <c r="C7" s="454" t="s">
        <v>177</v>
      </c>
      <c r="D7" s="454" t="s">
        <v>177</v>
      </c>
      <c r="E7" s="454" t="s">
        <v>177</v>
      </c>
      <c r="F7" s="454" t="s">
        <v>177</v>
      </c>
      <c r="G7" s="454" t="s">
        <v>177</v>
      </c>
      <c r="H7" s="587"/>
      <c r="I7" s="185"/>
      <c r="J7" s="185"/>
      <c r="K7" s="163"/>
      <c r="L7" s="185"/>
      <c r="M7" s="185"/>
      <c r="N7" s="185"/>
      <c r="O7" s="185"/>
      <c r="P7" s="185"/>
      <c r="Q7" s="185"/>
      <c r="R7" s="185"/>
      <c r="S7" s="185"/>
    </row>
    <row r="8" spans="1:19" ht="13.5" thickBot="1" x14ac:dyDescent="0.25">
      <c r="A8" s="98"/>
      <c r="B8" s="98"/>
      <c r="H8" s="94"/>
      <c r="I8" s="185"/>
      <c r="J8" s="185"/>
      <c r="K8" s="163"/>
      <c r="L8" s="185"/>
      <c r="M8" s="185"/>
      <c r="N8" s="185"/>
      <c r="O8" s="185"/>
      <c r="P8" s="185"/>
      <c r="Q8" s="185"/>
      <c r="R8" s="185"/>
      <c r="S8" s="185"/>
    </row>
    <row r="9" spans="1:19" x14ac:dyDescent="0.2">
      <c r="A9" s="99" t="s">
        <v>113</v>
      </c>
      <c r="B9" s="99"/>
      <c r="C9" s="191"/>
      <c r="D9" s="194"/>
      <c r="E9" s="194"/>
      <c r="F9" s="194"/>
      <c r="G9" s="194"/>
      <c r="H9" s="188"/>
      <c r="I9" s="185"/>
      <c r="J9" s="185"/>
      <c r="K9" s="163"/>
      <c r="L9" s="185"/>
      <c r="M9" s="185"/>
      <c r="N9" s="185"/>
      <c r="O9" s="185"/>
      <c r="P9" s="185"/>
      <c r="Q9" s="185"/>
      <c r="R9" s="185"/>
      <c r="S9" s="185"/>
    </row>
    <row r="10" spans="1:19" x14ac:dyDescent="0.2">
      <c r="A10" s="100" t="s">
        <v>143</v>
      </c>
      <c r="B10" s="100"/>
      <c r="C10" s="192"/>
      <c r="D10" s="195"/>
      <c r="E10" s="195"/>
      <c r="F10" s="195"/>
      <c r="G10" s="195"/>
      <c r="H10" s="189"/>
      <c r="I10" s="185"/>
      <c r="J10" s="185"/>
      <c r="K10" s="163"/>
      <c r="L10" s="185"/>
      <c r="M10" s="185"/>
      <c r="N10" s="185"/>
      <c r="O10" s="185"/>
      <c r="P10" s="185"/>
      <c r="Q10" s="185"/>
      <c r="R10" s="185"/>
      <c r="S10" s="185"/>
    </row>
    <row r="11" spans="1:19" x14ac:dyDescent="0.2">
      <c r="A11" s="100" t="s">
        <v>142</v>
      </c>
      <c r="B11" s="100"/>
      <c r="C11" s="192"/>
      <c r="D11" s="195"/>
      <c r="E11" s="195"/>
      <c r="F11" s="195"/>
      <c r="G11" s="195"/>
      <c r="H11" s="189"/>
      <c r="I11" s="185"/>
      <c r="J11" s="185"/>
      <c r="K11" s="163"/>
      <c r="L11" s="185"/>
      <c r="M11" s="185"/>
      <c r="N11" s="185"/>
      <c r="O11" s="185"/>
      <c r="P11" s="185"/>
      <c r="Q11" s="185"/>
      <c r="R11" s="185"/>
      <c r="S11" s="185"/>
    </row>
    <row r="12" spans="1:19" x14ac:dyDescent="0.2">
      <c r="A12" s="100" t="s">
        <v>140</v>
      </c>
      <c r="B12" s="100"/>
      <c r="C12" s="192"/>
      <c r="D12" s="195"/>
      <c r="E12" s="195"/>
      <c r="F12" s="195"/>
      <c r="G12" s="195"/>
      <c r="H12" s="189"/>
      <c r="I12" s="185"/>
      <c r="J12" s="185"/>
      <c r="K12" s="163"/>
      <c r="L12" s="185"/>
      <c r="M12" s="185"/>
      <c r="N12" s="185"/>
      <c r="O12" s="185"/>
      <c r="P12" s="185"/>
      <c r="Q12" s="185"/>
      <c r="R12" s="185"/>
      <c r="S12" s="185"/>
    </row>
    <row r="13" spans="1:19" x14ac:dyDescent="0.2">
      <c r="A13" s="100" t="s">
        <v>141</v>
      </c>
      <c r="B13" s="100"/>
      <c r="C13" s="192"/>
      <c r="D13" s="195"/>
      <c r="E13" s="195"/>
      <c r="F13" s="195"/>
      <c r="G13" s="195"/>
      <c r="H13" s="189"/>
      <c r="I13" s="185"/>
      <c r="J13" s="185"/>
      <c r="K13" s="163"/>
      <c r="L13" s="185"/>
      <c r="M13" s="185"/>
      <c r="N13" s="185"/>
      <c r="O13" s="185"/>
      <c r="P13" s="185"/>
      <c r="Q13" s="185"/>
      <c r="R13" s="185"/>
      <c r="S13" s="185"/>
    </row>
    <row r="14" spans="1:19" ht="13.5" thickBot="1" x14ac:dyDescent="0.25">
      <c r="A14" s="101"/>
      <c r="B14" s="101"/>
      <c r="C14" s="193"/>
      <c r="D14" s="196"/>
      <c r="E14" s="196"/>
      <c r="F14" s="196"/>
      <c r="G14" s="196"/>
      <c r="H14" s="190"/>
      <c r="I14" s="185"/>
      <c r="J14" s="185"/>
      <c r="K14" s="163"/>
      <c r="L14" s="185"/>
      <c r="M14" s="185"/>
      <c r="N14" s="185"/>
      <c r="O14" s="185"/>
      <c r="P14" s="185"/>
      <c r="Q14" s="185"/>
      <c r="R14" s="185"/>
      <c r="S14" s="185"/>
    </row>
    <row r="15" spans="1:19" ht="13.5" thickBot="1" x14ac:dyDescent="0.25">
      <c r="A15" s="98"/>
      <c r="B15" s="98"/>
      <c r="H15" s="94"/>
      <c r="I15" s="185"/>
      <c r="J15" s="185"/>
      <c r="K15" s="163"/>
      <c r="L15" s="185"/>
      <c r="M15" s="185"/>
      <c r="N15" s="185"/>
      <c r="O15" s="185"/>
      <c r="P15" s="185"/>
      <c r="Q15" s="185"/>
      <c r="R15" s="185"/>
      <c r="S15" s="185"/>
    </row>
    <row r="16" spans="1:19" x14ac:dyDescent="0.2">
      <c r="A16" s="99" t="s">
        <v>114</v>
      </c>
      <c r="B16" s="99"/>
      <c r="C16" s="191"/>
      <c r="D16" s="194"/>
      <c r="E16" s="194"/>
      <c r="F16" s="194"/>
      <c r="G16" s="194"/>
      <c r="H16" s="188"/>
      <c r="I16" s="185"/>
      <c r="J16" s="185"/>
      <c r="K16" s="163"/>
      <c r="L16" s="185"/>
      <c r="M16" s="185"/>
      <c r="N16" s="185"/>
      <c r="O16" s="185"/>
      <c r="P16" s="185"/>
      <c r="Q16" s="185"/>
      <c r="R16" s="185"/>
      <c r="S16" s="185"/>
    </row>
    <row r="17" spans="1:19" x14ac:dyDescent="0.2">
      <c r="A17" s="100" t="s">
        <v>143</v>
      </c>
      <c r="B17" s="100"/>
      <c r="C17" s="192"/>
      <c r="D17" s="195"/>
      <c r="E17" s="195"/>
      <c r="F17" s="195"/>
      <c r="G17" s="195"/>
      <c r="H17" s="189"/>
      <c r="I17" s="185"/>
      <c r="J17" s="185"/>
      <c r="K17" s="163"/>
      <c r="L17" s="185"/>
      <c r="M17" s="185"/>
      <c r="N17" s="185"/>
      <c r="O17" s="185"/>
      <c r="P17" s="185"/>
      <c r="Q17" s="185"/>
      <c r="R17" s="185"/>
      <c r="S17" s="185"/>
    </row>
    <row r="18" spans="1:19" x14ac:dyDescent="0.2">
      <c r="A18" s="100" t="s">
        <v>142</v>
      </c>
      <c r="B18" s="100"/>
      <c r="C18" s="192"/>
      <c r="D18" s="195"/>
      <c r="E18" s="195"/>
      <c r="F18" s="195"/>
      <c r="G18" s="195"/>
      <c r="H18" s="189"/>
      <c r="I18" s="185"/>
      <c r="J18" s="185"/>
      <c r="K18" s="163"/>
      <c r="L18" s="185"/>
      <c r="M18" s="185"/>
      <c r="N18" s="185"/>
      <c r="O18" s="185"/>
      <c r="P18" s="185"/>
      <c r="Q18" s="185"/>
      <c r="R18" s="185"/>
      <c r="S18" s="185"/>
    </row>
    <row r="19" spans="1:19" x14ac:dyDescent="0.2">
      <c r="A19" s="100" t="s">
        <v>140</v>
      </c>
      <c r="B19" s="100"/>
      <c r="C19" s="192"/>
      <c r="D19" s="195"/>
      <c r="E19" s="195"/>
      <c r="F19" s="195"/>
      <c r="G19" s="195"/>
      <c r="H19" s="189"/>
    </row>
    <row r="20" spans="1:19" x14ac:dyDescent="0.2">
      <c r="A20" s="100" t="s">
        <v>141</v>
      </c>
      <c r="B20" s="100"/>
      <c r="C20" s="192"/>
      <c r="D20" s="195"/>
      <c r="E20" s="195"/>
      <c r="F20" s="195"/>
      <c r="G20" s="195"/>
      <c r="H20" s="189"/>
    </row>
    <row r="21" spans="1:19" ht="13.5" thickBot="1" x14ac:dyDescent="0.25">
      <c r="A21" s="101"/>
      <c r="B21" s="101"/>
      <c r="C21" s="193"/>
      <c r="D21" s="196"/>
      <c r="E21" s="196"/>
      <c r="F21" s="196"/>
      <c r="G21" s="196"/>
      <c r="H21" s="190"/>
    </row>
    <row r="23" spans="1:19" ht="13.5" thickBot="1" x14ac:dyDescent="0.25">
      <c r="A23" s="97" t="s">
        <v>170</v>
      </c>
    </row>
    <row r="24" spans="1:19" ht="13.5" thickBot="1" x14ac:dyDescent="0.25">
      <c r="A24" s="588" t="s">
        <v>46</v>
      </c>
      <c r="B24" s="589"/>
      <c r="C24" s="307" t="str">
        <f>+C6</f>
        <v>promedio 2014</v>
      </c>
      <c r="D24" s="307" t="str">
        <f>+D6</f>
        <v>promedio 2015</v>
      </c>
      <c r="E24" s="307" t="str">
        <f>+E6</f>
        <v>promedio 2016</v>
      </c>
      <c r="F24" s="307" t="str">
        <f>+F6</f>
        <v>promedio ene-mar 2016</v>
      </c>
      <c r="G24" s="307" t="str">
        <f>+G6</f>
        <v>promedio ene-mar 2017</v>
      </c>
    </row>
    <row r="25" spans="1:19" ht="13.5" thickBot="1" x14ac:dyDescent="0.25">
      <c r="A25" s="590" t="s">
        <v>79</v>
      </c>
      <c r="B25" s="591"/>
      <c r="C25" s="197"/>
    </row>
    <row r="26" spans="1:19" x14ac:dyDescent="0.2">
      <c r="A26" s="455" t="s">
        <v>117</v>
      </c>
      <c r="B26" s="456"/>
      <c r="C26" s="457"/>
      <c r="D26" s="458"/>
      <c r="E26" s="459"/>
      <c r="F26" s="459"/>
      <c r="G26" s="460"/>
    </row>
    <row r="27" spans="1:19" x14ac:dyDescent="0.2">
      <c r="A27" s="461" t="s">
        <v>127</v>
      </c>
      <c r="B27" s="462"/>
      <c r="C27" s="463"/>
      <c r="D27" s="464"/>
      <c r="E27" s="465"/>
      <c r="F27" s="465"/>
      <c r="G27" s="466"/>
    </row>
    <row r="28" spans="1:19" x14ac:dyDescent="0.2">
      <c r="A28" s="461" t="s">
        <v>128</v>
      </c>
      <c r="B28" s="462"/>
      <c r="C28" s="463"/>
      <c r="D28" s="464"/>
      <c r="E28" s="465"/>
      <c r="F28" s="465"/>
      <c r="G28" s="466"/>
    </row>
    <row r="29" spans="1:19" ht="13.5" thickBot="1" x14ac:dyDescent="0.25">
      <c r="A29" s="467" t="s">
        <v>129</v>
      </c>
      <c r="B29" s="468"/>
      <c r="C29" s="469"/>
      <c r="D29" s="470"/>
      <c r="E29" s="471"/>
      <c r="F29" s="471"/>
      <c r="G29" s="472"/>
    </row>
    <row r="30" spans="1:19" ht="13.5" thickBot="1" x14ac:dyDescent="0.25">
      <c r="A30" s="590" t="s">
        <v>118</v>
      </c>
      <c r="B30" s="591"/>
      <c r="C30" s="473"/>
      <c r="D30" s="308"/>
      <c r="E30" s="308"/>
      <c r="F30" s="308"/>
      <c r="G30" s="308"/>
    </row>
    <row r="31" spans="1:19" x14ac:dyDescent="0.2">
      <c r="A31" s="455" t="s">
        <v>117</v>
      </c>
      <c r="B31" s="456"/>
      <c r="C31" s="457"/>
      <c r="D31" s="458"/>
      <c r="E31" s="459"/>
      <c r="F31" s="459"/>
      <c r="G31" s="460"/>
    </row>
    <row r="32" spans="1:19" x14ac:dyDescent="0.2">
      <c r="A32" s="461" t="s">
        <v>127</v>
      </c>
      <c r="B32" s="462"/>
      <c r="C32" s="463"/>
      <c r="D32" s="464"/>
      <c r="E32" s="465"/>
      <c r="F32" s="465"/>
      <c r="G32" s="466"/>
    </row>
    <row r="33" spans="1:11" x14ac:dyDescent="0.2">
      <c r="A33" s="461" t="s">
        <v>128</v>
      </c>
      <c r="B33" s="462"/>
      <c r="C33" s="463"/>
      <c r="D33" s="464"/>
      <c r="E33" s="465"/>
      <c r="F33" s="465"/>
      <c r="G33" s="466"/>
    </row>
    <row r="34" spans="1:11" ht="13.5" thickBot="1" x14ac:dyDescent="0.25">
      <c r="A34" s="467" t="s">
        <v>129</v>
      </c>
      <c r="B34" s="468"/>
      <c r="C34" s="469"/>
      <c r="D34" s="470"/>
      <c r="E34" s="471"/>
      <c r="F34" s="471"/>
      <c r="G34" s="472"/>
    </row>
    <row r="35" spans="1:11" ht="13.5" thickBot="1" x14ac:dyDescent="0.25">
      <c r="A35" s="590" t="s">
        <v>119</v>
      </c>
      <c r="B35" s="591"/>
      <c r="C35" s="473"/>
      <c r="D35" s="308"/>
      <c r="E35" s="308"/>
      <c r="F35" s="308"/>
      <c r="G35" s="308"/>
    </row>
    <row r="36" spans="1:11" x14ac:dyDescent="0.2">
      <c r="A36" s="455" t="s">
        <v>117</v>
      </c>
      <c r="B36" s="456"/>
      <c r="C36" s="457"/>
      <c r="D36" s="458"/>
      <c r="E36" s="459"/>
      <c r="F36" s="459"/>
      <c r="G36" s="460"/>
    </row>
    <row r="37" spans="1:11" x14ac:dyDescent="0.2">
      <c r="A37" s="461" t="s">
        <v>127</v>
      </c>
      <c r="B37" s="462"/>
      <c r="C37" s="463"/>
      <c r="D37" s="464"/>
      <c r="E37" s="465"/>
      <c r="F37" s="465"/>
      <c r="G37" s="466"/>
    </row>
    <row r="38" spans="1:11" x14ac:dyDescent="0.2">
      <c r="A38" s="461" t="s">
        <v>128</v>
      </c>
      <c r="B38" s="462"/>
      <c r="C38" s="463"/>
      <c r="D38" s="464"/>
      <c r="E38" s="465"/>
      <c r="F38" s="465"/>
      <c r="G38" s="466"/>
    </row>
    <row r="39" spans="1:11" ht="13.5" thickBot="1" x14ac:dyDescent="0.25">
      <c r="A39" s="467" t="s">
        <v>129</v>
      </c>
      <c r="B39" s="468"/>
      <c r="C39" s="469"/>
      <c r="D39" s="470"/>
      <c r="E39" s="471"/>
      <c r="F39" s="471"/>
      <c r="G39" s="472"/>
    </row>
    <row r="40" spans="1:11" ht="13.5" thickBot="1" x14ac:dyDescent="0.25">
      <c r="A40" s="590" t="s">
        <v>119</v>
      </c>
      <c r="B40" s="591"/>
      <c r="C40" s="473"/>
      <c r="D40" s="308"/>
      <c r="E40" s="308"/>
      <c r="F40" s="308"/>
      <c r="G40" s="308"/>
    </row>
    <row r="41" spans="1:11" x14ac:dyDescent="0.2">
      <c r="A41" s="455" t="s">
        <v>117</v>
      </c>
      <c r="B41" s="456"/>
      <c r="C41" s="457"/>
      <c r="D41" s="458"/>
      <c r="E41" s="459"/>
      <c r="F41" s="459"/>
      <c r="G41" s="460"/>
    </row>
    <row r="42" spans="1:11" x14ac:dyDescent="0.2">
      <c r="A42" s="461" t="s">
        <v>127</v>
      </c>
      <c r="B42" s="462"/>
      <c r="C42" s="463"/>
      <c r="D42" s="464"/>
      <c r="E42" s="465"/>
      <c r="F42" s="465"/>
      <c r="G42" s="466"/>
    </row>
    <row r="43" spans="1:11" x14ac:dyDescent="0.2">
      <c r="A43" s="461" t="s">
        <v>128</v>
      </c>
      <c r="B43" s="462"/>
      <c r="C43" s="463"/>
      <c r="D43" s="464"/>
      <c r="E43" s="465"/>
      <c r="F43" s="465"/>
      <c r="G43" s="466"/>
    </row>
    <row r="44" spans="1:11" ht="13.5" thickBot="1" x14ac:dyDescent="0.25">
      <c r="A44" s="467" t="s">
        <v>129</v>
      </c>
      <c r="B44" s="468"/>
      <c r="C44" s="469"/>
      <c r="D44" s="470"/>
      <c r="E44" s="471"/>
      <c r="F44" s="471"/>
      <c r="G44" s="472"/>
    </row>
    <row r="46" spans="1:11" x14ac:dyDescent="0.2">
      <c r="A46" s="580" t="s">
        <v>178</v>
      </c>
      <c r="B46" s="580"/>
      <c r="C46" s="580"/>
      <c r="D46" s="580"/>
      <c r="E46" s="580"/>
      <c r="F46" s="580"/>
      <c r="G46" s="580"/>
      <c r="H46" s="580"/>
      <c r="I46" s="187"/>
      <c r="J46" s="187"/>
      <c r="K46" s="187"/>
    </row>
  </sheetData>
  <mergeCells count="13">
    <mergeCell ref="A46:H46"/>
    <mergeCell ref="A24:B24"/>
    <mergeCell ref="A25:B25"/>
    <mergeCell ref="A30:B30"/>
    <mergeCell ref="A35:B35"/>
    <mergeCell ref="A40:B40"/>
    <mergeCell ref="A1:H1"/>
    <mergeCell ref="A2:H2"/>
    <mergeCell ref="A3:H3"/>
    <mergeCell ref="A4:H4"/>
    <mergeCell ref="A6:A7"/>
    <mergeCell ref="B6:B7"/>
    <mergeCell ref="H6:H7"/>
  </mergeCells>
  <printOptions horizontalCentered="1" verticalCentered="1"/>
  <pageMargins left="0.19685039370078741" right="0.23622047244094491" top="0.43307086614173229" bottom="0.31496062992125984" header="0" footer="0"/>
  <pageSetup paperSize="9" scale="72" orientation="landscape" r:id="rId1"/>
  <headerFooter alignWithMargins="0">
    <oddHeader xml:space="preserve">&amp;R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R84"/>
  <sheetViews>
    <sheetView topLeftCell="A4" zoomScaleNormal="100" workbookViewId="0">
      <selection sqref="A1:H1"/>
    </sheetView>
  </sheetViews>
  <sheetFormatPr baseColWidth="10" defaultRowHeight="12.75" x14ac:dyDescent="0.2"/>
  <cols>
    <col min="1" max="1" width="35.85546875" style="419" customWidth="1"/>
    <col min="2" max="2" width="17" style="419" customWidth="1"/>
    <col min="3" max="7" width="21.85546875" style="419" customWidth="1"/>
    <col min="8" max="8" width="13.28515625" style="419" bestFit="1" customWidth="1"/>
    <col min="9" max="10" width="11.42578125" style="419"/>
    <col min="11" max="11" width="15.42578125" style="163" bestFit="1" customWidth="1"/>
    <col min="12" max="16384" width="11.42578125" style="419"/>
  </cols>
  <sheetData>
    <row r="1" spans="1:18" x14ac:dyDescent="0.2">
      <c r="A1" s="551" t="s">
        <v>248</v>
      </c>
      <c r="B1" s="551"/>
      <c r="C1" s="551"/>
      <c r="D1" s="551"/>
      <c r="E1" s="551"/>
      <c r="F1" s="551"/>
      <c r="G1" s="551"/>
      <c r="H1" s="551"/>
      <c r="I1" s="594"/>
      <c r="J1" s="594"/>
      <c r="K1" s="594"/>
      <c r="L1" s="594"/>
      <c r="M1" s="594"/>
      <c r="N1" s="594"/>
      <c r="O1" s="594"/>
      <c r="P1" s="594"/>
      <c r="Q1" s="594"/>
      <c r="R1" s="594"/>
    </row>
    <row r="2" spans="1:18" x14ac:dyDescent="0.2">
      <c r="A2" s="551" t="s">
        <v>116</v>
      </c>
      <c r="B2" s="551"/>
      <c r="C2" s="551"/>
      <c r="D2" s="551"/>
      <c r="E2" s="551"/>
      <c r="F2" s="551"/>
      <c r="G2" s="551"/>
      <c r="H2" s="551"/>
      <c r="I2" s="594"/>
      <c r="J2" s="594"/>
      <c r="K2" s="594"/>
      <c r="L2" s="594"/>
      <c r="M2" s="594"/>
      <c r="N2" s="594"/>
      <c r="O2" s="594"/>
      <c r="P2" s="594"/>
      <c r="Q2" s="594"/>
      <c r="R2" s="594"/>
    </row>
    <row r="3" spans="1:18" x14ac:dyDescent="0.2">
      <c r="A3" s="592" t="s">
        <v>150</v>
      </c>
      <c r="B3" s="592"/>
      <c r="C3" s="592"/>
      <c r="D3" s="592"/>
      <c r="E3" s="592"/>
      <c r="F3" s="592"/>
      <c r="G3" s="592"/>
      <c r="H3" s="592"/>
      <c r="I3" s="594"/>
      <c r="J3" s="594"/>
      <c r="K3" s="594"/>
      <c r="L3" s="594"/>
      <c r="M3" s="594"/>
      <c r="N3" s="594"/>
      <c r="O3" s="594"/>
      <c r="P3" s="594"/>
      <c r="Q3" s="594"/>
      <c r="R3" s="594"/>
    </row>
    <row r="4" spans="1:18" x14ac:dyDescent="0.2">
      <c r="A4" s="583"/>
      <c r="B4" s="583"/>
      <c r="C4" s="583"/>
      <c r="D4" s="583"/>
      <c r="E4" s="583"/>
      <c r="F4" s="583"/>
      <c r="G4" s="583"/>
      <c r="H4" s="583"/>
      <c r="I4" s="595"/>
      <c r="J4" s="596"/>
      <c r="K4" s="420"/>
      <c r="L4" s="420"/>
      <c r="M4" s="420"/>
      <c r="N4" s="420"/>
      <c r="O4" s="420"/>
      <c r="P4" s="420"/>
      <c r="Q4" s="420"/>
      <c r="R4" s="596"/>
    </row>
    <row r="5" spans="1:18" ht="13.5" thickBot="1" x14ac:dyDescent="0.25">
      <c r="A5"/>
      <c r="B5"/>
      <c r="C5"/>
      <c r="D5"/>
      <c r="E5"/>
      <c r="F5"/>
      <c r="G5"/>
      <c r="H5"/>
      <c r="I5" s="595"/>
      <c r="J5" s="596"/>
      <c r="K5" s="421"/>
      <c r="L5" s="421"/>
      <c r="M5" s="421"/>
      <c r="N5" s="421"/>
      <c r="O5" s="421"/>
      <c r="P5" s="421"/>
      <c r="Q5" s="421"/>
      <c r="R5" s="596"/>
    </row>
    <row r="6" spans="1:18" ht="13.5" customHeight="1" thickBot="1" x14ac:dyDescent="0.25">
      <c r="A6" s="584" t="s">
        <v>46</v>
      </c>
      <c r="B6" s="586" t="s">
        <v>115</v>
      </c>
      <c r="C6" s="307" t="s">
        <v>210</v>
      </c>
      <c r="D6" s="307" t="s">
        <v>211</v>
      </c>
      <c r="E6" s="307" t="s">
        <v>243</v>
      </c>
      <c r="F6" s="307" t="s">
        <v>244</v>
      </c>
      <c r="G6" s="307" t="s">
        <v>245</v>
      </c>
      <c r="H6" s="586" t="s">
        <v>82</v>
      </c>
      <c r="I6" s="416"/>
      <c r="J6" s="416"/>
      <c r="K6" s="416"/>
      <c r="L6" s="416"/>
      <c r="M6" s="416"/>
      <c r="R6" s="163"/>
    </row>
    <row r="7" spans="1:18" ht="36.75" customHeight="1" thickBot="1" x14ac:dyDescent="0.25">
      <c r="A7" s="585"/>
      <c r="B7" s="587"/>
      <c r="C7" s="454" t="s">
        <v>179</v>
      </c>
      <c r="D7" s="454" t="s">
        <v>179</v>
      </c>
      <c r="E7" s="454" t="s">
        <v>179</v>
      </c>
      <c r="F7" s="454" t="s">
        <v>179</v>
      </c>
      <c r="G7" s="454" t="s">
        <v>179</v>
      </c>
      <c r="H7" s="587"/>
      <c r="I7" s="422"/>
      <c r="J7" s="422"/>
      <c r="K7" s="422"/>
      <c r="L7" s="422"/>
      <c r="M7" s="422"/>
      <c r="N7" s="163"/>
      <c r="O7" s="163"/>
      <c r="P7" s="163"/>
      <c r="Q7" s="163"/>
      <c r="R7" s="163"/>
    </row>
    <row r="8" spans="1:18" ht="13.5" thickBot="1" x14ac:dyDescent="0.25">
      <c r="A8" s="98"/>
      <c r="B8" s="98"/>
      <c r="C8"/>
      <c r="D8"/>
      <c r="E8"/>
      <c r="F8"/>
      <c r="G8"/>
      <c r="H8" s="94"/>
      <c r="I8" s="416"/>
      <c r="J8" s="416"/>
      <c r="K8" s="416"/>
      <c r="L8" s="416"/>
      <c r="M8" s="416"/>
      <c r="N8" s="163"/>
      <c r="O8" s="163"/>
      <c r="P8" s="163"/>
      <c r="Q8" s="163"/>
      <c r="R8" s="163"/>
    </row>
    <row r="9" spans="1:18" x14ac:dyDescent="0.2">
      <c r="A9" s="99" t="s">
        <v>113</v>
      </c>
      <c r="B9" s="99"/>
      <c r="C9" s="191"/>
      <c r="D9" s="194"/>
      <c r="E9" s="194"/>
      <c r="F9" s="194"/>
      <c r="G9" s="194"/>
      <c r="H9" s="188"/>
      <c r="I9" s="416"/>
      <c r="J9" s="416"/>
      <c r="K9" s="416"/>
      <c r="L9" s="416"/>
      <c r="M9" s="416"/>
      <c r="N9" s="163"/>
      <c r="O9" s="163"/>
      <c r="P9" s="163"/>
      <c r="Q9" s="163"/>
      <c r="R9" s="163"/>
    </row>
    <row r="10" spans="1:18" x14ac:dyDescent="0.2">
      <c r="A10" s="100" t="s">
        <v>143</v>
      </c>
      <c r="B10" s="100"/>
      <c r="C10" s="192"/>
      <c r="D10" s="195"/>
      <c r="E10" s="195"/>
      <c r="F10" s="195"/>
      <c r="G10" s="195"/>
      <c r="H10" s="189"/>
      <c r="I10" s="416"/>
      <c r="J10" s="416"/>
      <c r="K10" s="416"/>
      <c r="L10" s="416"/>
      <c r="M10" s="416"/>
      <c r="N10" s="163"/>
      <c r="O10" s="163"/>
      <c r="P10" s="163"/>
      <c r="Q10" s="163"/>
      <c r="R10" s="163"/>
    </row>
    <row r="11" spans="1:18" x14ac:dyDescent="0.2">
      <c r="A11" s="100" t="s">
        <v>142</v>
      </c>
      <c r="B11" s="100"/>
      <c r="C11" s="192"/>
      <c r="D11" s="195"/>
      <c r="E11" s="195"/>
      <c r="F11" s="195"/>
      <c r="G11" s="195"/>
      <c r="H11" s="189"/>
      <c r="I11" s="416"/>
      <c r="J11" s="416"/>
      <c r="K11" s="416"/>
      <c r="L11" s="416"/>
      <c r="M11" s="416"/>
      <c r="N11" s="163"/>
      <c r="O11" s="163"/>
      <c r="P11" s="163"/>
      <c r="Q11" s="163"/>
      <c r="R11" s="163"/>
    </row>
    <row r="12" spans="1:18" x14ac:dyDescent="0.2">
      <c r="A12" s="100" t="s">
        <v>140</v>
      </c>
      <c r="B12" s="100"/>
      <c r="C12" s="192"/>
      <c r="D12" s="195"/>
      <c r="E12" s="195"/>
      <c r="F12" s="195"/>
      <c r="G12" s="195"/>
      <c r="H12" s="189"/>
      <c r="I12" s="416"/>
      <c r="J12" s="416"/>
      <c r="K12" s="416"/>
      <c r="L12" s="416"/>
      <c r="M12" s="416"/>
      <c r="N12" s="163"/>
      <c r="O12" s="163"/>
      <c r="P12" s="163"/>
      <c r="Q12" s="163"/>
      <c r="R12" s="163"/>
    </row>
    <row r="13" spans="1:18" x14ac:dyDescent="0.2">
      <c r="A13" s="100" t="s">
        <v>141</v>
      </c>
      <c r="B13" s="100"/>
      <c r="C13" s="192"/>
      <c r="D13" s="195"/>
      <c r="E13" s="195"/>
      <c r="F13" s="195"/>
      <c r="G13" s="195"/>
      <c r="H13" s="189"/>
      <c r="I13" s="416"/>
      <c r="J13" s="416"/>
      <c r="K13" s="416"/>
      <c r="L13" s="416"/>
      <c r="M13" s="416"/>
      <c r="R13" s="163"/>
    </row>
    <row r="14" spans="1:18" ht="13.5" thickBot="1" x14ac:dyDescent="0.25">
      <c r="A14" s="101"/>
      <c r="B14" s="101"/>
      <c r="C14" s="193"/>
      <c r="D14" s="196"/>
      <c r="E14" s="196"/>
      <c r="F14" s="196"/>
      <c r="G14" s="196"/>
      <c r="H14" s="190"/>
      <c r="I14" s="422"/>
      <c r="J14" s="422"/>
      <c r="K14" s="422"/>
      <c r="L14" s="422"/>
      <c r="M14" s="422"/>
      <c r="N14" s="163"/>
      <c r="O14" s="163"/>
      <c r="P14" s="163"/>
      <c r="Q14" s="163"/>
      <c r="R14" s="163"/>
    </row>
    <row r="15" spans="1:18" ht="13.5" thickBot="1" x14ac:dyDescent="0.25">
      <c r="A15" s="98"/>
      <c r="B15" s="98"/>
      <c r="C15"/>
      <c r="D15"/>
      <c r="E15"/>
      <c r="F15"/>
      <c r="G15"/>
      <c r="H15" s="94"/>
      <c r="I15" s="416"/>
      <c r="J15" s="416"/>
      <c r="K15" s="416"/>
      <c r="L15" s="416"/>
      <c r="M15" s="416"/>
      <c r="N15" s="163"/>
      <c r="O15" s="163"/>
      <c r="P15" s="163"/>
      <c r="Q15" s="163"/>
      <c r="R15" s="163"/>
    </row>
    <row r="16" spans="1:18" x14ac:dyDescent="0.2">
      <c r="A16" s="99" t="s">
        <v>114</v>
      </c>
      <c r="B16" s="99"/>
      <c r="C16" s="191"/>
      <c r="D16" s="194"/>
      <c r="E16" s="194"/>
      <c r="F16" s="194"/>
      <c r="G16" s="194"/>
      <c r="H16" s="188"/>
      <c r="I16" s="416"/>
      <c r="J16" s="416"/>
      <c r="K16" s="416"/>
      <c r="L16" s="416"/>
      <c r="M16" s="416"/>
      <c r="N16" s="163"/>
      <c r="O16" s="163"/>
      <c r="P16" s="163"/>
      <c r="Q16" s="163"/>
      <c r="R16" s="163"/>
    </row>
    <row r="17" spans="1:18" x14ac:dyDescent="0.2">
      <c r="A17" s="100" t="s">
        <v>143</v>
      </c>
      <c r="B17" s="100"/>
      <c r="C17" s="192"/>
      <c r="D17" s="195"/>
      <c r="E17" s="195"/>
      <c r="F17" s="195"/>
      <c r="G17" s="195"/>
      <c r="H17" s="189"/>
      <c r="I17" s="416"/>
      <c r="J17" s="416"/>
      <c r="K17" s="416"/>
      <c r="L17" s="416"/>
      <c r="M17" s="416"/>
      <c r="N17" s="163"/>
      <c r="O17" s="163"/>
      <c r="P17" s="163"/>
      <c r="Q17" s="163"/>
      <c r="R17" s="163"/>
    </row>
    <row r="18" spans="1:18" x14ac:dyDescent="0.2">
      <c r="A18" s="100" t="s">
        <v>142</v>
      </c>
      <c r="B18" s="100"/>
      <c r="C18" s="192"/>
      <c r="D18" s="195"/>
      <c r="E18" s="195"/>
      <c r="F18" s="195"/>
      <c r="G18" s="195"/>
      <c r="H18" s="189"/>
      <c r="I18" s="416"/>
      <c r="J18" s="416"/>
      <c r="K18" s="416"/>
      <c r="L18" s="416"/>
      <c r="M18" s="416"/>
      <c r="N18" s="163"/>
      <c r="O18" s="163"/>
      <c r="P18" s="163"/>
      <c r="Q18" s="163"/>
      <c r="R18" s="163"/>
    </row>
    <row r="19" spans="1:18" x14ac:dyDescent="0.2">
      <c r="A19" s="100" t="s">
        <v>140</v>
      </c>
      <c r="B19" s="100"/>
      <c r="C19" s="192"/>
      <c r="D19" s="195"/>
      <c r="E19" s="195"/>
      <c r="F19" s="195"/>
      <c r="G19" s="195"/>
      <c r="H19" s="189"/>
      <c r="I19" s="416"/>
      <c r="J19" s="416"/>
      <c r="K19" s="416"/>
      <c r="L19" s="416"/>
      <c r="M19" s="416"/>
      <c r="N19" s="163"/>
      <c r="O19" s="163"/>
      <c r="P19" s="163"/>
      <c r="Q19" s="163"/>
      <c r="R19" s="163"/>
    </row>
    <row r="20" spans="1:18" x14ac:dyDescent="0.2">
      <c r="A20" s="100" t="s">
        <v>141</v>
      </c>
      <c r="B20" s="100"/>
      <c r="C20" s="192"/>
      <c r="D20" s="195"/>
      <c r="E20" s="195"/>
      <c r="F20" s="195"/>
      <c r="G20" s="195"/>
      <c r="H20" s="189"/>
      <c r="K20" s="419"/>
    </row>
    <row r="21" spans="1:18" ht="13.5" thickBot="1" x14ac:dyDescent="0.25">
      <c r="A21" s="101"/>
      <c r="B21" s="101"/>
      <c r="C21" s="193"/>
      <c r="D21" s="196"/>
      <c r="E21" s="196"/>
      <c r="F21" s="196"/>
      <c r="G21" s="196"/>
      <c r="H21" s="190"/>
      <c r="K21" s="419"/>
    </row>
    <row r="22" spans="1:18" x14ac:dyDescent="0.2">
      <c r="A22"/>
      <c r="B22"/>
      <c r="C22"/>
      <c r="D22"/>
      <c r="E22"/>
      <c r="F22"/>
      <c r="G22"/>
      <c r="H22"/>
      <c r="I22" s="597"/>
      <c r="J22" s="597"/>
      <c r="K22" s="423"/>
      <c r="L22" s="423"/>
      <c r="M22" s="423"/>
      <c r="N22" s="423"/>
      <c r="O22" s="423"/>
      <c r="P22" s="423"/>
      <c r="Q22" s="423"/>
    </row>
    <row r="23" spans="1:18" ht="13.5" thickBot="1" x14ac:dyDescent="0.25">
      <c r="A23" s="97" t="s">
        <v>170</v>
      </c>
      <c r="B23"/>
      <c r="C23"/>
      <c r="D23"/>
      <c r="E23"/>
      <c r="F23"/>
      <c r="G23"/>
      <c r="H23"/>
      <c r="I23" s="593"/>
      <c r="J23" s="593"/>
      <c r="K23" s="418"/>
      <c r="L23" s="418"/>
      <c r="M23" s="418"/>
    </row>
    <row r="24" spans="1:18" ht="13.5" thickBot="1" x14ac:dyDescent="0.25">
      <c r="A24" s="588" t="s">
        <v>46</v>
      </c>
      <c r="B24" s="589"/>
      <c r="C24" s="307" t="str">
        <f>+C6</f>
        <v>promedio 2014</v>
      </c>
      <c r="D24" s="307" t="str">
        <f>+D6</f>
        <v>promedio 2015</v>
      </c>
      <c r="E24" s="307" t="str">
        <f>+E6</f>
        <v>promedio 2016</v>
      </c>
      <c r="F24" s="307" t="str">
        <f>+F6</f>
        <v>promedio ene-mar 2016</v>
      </c>
      <c r="G24" s="307" t="str">
        <f>+G6</f>
        <v>promedio ene-mar 2017</v>
      </c>
      <c r="H24"/>
      <c r="I24" s="424"/>
      <c r="J24" s="424"/>
      <c r="K24" s="424"/>
      <c r="L24" s="424"/>
      <c r="M24" s="424"/>
      <c r="N24" s="425"/>
      <c r="O24" s="425"/>
      <c r="P24" s="425"/>
      <c r="Q24" s="425"/>
    </row>
    <row r="25" spans="1:18" ht="13.5" thickBot="1" x14ac:dyDescent="0.25">
      <c r="A25" s="590" t="s">
        <v>79</v>
      </c>
      <c r="B25" s="591"/>
      <c r="C25" s="197"/>
      <c r="D25"/>
      <c r="E25"/>
      <c r="F25"/>
      <c r="G25"/>
      <c r="H25"/>
      <c r="I25" s="424"/>
      <c r="J25" s="424"/>
      <c r="K25" s="424"/>
      <c r="L25" s="424"/>
      <c r="M25" s="424"/>
      <c r="N25" s="425"/>
      <c r="O25" s="425"/>
      <c r="P25" s="425"/>
      <c r="Q25" s="425"/>
    </row>
    <row r="26" spans="1:18" x14ac:dyDescent="0.2">
      <c r="A26" s="455" t="s">
        <v>117</v>
      </c>
      <c r="B26" s="456"/>
      <c r="C26" s="457"/>
      <c r="D26" s="458"/>
      <c r="E26" s="459"/>
      <c r="F26" s="459"/>
      <c r="G26" s="460"/>
      <c r="H26"/>
      <c r="I26" s="424"/>
      <c r="J26" s="424"/>
      <c r="K26" s="424"/>
      <c r="L26" s="424"/>
      <c r="M26" s="424"/>
      <c r="N26" s="425"/>
      <c r="O26" s="425"/>
      <c r="P26" s="425"/>
      <c r="Q26" s="425"/>
    </row>
    <row r="27" spans="1:18" x14ac:dyDescent="0.2">
      <c r="A27" s="461" t="s">
        <v>127</v>
      </c>
      <c r="B27" s="462"/>
      <c r="C27" s="463"/>
      <c r="D27" s="464"/>
      <c r="E27" s="465"/>
      <c r="F27" s="465"/>
      <c r="G27" s="466"/>
      <c r="H27"/>
      <c r="I27" s="424"/>
      <c r="J27" s="424"/>
      <c r="K27" s="424"/>
      <c r="L27" s="424"/>
      <c r="M27" s="424"/>
      <c r="N27" s="425"/>
      <c r="O27" s="425"/>
      <c r="P27" s="425"/>
      <c r="Q27" s="425"/>
    </row>
    <row r="28" spans="1:18" x14ac:dyDescent="0.2">
      <c r="A28" s="461" t="s">
        <v>128</v>
      </c>
      <c r="B28" s="462"/>
      <c r="C28" s="463"/>
      <c r="D28" s="464"/>
      <c r="E28" s="465"/>
      <c r="F28" s="465"/>
      <c r="G28" s="466"/>
      <c r="H28"/>
      <c r="I28" s="593"/>
      <c r="J28" s="593"/>
      <c r="K28" s="418"/>
      <c r="L28" s="418"/>
      <c r="M28" s="418"/>
      <c r="N28" s="426"/>
      <c r="O28" s="426"/>
      <c r="P28" s="426"/>
      <c r="Q28" s="426"/>
    </row>
    <row r="29" spans="1:18" ht="13.5" thickBot="1" x14ac:dyDescent="0.25">
      <c r="A29" s="467" t="s">
        <v>129</v>
      </c>
      <c r="B29" s="468"/>
      <c r="C29" s="469"/>
      <c r="D29" s="470"/>
      <c r="E29" s="471"/>
      <c r="F29" s="471"/>
      <c r="G29" s="472"/>
      <c r="H29"/>
      <c r="I29" s="424"/>
      <c r="J29" s="424"/>
      <c r="K29" s="424"/>
      <c r="L29" s="424"/>
      <c r="M29" s="424"/>
      <c r="N29" s="425"/>
      <c r="O29" s="425"/>
      <c r="P29" s="425"/>
      <c r="Q29" s="425"/>
    </row>
    <row r="30" spans="1:18" ht="13.5" thickBot="1" x14ac:dyDescent="0.25">
      <c r="A30" s="590" t="s">
        <v>118</v>
      </c>
      <c r="B30" s="591"/>
      <c r="C30" s="473"/>
      <c r="D30" s="308"/>
      <c r="E30" s="308"/>
      <c r="F30" s="308"/>
      <c r="G30" s="308"/>
      <c r="H30"/>
      <c r="I30" s="424"/>
      <c r="J30" s="424"/>
      <c r="K30" s="424"/>
      <c r="L30" s="424"/>
      <c r="M30" s="424"/>
      <c r="N30" s="425"/>
      <c r="O30" s="425"/>
      <c r="P30" s="425"/>
      <c r="Q30" s="425"/>
    </row>
    <row r="31" spans="1:18" x14ac:dyDescent="0.2">
      <c r="A31" s="455" t="s">
        <v>117</v>
      </c>
      <c r="B31" s="456"/>
      <c r="C31" s="457"/>
      <c r="D31" s="458"/>
      <c r="E31" s="459"/>
      <c r="F31" s="459"/>
      <c r="G31" s="460"/>
      <c r="H31"/>
      <c r="I31" s="424"/>
      <c r="J31" s="424"/>
      <c r="K31" s="424"/>
      <c r="L31" s="424"/>
      <c r="M31" s="424"/>
      <c r="N31" s="425"/>
      <c r="O31" s="425"/>
      <c r="P31" s="425"/>
      <c r="Q31" s="425"/>
    </row>
    <row r="32" spans="1:18" x14ac:dyDescent="0.2">
      <c r="A32" s="461" t="s">
        <v>127</v>
      </c>
      <c r="B32" s="462"/>
      <c r="C32" s="463"/>
      <c r="D32" s="464"/>
      <c r="E32" s="465"/>
      <c r="F32" s="465"/>
      <c r="G32" s="466"/>
      <c r="H32"/>
      <c r="I32" s="424"/>
      <c r="J32" s="424"/>
      <c r="K32" s="424"/>
      <c r="L32" s="424"/>
      <c r="M32" s="424"/>
      <c r="N32" s="425"/>
      <c r="O32" s="425"/>
      <c r="P32" s="425"/>
      <c r="Q32" s="425"/>
    </row>
    <row r="33" spans="1:17" x14ac:dyDescent="0.2">
      <c r="A33" s="461" t="s">
        <v>128</v>
      </c>
      <c r="B33" s="462"/>
      <c r="C33" s="463"/>
      <c r="D33" s="464"/>
      <c r="E33" s="465"/>
      <c r="F33" s="465"/>
      <c r="G33" s="466"/>
      <c r="H33"/>
      <c r="I33" s="593"/>
      <c r="J33" s="593"/>
      <c r="K33" s="418"/>
      <c r="L33" s="418"/>
      <c r="M33" s="418"/>
      <c r="N33" s="426"/>
      <c r="O33" s="426"/>
      <c r="P33" s="426"/>
      <c r="Q33" s="426"/>
    </row>
    <row r="34" spans="1:17" ht="13.5" thickBot="1" x14ac:dyDescent="0.25">
      <c r="A34" s="467" t="s">
        <v>129</v>
      </c>
      <c r="B34" s="468"/>
      <c r="C34" s="469"/>
      <c r="D34" s="470"/>
      <c r="E34" s="471"/>
      <c r="F34" s="471"/>
      <c r="G34" s="472"/>
      <c r="H34"/>
      <c r="I34" s="424"/>
      <c r="J34" s="424"/>
      <c r="K34" s="424"/>
      <c r="L34" s="424"/>
      <c r="M34" s="424"/>
      <c r="N34" s="425"/>
      <c r="O34" s="425"/>
      <c r="P34" s="425"/>
      <c r="Q34" s="425"/>
    </row>
    <row r="35" spans="1:17" ht="13.5" thickBot="1" x14ac:dyDescent="0.25">
      <c r="A35" s="590" t="s">
        <v>119</v>
      </c>
      <c r="B35" s="591"/>
      <c r="C35" s="473"/>
      <c r="D35" s="308"/>
      <c r="E35" s="308"/>
      <c r="F35" s="308"/>
      <c r="G35" s="308"/>
      <c r="H35"/>
      <c r="I35" s="424"/>
      <c r="J35" s="424"/>
      <c r="K35" s="424"/>
      <c r="L35" s="424"/>
      <c r="M35" s="424"/>
      <c r="N35" s="425"/>
      <c r="O35" s="425"/>
      <c r="P35" s="425"/>
      <c r="Q35" s="425"/>
    </row>
    <row r="36" spans="1:17" x14ac:dyDescent="0.2">
      <c r="A36" s="455" t="s">
        <v>117</v>
      </c>
      <c r="B36" s="456"/>
      <c r="C36" s="457"/>
      <c r="D36" s="458"/>
      <c r="E36" s="459"/>
      <c r="F36" s="459"/>
      <c r="G36" s="460"/>
      <c r="H36"/>
      <c r="I36" s="424"/>
      <c r="J36" s="424"/>
      <c r="K36" s="424"/>
      <c r="L36" s="424"/>
      <c r="M36" s="424"/>
      <c r="N36" s="425"/>
      <c r="O36" s="425"/>
      <c r="P36" s="425"/>
      <c r="Q36" s="425"/>
    </row>
    <row r="37" spans="1:17" x14ac:dyDescent="0.2">
      <c r="A37" s="461" t="s">
        <v>127</v>
      </c>
      <c r="B37" s="462"/>
      <c r="C37" s="463"/>
      <c r="D37" s="464"/>
      <c r="E37" s="465"/>
      <c r="F37" s="465"/>
      <c r="G37" s="466"/>
      <c r="H37"/>
      <c r="I37" s="424"/>
      <c r="J37" s="424"/>
      <c r="K37" s="424"/>
      <c r="L37" s="424"/>
      <c r="M37" s="424"/>
      <c r="N37" s="425"/>
      <c r="O37" s="425"/>
      <c r="P37" s="425"/>
      <c r="Q37" s="425"/>
    </row>
    <row r="38" spans="1:17" x14ac:dyDescent="0.2">
      <c r="A38" s="461" t="s">
        <v>128</v>
      </c>
      <c r="B38" s="462"/>
      <c r="C38" s="463"/>
      <c r="D38" s="464"/>
      <c r="E38" s="465"/>
      <c r="F38" s="465"/>
      <c r="G38" s="466"/>
      <c r="H38"/>
      <c r="I38" s="593"/>
      <c r="J38" s="593"/>
      <c r="K38" s="418"/>
      <c r="L38" s="418"/>
      <c r="M38" s="418"/>
      <c r="N38" s="426"/>
      <c r="O38" s="426"/>
      <c r="P38" s="426"/>
      <c r="Q38" s="426"/>
    </row>
    <row r="39" spans="1:17" ht="13.5" thickBot="1" x14ac:dyDescent="0.25">
      <c r="A39" s="467" t="s">
        <v>129</v>
      </c>
      <c r="B39" s="468"/>
      <c r="C39" s="469"/>
      <c r="D39" s="470"/>
      <c r="E39" s="471"/>
      <c r="F39" s="471"/>
      <c r="G39" s="472"/>
      <c r="H39"/>
      <c r="I39" s="424"/>
      <c r="J39" s="424"/>
      <c r="K39" s="424"/>
      <c r="L39" s="424"/>
      <c r="M39" s="424"/>
      <c r="N39" s="425"/>
      <c r="O39" s="425"/>
      <c r="P39" s="425"/>
      <c r="Q39" s="425"/>
    </row>
    <row r="40" spans="1:17" ht="13.5" thickBot="1" x14ac:dyDescent="0.25">
      <c r="A40" s="590" t="s">
        <v>119</v>
      </c>
      <c r="B40" s="591"/>
      <c r="C40" s="473"/>
      <c r="D40" s="308"/>
      <c r="E40" s="308"/>
      <c r="F40" s="308"/>
      <c r="G40" s="308"/>
      <c r="H40"/>
      <c r="I40" s="424"/>
      <c r="J40" s="424"/>
      <c r="K40" s="424"/>
      <c r="L40" s="424"/>
      <c r="M40" s="424"/>
      <c r="N40" s="425"/>
      <c r="O40" s="425"/>
      <c r="P40" s="425"/>
      <c r="Q40" s="425"/>
    </row>
    <row r="41" spans="1:17" x14ac:dyDescent="0.2">
      <c r="A41" s="455" t="s">
        <v>117</v>
      </c>
      <c r="B41" s="456"/>
      <c r="C41" s="457"/>
      <c r="D41" s="458"/>
      <c r="E41" s="459"/>
      <c r="F41" s="459"/>
      <c r="G41" s="460"/>
      <c r="H41"/>
      <c r="I41" s="424"/>
      <c r="J41" s="424"/>
      <c r="K41" s="424"/>
      <c r="L41" s="424"/>
      <c r="M41" s="424"/>
      <c r="N41" s="425"/>
      <c r="O41" s="425"/>
      <c r="P41" s="425"/>
      <c r="Q41" s="425"/>
    </row>
    <row r="42" spans="1:17" x14ac:dyDescent="0.2">
      <c r="A42" s="461" t="s">
        <v>127</v>
      </c>
      <c r="B42" s="462"/>
      <c r="C42" s="463"/>
      <c r="D42" s="464"/>
      <c r="E42" s="465"/>
      <c r="F42" s="465"/>
      <c r="G42" s="466"/>
      <c r="H42"/>
      <c r="I42" s="424"/>
      <c r="J42" s="424"/>
      <c r="K42" s="424"/>
      <c r="L42" s="424"/>
      <c r="M42" s="424"/>
      <c r="N42" s="425"/>
      <c r="O42" s="425"/>
      <c r="P42" s="425"/>
      <c r="Q42" s="425"/>
    </row>
    <row r="43" spans="1:17" x14ac:dyDescent="0.2">
      <c r="A43" s="461" t="s">
        <v>128</v>
      </c>
      <c r="B43" s="462"/>
      <c r="C43" s="463"/>
      <c r="D43" s="464"/>
      <c r="E43" s="465"/>
      <c r="F43" s="465"/>
      <c r="G43" s="466"/>
      <c r="H43"/>
      <c r="K43" s="419"/>
    </row>
    <row r="44" spans="1:17" ht="13.5" thickBot="1" x14ac:dyDescent="0.25">
      <c r="A44" s="467" t="s">
        <v>129</v>
      </c>
      <c r="B44" s="468"/>
      <c r="C44" s="469"/>
      <c r="D44" s="470"/>
      <c r="E44" s="471"/>
      <c r="F44" s="471"/>
      <c r="G44" s="472"/>
      <c r="H44"/>
      <c r="K44" s="419"/>
    </row>
    <row r="45" spans="1:17" x14ac:dyDescent="0.2">
      <c r="A45"/>
      <c r="B45"/>
      <c r="C45"/>
      <c r="D45"/>
      <c r="E45"/>
      <c r="F45"/>
      <c r="G45"/>
      <c r="H45"/>
      <c r="K45" s="419"/>
    </row>
    <row r="46" spans="1:17" ht="29.25" customHeight="1" x14ac:dyDescent="0.2">
      <c r="A46" s="580" t="s">
        <v>178</v>
      </c>
      <c r="B46" s="580"/>
      <c r="C46" s="580"/>
      <c r="D46" s="580"/>
      <c r="E46" s="580"/>
      <c r="F46" s="580"/>
      <c r="G46" s="580"/>
      <c r="H46" s="580"/>
      <c r="K46" s="419"/>
    </row>
    <row r="47" spans="1:17" x14ac:dyDescent="0.2">
      <c r="A47"/>
      <c r="B47"/>
      <c r="C47"/>
      <c r="D47"/>
      <c r="E47"/>
      <c r="F47"/>
      <c r="G47"/>
      <c r="H47"/>
    </row>
    <row r="48" spans="1:17" x14ac:dyDescent="0.2">
      <c r="A48"/>
      <c r="B48"/>
      <c r="C48"/>
      <c r="D48"/>
      <c r="E48"/>
      <c r="F48"/>
      <c r="G48"/>
      <c r="H48"/>
    </row>
    <row r="49" spans="1:8" x14ac:dyDescent="0.2">
      <c r="A49"/>
      <c r="B49"/>
      <c r="C49"/>
      <c r="D49"/>
      <c r="E49"/>
      <c r="F49"/>
      <c r="G49"/>
      <c r="H49"/>
    </row>
    <row r="50" spans="1:8" x14ac:dyDescent="0.2">
      <c r="A50"/>
      <c r="B50"/>
      <c r="C50"/>
      <c r="D50"/>
      <c r="E50"/>
      <c r="F50"/>
      <c r="G50"/>
      <c r="H50"/>
    </row>
    <row r="51" spans="1:8" x14ac:dyDescent="0.2">
      <c r="A51"/>
      <c r="B51"/>
      <c r="C51"/>
      <c r="D51"/>
      <c r="E51"/>
      <c r="F51"/>
      <c r="G51"/>
      <c r="H51"/>
    </row>
    <row r="52" spans="1:8" x14ac:dyDescent="0.2">
      <c r="A52"/>
      <c r="B52"/>
      <c r="C52"/>
      <c r="D52"/>
      <c r="E52"/>
      <c r="F52"/>
      <c r="G52"/>
      <c r="H52"/>
    </row>
    <row r="53" spans="1:8" x14ac:dyDescent="0.2">
      <c r="A53"/>
      <c r="B53"/>
      <c r="C53"/>
      <c r="D53"/>
      <c r="E53"/>
      <c r="F53"/>
      <c r="G53"/>
      <c r="H53"/>
    </row>
    <row r="54" spans="1:8" x14ac:dyDescent="0.2">
      <c r="A54"/>
      <c r="B54"/>
      <c r="C54"/>
      <c r="D54"/>
      <c r="E54"/>
      <c r="F54"/>
      <c r="G54"/>
      <c r="H54"/>
    </row>
    <row r="55" spans="1:8" x14ac:dyDescent="0.2">
      <c r="A55"/>
      <c r="B55"/>
      <c r="C55"/>
      <c r="D55"/>
      <c r="E55"/>
      <c r="F55"/>
      <c r="G55"/>
      <c r="H55"/>
    </row>
    <row r="56" spans="1:8" x14ac:dyDescent="0.2">
      <c r="A56"/>
      <c r="B56"/>
      <c r="C56"/>
      <c r="D56"/>
      <c r="E56"/>
      <c r="F56"/>
      <c r="G56"/>
      <c r="H56"/>
    </row>
    <row r="57" spans="1:8" x14ac:dyDescent="0.2">
      <c r="A57"/>
      <c r="B57"/>
      <c r="C57"/>
      <c r="D57"/>
      <c r="E57"/>
      <c r="F57"/>
      <c r="G57"/>
      <c r="H57"/>
    </row>
    <row r="58" spans="1:8" x14ac:dyDescent="0.2">
      <c r="A58"/>
      <c r="B58"/>
      <c r="C58"/>
      <c r="D58"/>
      <c r="E58"/>
      <c r="F58"/>
      <c r="G58"/>
      <c r="H58"/>
    </row>
    <row r="59" spans="1:8" x14ac:dyDescent="0.2">
      <c r="A59"/>
      <c r="B59"/>
      <c r="C59"/>
      <c r="D59"/>
      <c r="E59"/>
      <c r="F59"/>
      <c r="G59"/>
      <c r="H59"/>
    </row>
    <row r="60" spans="1:8" x14ac:dyDescent="0.2">
      <c r="A60"/>
      <c r="B60"/>
      <c r="C60"/>
      <c r="D60"/>
      <c r="E60"/>
      <c r="F60"/>
      <c r="G60"/>
      <c r="H60"/>
    </row>
    <row r="61" spans="1:8" x14ac:dyDescent="0.2">
      <c r="A61"/>
      <c r="B61"/>
      <c r="C61"/>
      <c r="D61"/>
      <c r="E61"/>
      <c r="F61"/>
      <c r="G61"/>
      <c r="H61"/>
    </row>
    <row r="62" spans="1:8" x14ac:dyDescent="0.2">
      <c r="A62"/>
      <c r="B62"/>
      <c r="C62"/>
      <c r="D62"/>
      <c r="E62"/>
      <c r="F62"/>
      <c r="G62"/>
      <c r="H62"/>
    </row>
    <row r="63" spans="1:8" x14ac:dyDescent="0.2">
      <c r="A63"/>
      <c r="B63"/>
      <c r="C63"/>
      <c r="D63"/>
      <c r="E63"/>
      <c r="F63"/>
      <c r="G63"/>
      <c r="H63"/>
    </row>
    <row r="64" spans="1:8" x14ac:dyDescent="0.2">
      <c r="A64"/>
      <c r="B64"/>
      <c r="C64"/>
      <c r="D64"/>
      <c r="E64"/>
      <c r="F64"/>
      <c r="G64"/>
      <c r="H64"/>
    </row>
    <row r="65" spans="1:8" x14ac:dyDescent="0.2">
      <c r="A65"/>
      <c r="B65"/>
      <c r="C65"/>
      <c r="D65"/>
      <c r="E65"/>
      <c r="F65"/>
      <c r="G65"/>
      <c r="H65"/>
    </row>
    <row r="66" spans="1:8" x14ac:dyDescent="0.2">
      <c r="A66"/>
      <c r="B66"/>
      <c r="C66"/>
      <c r="D66"/>
      <c r="E66"/>
      <c r="F66"/>
      <c r="G66"/>
      <c r="H66"/>
    </row>
    <row r="67" spans="1:8" x14ac:dyDescent="0.2">
      <c r="A67"/>
      <c r="B67"/>
      <c r="C67"/>
      <c r="D67"/>
      <c r="E67"/>
      <c r="F67"/>
      <c r="G67"/>
      <c r="H67"/>
    </row>
    <row r="68" spans="1:8" x14ac:dyDescent="0.2">
      <c r="A68"/>
      <c r="B68"/>
      <c r="C68"/>
      <c r="D68"/>
      <c r="E68"/>
      <c r="F68"/>
      <c r="G68"/>
      <c r="H68"/>
    </row>
    <row r="69" spans="1:8" x14ac:dyDescent="0.2">
      <c r="A69"/>
      <c r="B69"/>
      <c r="C69"/>
      <c r="D69"/>
      <c r="E69"/>
      <c r="F69"/>
      <c r="G69"/>
      <c r="H69"/>
    </row>
    <row r="70" spans="1:8" x14ac:dyDescent="0.2">
      <c r="A70"/>
      <c r="B70"/>
      <c r="C70"/>
      <c r="D70"/>
      <c r="E70"/>
      <c r="F70"/>
      <c r="G70"/>
      <c r="H70"/>
    </row>
    <row r="71" spans="1:8" x14ac:dyDescent="0.2">
      <c r="A71"/>
      <c r="B71"/>
      <c r="C71"/>
      <c r="D71"/>
      <c r="E71"/>
      <c r="F71"/>
      <c r="G71"/>
      <c r="H71"/>
    </row>
    <row r="72" spans="1:8" x14ac:dyDescent="0.2">
      <c r="A72"/>
      <c r="B72"/>
      <c r="C72"/>
      <c r="D72"/>
      <c r="E72"/>
      <c r="F72"/>
      <c r="G72"/>
      <c r="H72"/>
    </row>
    <row r="73" spans="1:8" x14ac:dyDescent="0.2">
      <c r="A73"/>
      <c r="B73"/>
      <c r="C73"/>
      <c r="D73"/>
      <c r="E73"/>
      <c r="F73"/>
      <c r="G73"/>
      <c r="H73"/>
    </row>
    <row r="74" spans="1:8" x14ac:dyDescent="0.2">
      <c r="A74"/>
      <c r="B74"/>
      <c r="C74"/>
      <c r="D74"/>
      <c r="E74"/>
      <c r="F74"/>
      <c r="G74"/>
      <c r="H74"/>
    </row>
    <row r="75" spans="1:8" x14ac:dyDescent="0.2">
      <c r="A75"/>
      <c r="B75"/>
      <c r="C75"/>
      <c r="D75"/>
      <c r="E75"/>
      <c r="F75"/>
      <c r="G75"/>
      <c r="H75"/>
    </row>
    <row r="76" spans="1:8" x14ac:dyDescent="0.2">
      <c r="A76"/>
      <c r="B76"/>
      <c r="C76"/>
      <c r="D76"/>
      <c r="E76"/>
      <c r="F76"/>
      <c r="G76"/>
      <c r="H76"/>
    </row>
    <row r="77" spans="1:8" x14ac:dyDescent="0.2">
      <c r="A77"/>
      <c r="B77"/>
      <c r="C77"/>
      <c r="D77"/>
      <c r="E77"/>
      <c r="F77"/>
      <c r="G77"/>
      <c r="H77"/>
    </row>
    <row r="78" spans="1:8" x14ac:dyDescent="0.2">
      <c r="A78"/>
      <c r="B78"/>
      <c r="C78"/>
      <c r="D78"/>
      <c r="E78"/>
      <c r="F78"/>
      <c r="G78"/>
      <c r="H78"/>
    </row>
    <row r="79" spans="1:8" x14ac:dyDescent="0.2">
      <c r="A79"/>
      <c r="B79"/>
      <c r="C79"/>
      <c r="D79"/>
      <c r="E79"/>
      <c r="F79"/>
      <c r="G79"/>
      <c r="H79"/>
    </row>
    <row r="80" spans="1:8" x14ac:dyDescent="0.2">
      <c r="A80"/>
      <c r="B80"/>
      <c r="C80"/>
      <c r="D80"/>
      <c r="E80"/>
      <c r="F80"/>
      <c r="G80"/>
      <c r="H80"/>
    </row>
    <row r="81" spans="1:8" x14ac:dyDescent="0.2">
      <c r="A81"/>
      <c r="B81"/>
      <c r="C81"/>
      <c r="D81"/>
      <c r="E81"/>
      <c r="F81"/>
      <c r="G81"/>
      <c r="H81"/>
    </row>
    <row r="82" spans="1:8" x14ac:dyDescent="0.2">
      <c r="A82"/>
      <c r="B82"/>
      <c r="C82"/>
      <c r="D82"/>
      <c r="E82"/>
      <c r="F82"/>
      <c r="G82"/>
      <c r="H82"/>
    </row>
    <row r="83" spans="1:8" x14ac:dyDescent="0.2">
      <c r="A83"/>
      <c r="B83"/>
      <c r="C83"/>
      <c r="D83"/>
      <c r="E83"/>
      <c r="F83"/>
      <c r="G83"/>
      <c r="H83"/>
    </row>
    <row r="84" spans="1:8" x14ac:dyDescent="0.2">
      <c r="A84"/>
      <c r="B84"/>
      <c r="C84"/>
      <c r="D84"/>
      <c r="E84"/>
      <c r="F84"/>
      <c r="G84"/>
      <c r="H84"/>
    </row>
  </sheetData>
  <mergeCells count="22">
    <mergeCell ref="I23:J23"/>
    <mergeCell ref="I28:J28"/>
    <mergeCell ref="I33:J33"/>
    <mergeCell ref="I38:J38"/>
    <mergeCell ref="I1:R3"/>
    <mergeCell ref="I4:I5"/>
    <mergeCell ref="J4:J5"/>
    <mergeCell ref="R4:R5"/>
    <mergeCell ref="I22:J22"/>
    <mergeCell ref="A46:H46"/>
    <mergeCell ref="A1:H1"/>
    <mergeCell ref="A2:H2"/>
    <mergeCell ref="A3:H3"/>
    <mergeCell ref="A4:H4"/>
    <mergeCell ref="A40:B40"/>
    <mergeCell ref="A24:B24"/>
    <mergeCell ref="B6:B7"/>
    <mergeCell ref="H6:H7"/>
    <mergeCell ref="A25:B25"/>
    <mergeCell ref="A30:B30"/>
    <mergeCell ref="A35:B35"/>
    <mergeCell ref="A6:A7"/>
  </mergeCells>
  <phoneticPr fontId="15" type="noConversion"/>
  <printOptions horizontalCentered="1" verticalCentered="1"/>
  <pageMargins left="0.3" right="0.27" top="0.19685039370078741" bottom="0.19685039370078741" header="0" footer="0"/>
  <pageSetup paperSize="9" scale="82" orientation="landscape" verticalDpi="12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9" tint="0.39997558519241921"/>
    <pageSetUpPr fitToPage="1"/>
  </sheetPr>
  <dimension ref="B2:F52"/>
  <sheetViews>
    <sheetView showGridLines="0" topLeftCell="A34" zoomScale="75" workbookViewId="0"/>
  </sheetViews>
  <sheetFormatPr baseColWidth="10" defaultRowHeight="12.75" x14ac:dyDescent="0.2"/>
  <cols>
    <col min="1" max="1" width="4.140625" style="27" customWidth="1"/>
    <col min="2" max="2" width="17.5703125" style="27" customWidth="1"/>
    <col min="3" max="4" width="18.5703125" style="93" customWidth="1"/>
    <col min="5" max="5" width="30" style="93" customWidth="1"/>
    <col min="6" max="6" width="7.5703125" style="27" customWidth="1"/>
    <col min="7" max="7" width="17.5703125" style="27" customWidth="1"/>
    <col min="8" max="256" width="11.42578125" style="27"/>
    <col min="257" max="257" width="4.140625" style="27" customWidth="1"/>
    <col min="258" max="258" width="17.5703125" style="27" customWidth="1"/>
    <col min="259" max="260" width="18.5703125" style="27" customWidth="1"/>
    <col min="261" max="261" width="20.42578125" style="27" customWidth="1"/>
    <col min="262" max="262" width="7.5703125" style="27" customWidth="1"/>
    <col min="263" max="263" width="17.5703125" style="27" customWidth="1"/>
    <col min="264" max="512" width="11.42578125" style="27"/>
    <col min="513" max="513" width="4.140625" style="27" customWidth="1"/>
    <col min="514" max="514" width="17.5703125" style="27" customWidth="1"/>
    <col min="515" max="516" width="18.5703125" style="27" customWidth="1"/>
    <col min="517" max="517" width="20.42578125" style="27" customWidth="1"/>
    <col min="518" max="518" width="7.5703125" style="27" customWidth="1"/>
    <col min="519" max="519" width="17.5703125" style="27" customWidth="1"/>
    <col min="520" max="768" width="11.42578125" style="27"/>
    <col min="769" max="769" width="4.140625" style="27" customWidth="1"/>
    <col min="770" max="770" width="17.5703125" style="27" customWidth="1"/>
    <col min="771" max="772" width="18.5703125" style="27" customWidth="1"/>
    <col min="773" max="773" width="20.42578125" style="27" customWidth="1"/>
    <col min="774" max="774" width="7.5703125" style="27" customWidth="1"/>
    <col min="775" max="775" width="17.5703125" style="27" customWidth="1"/>
    <col min="776" max="1024" width="11.42578125" style="27"/>
    <col min="1025" max="1025" width="4.140625" style="27" customWidth="1"/>
    <col min="1026" max="1026" width="17.5703125" style="27" customWidth="1"/>
    <col min="1027" max="1028" width="18.5703125" style="27" customWidth="1"/>
    <col min="1029" max="1029" width="20.42578125" style="27" customWidth="1"/>
    <col min="1030" max="1030" width="7.5703125" style="27" customWidth="1"/>
    <col min="1031" max="1031" width="17.5703125" style="27" customWidth="1"/>
    <col min="1032" max="1280" width="11.42578125" style="27"/>
    <col min="1281" max="1281" width="4.140625" style="27" customWidth="1"/>
    <col min="1282" max="1282" width="17.5703125" style="27" customWidth="1"/>
    <col min="1283" max="1284" width="18.5703125" style="27" customWidth="1"/>
    <col min="1285" max="1285" width="20.42578125" style="27" customWidth="1"/>
    <col min="1286" max="1286" width="7.5703125" style="27" customWidth="1"/>
    <col min="1287" max="1287" width="17.5703125" style="27" customWidth="1"/>
    <col min="1288" max="1536" width="11.42578125" style="27"/>
    <col min="1537" max="1537" width="4.140625" style="27" customWidth="1"/>
    <col min="1538" max="1538" width="17.5703125" style="27" customWidth="1"/>
    <col min="1539" max="1540" width="18.5703125" style="27" customWidth="1"/>
    <col min="1541" max="1541" width="20.42578125" style="27" customWidth="1"/>
    <col min="1542" max="1542" width="7.5703125" style="27" customWidth="1"/>
    <col min="1543" max="1543" width="17.5703125" style="27" customWidth="1"/>
    <col min="1544" max="1792" width="11.42578125" style="27"/>
    <col min="1793" max="1793" width="4.140625" style="27" customWidth="1"/>
    <col min="1794" max="1794" width="17.5703125" style="27" customWidth="1"/>
    <col min="1795" max="1796" width="18.5703125" style="27" customWidth="1"/>
    <col min="1797" max="1797" width="20.42578125" style="27" customWidth="1"/>
    <col min="1798" max="1798" width="7.5703125" style="27" customWidth="1"/>
    <col min="1799" max="1799" width="17.5703125" style="27" customWidth="1"/>
    <col min="1800" max="2048" width="11.42578125" style="27"/>
    <col min="2049" max="2049" width="4.140625" style="27" customWidth="1"/>
    <col min="2050" max="2050" width="17.5703125" style="27" customWidth="1"/>
    <col min="2051" max="2052" width="18.5703125" style="27" customWidth="1"/>
    <col min="2053" max="2053" width="20.42578125" style="27" customWidth="1"/>
    <col min="2054" max="2054" width="7.5703125" style="27" customWidth="1"/>
    <col min="2055" max="2055" width="17.5703125" style="27" customWidth="1"/>
    <col min="2056" max="2304" width="11.42578125" style="27"/>
    <col min="2305" max="2305" width="4.140625" style="27" customWidth="1"/>
    <col min="2306" max="2306" width="17.5703125" style="27" customWidth="1"/>
    <col min="2307" max="2308" width="18.5703125" style="27" customWidth="1"/>
    <col min="2309" max="2309" width="20.42578125" style="27" customWidth="1"/>
    <col min="2310" max="2310" width="7.5703125" style="27" customWidth="1"/>
    <col min="2311" max="2311" width="17.5703125" style="27" customWidth="1"/>
    <col min="2312" max="2560" width="11.42578125" style="27"/>
    <col min="2561" max="2561" width="4.140625" style="27" customWidth="1"/>
    <col min="2562" max="2562" width="17.5703125" style="27" customWidth="1"/>
    <col min="2563" max="2564" width="18.5703125" style="27" customWidth="1"/>
    <col min="2565" max="2565" width="20.42578125" style="27" customWidth="1"/>
    <col min="2566" max="2566" width="7.5703125" style="27" customWidth="1"/>
    <col min="2567" max="2567" width="17.5703125" style="27" customWidth="1"/>
    <col min="2568" max="2816" width="11.42578125" style="27"/>
    <col min="2817" max="2817" width="4.140625" style="27" customWidth="1"/>
    <col min="2818" max="2818" width="17.5703125" style="27" customWidth="1"/>
    <col min="2819" max="2820" width="18.5703125" style="27" customWidth="1"/>
    <col min="2821" max="2821" width="20.42578125" style="27" customWidth="1"/>
    <col min="2822" max="2822" width="7.5703125" style="27" customWidth="1"/>
    <col min="2823" max="2823" width="17.5703125" style="27" customWidth="1"/>
    <col min="2824" max="3072" width="11.42578125" style="27"/>
    <col min="3073" max="3073" width="4.140625" style="27" customWidth="1"/>
    <col min="3074" max="3074" width="17.5703125" style="27" customWidth="1"/>
    <col min="3075" max="3076" width="18.5703125" style="27" customWidth="1"/>
    <col min="3077" max="3077" width="20.42578125" style="27" customWidth="1"/>
    <col min="3078" max="3078" width="7.5703125" style="27" customWidth="1"/>
    <col min="3079" max="3079" width="17.5703125" style="27" customWidth="1"/>
    <col min="3080" max="3328" width="11.42578125" style="27"/>
    <col min="3329" max="3329" width="4.140625" style="27" customWidth="1"/>
    <col min="3330" max="3330" width="17.5703125" style="27" customWidth="1"/>
    <col min="3331" max="3332" width="18.5703125" style="27" customWidth="1"/>
    <col min="3333" max="3333" width="20.42578125" style="27" customWidth="1"/>
    <col min="3334" max="3334" width="7.5703125" style="27" customWidth="1"/>
    <col min="3335" max="3335" width="17.5703125" style="27" customWidth="1"/>
    <col min="3336" max="3584" width="11.42578125" style="27"/>
    <col min="3585" max="3585" width="4.140625" style="27" customWidth="1"/>
    <col min="3586" max="3586" width="17.5703125" style="27" customWidth="1"/>
    <col min="3587" max="3588" width="18.5703125" style="27" customWidth="1"/>
    <col min="3589" max="3589" width="20.42578125" style="27" customWidth="1"/>
    <col min="3590" max="3590" width="7.5703125" style="27" customWidth="1"/>
    <col min="3591" max="3591" width="17.5703125" style="27" customWidth="1"/>
    <col min="3592" max="3840" width="11.42578125" style="27"/>
    <col min="3841" max="3841" width="4.140625" style="27" customWidth="1"/>
    <col min="3842" max="3842" width="17.5703125" style="27" customWidth="1"/>
    <col min="3843" max="3844" width="18.5703125" style="27" customWidth="1"/>
    <col min="3845" max="3845" width="20.42578125" style="27" customWidth="1"/>
    <col min="3846" max="3846" width="7.5703125" style="27" customWidth="1"/>
    <col min="3847" max="3847" width="17.5703125" style="27" customWidth="1"/>
    <col min="3848" max="4096" width="11.42578125" style="27"/>
    <col min="4097" max="4097" width="4.140625" style="27" customWidth="1"/>
    <col min="4098" max="4098" width="17.5703125" style="27" customWidth="1"/>
    <col min="4099" max="4100" width="18.5703125" style="27" customWidth="1"/>
    <col min="4101" max="4101" width="20.42578125" style="27" customWidth="1"/>
    <col min="4102" max="4102" width="7.5703125" style="27" customWidth="1"/>
    <col min="4103" max="4103" width="17.5703125" style="27" customWidth="1"/>
    <col min="4104" max="4352" width="11.42578125" style="27"/>
    <col min="4353" max="4353" width="4.140625" style="27" customWidth="1"/>
    <col min="4354" max="4354" width="17.5703125" style="27" customWidth="1"/>
    <col min="4355" max="4356" width="18.5703125" style="27" customWidth="1"/>
    <col min="4357" max="4357" width="20.42578125" style="27" customWidth="1"/>
    <col min="4358" max="4358" width="7.5703125" style="27" customWidth="1"/>
    <col min="4359" max="4359" width="17.5703125" style="27" customWidth="1"/>
    <col min="4360" max="4608" width="11.42578125" style="27"/>
    <col min="4609" max="4609" width="4.140625" style="27" customWidth="1"/>
    <col min="4610" max="4610" width="17.5703125" style="27" customWidth="1"/>
    <col min="4611" max="4612" width="18.5703125" style="27" customWidth="1"/>
    <col min="4613" max="4613" width="20.42578125" style="27" customWidth="1"/>
    <col min="4614" max="4614" width="7.5703125" style="27" customWidth="1"/>
    <col min="4615" max="4615" width="17.5703125" style="27" customWidth="1"/>
    <col min="4616" max="4864" width="11.42578125" style="27"/>
    <col min="4865" max="4865" width="4.140625" style="27" customWidth="1"/>
    <col min="4866" max="4866" width="17.5703125" style="27" customWidth="1"/>
    <col min="4867" max="4868" width="18.5703125" style="27" customWidth="1"/>
    <col min="4869" max="4869" width="20.42578125" style="27" customWidth="1"/>
    <col min="4870" max="4870" width="7.5703125" style="27" customWidth="1"/>
    <col min="4871" max="4871" width="17.5703125" style="27" customWidth="1"/>
    <col min="4872" max="5120" width="11.42578125" style="27"/>
    <col min="5121" max="5121" width="4.140625" style="27" customWidth="1"/>
    <col min="5122" max="5122" width="17.5703125" style="27" customWidth="1"/>
    <col min="5123" max="5124" width="18.5703125" style="27" customWidth="1"/>
    <col min="5125" max="5125" width="20.42578125" style="27" customWidth="1"/>
    <col min="5126" max="5126" width="7.5703125" style="27" customWidth="1"/>
    <col min="5127" max="5127" width="17.5703125" style="27" customWidth="1"/>
    <col min="5128" max="5376" width="11.42578125" style="27"/>
    <col min="5377" max="5377" width="4.140625" style="27" customWidth="1"/>
    <col min="5378" max="5378" width="17.5703125" style="27" customWidth="1"/>
    <col min="5379" max="5380" width="18.5703125" style="27" customWidth="1"/>
    <col min="5381" max="5381" width="20.42578125" style="27" customWidth="1"/>
    <col min="5382" max="5382" width="7.5703125" style="27" customWidth="1"/>
    <col min="5383" max="5383" width="17.5703125" style="27" customWidth="1"/>
    <col min="5384" max="5632" width="11.42578125" style="27"/>
    <col min="5633" max="5633" width="4.140625" style="27" customWidth="1"/>
    <col min="5634" max="5634" width="17.5703125" style="27" customWidth="1"/>
    <col min="5635" max="5636" width="18.5703125" style="27" customWidth="1"/>
    <col min="5637" max="5637" width="20.42578125" style="27" customWidth="1"/>
    <col min="5638" max="5638" width="7.5703125" style="27" customWidth="1"/>
    <col min="5639" max="5639" width="17.5703125" style="27" customWidth="1"/>
    <col min="5640" max="5888" width="11.42578125" style="27"/>
    <col min="5889" max="5889" width="4.140625" style="27" customWidth="1"/>
    <col min="5890" max="5890" width="17.5703125" style="27" customWidth="1"/>
    <col min="5891" max="5892" width="18.5703125" style="27" customWidth="1"/>
    <col min="5893" max="5893" width="20.42578125" style="27" customWidth="1"/>
    <col min="5894" max="5894" width="7.5703125" style="27" customWidth="1"/>
    <col min="5895" max="5895" width="17.5703125" style="27" customWidth="1"/>
    <col min="5896" max="6144" width="11.42578125" style="27"/>
    <col min="6145" max="6145" width="4.140625" style="27" customWidth="1"/>
    <col min="6146" max="6146" width="17.5703125" style="27" customWidth="1"/>
    <col min="6147" max="6148" width="18.5703125" style="27" customWidth="1"/>
    <col min="6149" max="6149" width="20.42578125" style="27" customWidth="1"/>
    <col min="6150" max="6150" width="7.5703125" style="27" customWidth="1"/>
    <col min="6151" max="6151" width="17.5703125" style="27" customWidth="1"/>
    <col min="6152" max="6400" width="11.42578125" style="27"/>
    <col min="6401" max="6401" width="4.140625" style="27" customWidth="1"/>
    <col min="6402" max="6402" width="17.5703125" style="27" customWidth="1"/>
    <col min="6403" max="6404" width="18.5703125" style="27" customWidth="1"/>
    <col min="6405" max="6405" width="20.42578125" style="27" customWidth="1"/>
    <col min="6406" max="6406" width="7.5703125" style="27" customWidth="1"/>
    <col min="6407" max="6407" width="17.5703125" style="27" customWidth="1"/>
    <col min="6408" max="6656" width="11.42578125" style="27"/>
    <col min="6657" max="6657" width="4.140625" style="27" customWidth="1"/>
    <col min="6658" max="6658" width="17.5703125" style="27" customWidth="1"/>
    <col min="6659" max="6660" width="18.5703125" style="27" customWidth="1"/>
    <col min="6661" max="6661" width="20.42578125" style="27" customWidth="1"/>
    <col min="6662" max="6662" width="7.5703125" style="27" customWidth="1"/>
    <col min="6663" max="6663" width="17.5703125" style="27" customWidth="1"/>
    <col min="6664" max="6912" width="11.42578125" style="27"/>
    <col min="6913" max="6913" width="4.140625" style="27" customWidth="1"/>
    <col min="6914" max="6914" width="17.5703125" style="27" customWidth="1"/>
    <col min="6915" max="6916" width="18.5703125" style="27" customWidth="1"/>
    <col min="6917" max="6917" width="20.42578125" style="27" customWidth="1"/>
    <col min="6918" max="6918" width="7.5703125" style="27" customWidth="1"/>
    <col min="6919" max="6919" width="17.5703125" style="27" customWidth="1"/>
    <col min="6920" max="7168" width="11.42578125" style="27"/>
    <col min="7169" max="7169" width="4.140625" style="27" customWidth="1"/>
    <col min="7170" max="7170" width="17.5703125" style="27" customWidth="1"/>
    <col min="7171" max="7172" width="18.5703125" style="27" customWidth="1"/>
    <col min="7173" max="7173" width="20.42578125" style="27" customWidth="1"/>
    <col min="7174" max="7174" width="7.5703125" style="27" customWidth="1"/>
    <col min="7175" max="7175" width="17.5703125" style="27" customWidth="1"/>
    <col min="7176" max="7424" width="11.42578125" style="27"/>
    <col min="7425" max="7425" width="4.140625" style="27" customWidth="1"/>
    <col min="7426" max="7426" width="17.5703125" style="27" customWidth="1"/>
    <col min="7427" max="7428" width="18.5703125" style="27" customWidth="1"/>
    <col min="7429" max="7429" width="20.42578125" style="27" customWidth="1"/>
    <col min="7430" max="7430" width="7.5703125" style="27" customWidth="1"/>
    <col min="7431" max="7431" width="17.5703125" style="27" customWidth="1"/>
    <col min="7432" max="7680" width="11.42578125" style="27"/>
    <col min="7681" max="7681" width="4.140625" style="27" customWidth="1"/>
    <col min="7682" max="7682" width="17.5703125" style="27" customWidth="1"/>
    <col min="7683" max="7684" width="18.5703125" style="27" customWidth="1"/>
    <col min="7685" max="7685" width="20.42578125" style="27" customWidth="1"/>
    <col min="7686" max="7686" width="7.5703125" style="27" customWidth="1"/>
    <col min="7687" max="7687" width="17.5703125" style="27" customWidth="1"/>
    <col min="7688" max="7936" width="11.42578125" style="27"/>
    <col min="7937" max="7937" width="4.140625" style="27" customWidth="1"/>
    <col min="7938" max="7938" width="17.5703125" style="27" customWidth="1"/>
    <col min="7939" max="7940" width="18.5703125" style="27" customWidth="1"/>
    <col min="7941" max="7941" width="20.42578125" style="27" customWidth="1"/>
    <col min="7942" max="7942" width="7.5703125" style="27" customWidth="1"/>
    <col min="7943" max="7943" width="17.5703125" style="27" customWidth="1"/>
    <col min="7944" max="8192" width="11.42578125" style="27"/>
    <col min="8193" max="8193" width="4.140625" style="27" customWidth="1"/>
    <col min="8194" max="8194" width="17.5703125" style="27" customWidth="1"/>
    <col min="8195" max="8196" width="18.5703125" style="27" customWidth="1"/>
    <col min="8197" max="8197" width="20.42578125" style="27" customWidth="1"/>
    <col min="8198" max="8198" width="7.5703125" style="27" customWidth="1"/>
    <col min="8199" max="8199" width="17.5703125" style="27" customWidth="1"/>
    <col min="8200" max="8448" width="11.42578125" style="27"/>
    <col min="8449" max="8449" width="4.140625" style="27" customWidth="1"/>
    <col min="8450" max="8450" width="17.5703125" style="27" customWidth="1"/>
    <col min="8451" max="8452" width="18.5703125" style="27" customWidth="1"/>
    <col min="8453" max="8453" width="20.42578125" style="27" customWidth="1"/>
    <col min="8454" max="8454" width="7.5703125" style="27" customWidth="1"/>
    <col min="8455" max="8455" width="17.5703125" style="27" customWidth="1"/>
    <col min="8456" max="8704" width="11.42578125" style="27"/>
    <col min="8705" max="8705" width="4.140625" style="27" customWidth="1"/>
    <col min="8706" max="8706" width="17.5703125" style="27" customWidth="1"/>
    <col min="8707" max="8708" width="18.5703125" style="27" customWidth="1"/>
    <col min="8709" max="8709" width="20.42578125" style="27" customWidth="1"/>
    <col min="8710" max="8710" width="7.5703125" style="27" customWidth="1"/>
    <col min="8711" max="8711" width="17.5703125" style="27" customWidth="1"/>
    <col min="8712" max="8960" width="11.42578125" style="27"/>
    <col min="8961" max="8961" width="4.140625" style="27" customWidth="1"/>
    <col min="8962" max="8962" width="17.5703125" style="27" customWidth="1"/>
    <col min="8963" max="8964" width="18.5703125" style="27" customWidth="1"/>
    <col min="8965" max="8965" width="20.42578125" style="27" customWidth="1"/>
    <col min="8966" max="8966" width="7.5703125" style="27" customWidth="1"/>
    <col min="8967" max="8967" width="17.5703125" style="27" customWidth="1"/>
    <col min="8968" max="9216" width="11.42578125" style="27"/>
    <col min="9217" max="9217" width="4.140625" style="27" customWidth="1"/>
    <col min="9218" max="9218" width="17.5703125" style="27" customWidth="1"/>
    <col min="9219" max="9220" width="18.5703125" style="27" customWidth="1"/>
    <col min="9221" max="9221" width="20.42578125" style="27" customWidth="1"/>
    <col min="9222" max="9222" width="7.5703125" style="27" customWidth="1"/>
    <col min="9223" max="9223" width="17.5703125" style="27" customWidth="1"/>
    <col min="9224" max="9472" width="11.42578125" style="27"/>
    <col min="9473" max="9473" width="4.140625" style="27" customWidth="1"/>
    <col min="9474" max="9474" width="17.5703125" style="27" customWidth="1"/>
    <col min="9475" max="9476" width="18.5703125" style="27" customWidth="1"/>
    <col min="9477" max="9477" width="20.42578125" style="27" customWidth="1"/>
    <col min="9478" max="9478" width="7.5703125" style="27" customWidth="1"/>
    <col min="9479" max="9479" width="17.5703125" style="27" customWidth="1"/>
    <col min="9480" max="9728" width="11.42578125" style="27"/>
    <col min="9729" max="9729" width="4.140625" style="27" customWidth="1"/>
    <col min="9730" max="9730" width="17.5703125" style="27" customWidth="1"/>
    <col min="9731" max="9732" width="18.5703125" style="27" customWidth="1"/>
    <col min="9733" max="9733" width="20.42578125" style="27" customWidth="1"/>
    <col min="9734" max="9734" width="7.5703125" style="27" customWidth="1"/>
    <col min="9735" max="9735" width="17.5703125" style="27" customWidth="1"/>
    <col min="9736" max="9984" width="11.42578125" style="27"/>
    <col min="9985" max="9985" width="4.140625" style="27" customWidth="1"/>
    <col min="9986" max="9986" width="17.5703125" style="27" customWidth="1"/>
    <col min="9987" max="9988" width="18.5703125" style="27" customWidth="1"/>
    <col min="9989" max="9989" width="20.42578125" style="27" customWidth="1"/>
    <col min="9990" max="9990" width="7.5703125" style="27" customWidth="1"/>
    <col min="9991" max="9991" width="17.5703125" style="27" customWidth="1"/>
    <col min="9992" max="10240" width="11.42578125" style="27"/>
    <col min="10241" max="10241" width="4.140625" style="27" customWidth="1"/>
    <col min="10242" max="10242" width="17.5703125" style="27" customWidth="1"/>
    <col min="10243" max="10244" width="18.5703125" style="27" customWidth="1"/>
    <col min="10245" max="10245" width="20.42578125" style="27" customWidth="1"/>
    <col min="10246" max="10246" width="7.5703125" style="27" customWidth="1"/>
    <col min="10247" max="10247" width="17.5703125" style="27" customWidth="1"/>
    <col min="10248" max="10496" width="11.42578125" style="27"/>
    <col min="10497" max="10497" width="4.140625" style="27" customWidth="1"/>
    <col min="10498" max="10498" width="17.5703125" style="27" customWidth="1"/>
    <col min="10499" max="10500" width="18.5703125" style="27" customWidth="1"/>
    <col min="10501" max="10501" width="20.42578125" style="27" customWidth="1"/>
    <col min="10502" max="10502" width="7.5703125" style="27" customWidth="1"/>
    <col min="10503" max="10503" width="17.5703125" style="27" customWidth="1"/>
    <col min="10504" max="10752" width="11.42578125" style="27"/>
    <col min="10753" max="10753" width="4.140625" style="27" customWidth="1"/>
    <col min="10754" max="10754" width="17.5703125" style="27" customWidth="1"/>
    <col min="10755" max="10756" width="18.5703125" style="27" customWidth="1"/>
    <col min="10757" max="10757" width="20.42578125" style="27" customWidth="1"/>
    <col min="10758" max="10758" width="7.5703125" style="27" customWidth="1"/>
    <col min="10759" max="10759" width="17.5703125" style="27" customWidth="1"/>
    <col min="10760" max="11008" width="11.42578125" style="27"/>
    <col min="11009" max="11009" width="4.140625" style="27" customWidth="1"/>
    <col min="11010" max="11010" width="17.5703125" style="27" customWidth="1"/>
    <col min="11011" max="11012" width="18.5703125" style="27" customWidth="1"/>
    <col min="11013" max="11013" width="20.42578125" style="27" customWidth="1"/>
    <col min="11014" max="11014" width="7.5703125" style="27" customWidth="1"/>
    <col min="11015" max="11015" width="17.5703125" style="27" customWidth="1"/>
    <col min="11016" max="11264" width="11.42578125" style="27"/>
    <col min="11265" max="11265" width="4.140625" style="27" customWidth="1"/>
    <col min="11266" max="11266" width="17.5703125" style="27" customWidth="1"/>
    <col min="11267" max="11268" width="18.5703125" style="27" customWidth="1"/>
    <col min="11269" max="11269" width="20.42578125" style="27" customWidth="1"/>
    <col min="11270" max="11270" width="7.5703125" style="27" customWidth="1"/>
    <col min="11271" max="11271" width="17.5703125" style="27" customWidth="1"/>
    <col min="11272" max="11520" width="11.42578125" style="27"/>
    <col min="11521" max="11521" width="4.140625" style="27" customWidth="1"/>
    <col min="11522" max="11522" width="17.5703125" style="27" customWidth="1"/>
    <col min="11523" max="11524" width="18.5703125" style="27" customWidth="1"/>
    <col min="11525" max="11525" width="20.42578125" style="27" customWidth="1"/>
    <col min="11526" max="11526" width="7.5703125" style="27" customWidth="1"/>
    <col min="11527" max="11527" width="17.5703125" style="27" customWidth="1"/>
    <col min="11528" max="11776" width="11.42578125" style="27"/>
    <col min="11777" max="11777" width="4.140625" style="27" customWidth="1"/>
    <col min="11778" max="11778" width="17.5703125" style="27" customWidth="1"/>
    <col min="11779" max="11780" width="18.5703125" style="27" customWidth="1"/>
    <col min="11781" max="11781" width="20.42578125" style="27" customWidth="1"/>
    <col min="11782" max="11782" width="7.5703125" style="27" customWidth="1"/>
    <col min="11783" max="11783" width="17.5703125" style="27" customWidth="1"/>
    <col min="11784" max="12032" width="11.42578125" style="27"/>
    <col min="12033" max="12033" width="4.140625" style="27" customWidth="1"/>
    <col min="12034" max="12034" width="17.5703125" style="27" customWidth="1"/>
    <col min="12035" max="12036" width="18.5703125" style="27" customWidth="1"/>
    <col min="12037" max="12037" width="20.42578125" style="27" customWidth="1"/>
    <col min="12038" max="12038" width="7.5703125" style="27" customWidth="1"/>
    <col min="12039" max="12039" width="17.5703125" style="27" customWidth="1"/>
    <col min="12040" max="12288" width="11.42578125" style="27"/>
    <col min="12289" max="12289" width="4.140625" style="27" customWidth="1"/>
    <col min="12290" max="12290" width="17.5703125" style="27" customWidth="1"/>
    <col min="12291" max="12292" width="18.5703125" style="27" customWidth="1"/>
    <col min="12293" max="12293" width="20.42578125" style="27" customWidth="1"/>
    <col min="12294" max="12294" width="7.5703125" style="27" customWidth="1"/>
    <col min="12295" max="12295" width="17.5703125" style="27" customWidth="1"/>
    <col min="12296" max="12544" width="11.42578125" style="27"/>
    <col min="12545" max="12545" width="4.140625" style="27" customWidth="1"/>
    <col min="12546" max="12546" width="17.5703125" style="27" customWidth="1"/>
    <col min="12547" max="12548" width="18.5703125" style="27" customWidth="1"/>
    <col min="12549" max="12549" width="20.42578125" style="27" customWidth="1"/>
    <col min="12550" max="12550" width="7.5703125" style="27" customWidth="1"/>
    <col min="12551" max="12551" width="17.5703125" style="27" customWidth="1"/>
    <col min="12552" max="12800" width="11.42578125" style="27"/>
    <col min="12801" max="12801" width="4.140625" style="27" customWidth="1"/>
    <col min="12802" max="12802" width="17.5703125" style="27" customWidth="1"/>
    <col min="12803" max="12804" width="18.5703125" style="27" customWidth="1"/>
    <col min="12805" max="12805" width="20.42578125" style="27" customWidth="1"/>
    <col min="12806" max="12806" width="7.5703125" style="27" customWidth="1"/>
    <col min="12807" max="12807" width="17.5703125" style="27" customWidth="1"/>
    <col min="12808" max="13056" width="11.42578125" style="27"/>
    <col min="13057" max="13057" width="4.140625" style="27" customWidth="1"/>
    <col min="13058" max="13058" width="17.5703125" style="27" customWidth="1"/>
    <col min="13059" max="13060" width="18.5703125" style="27" customWidth="1"/>
    <col min="13061" max="13061" width="20.42578125" style="27" customWidth="1"/>
    <col min="13062" max="13062" width="7.5703125" style="27" customWidth="1"/>
    <col min="13063" max="13063" width="17.5703125" style="27" customWidth="1"/>
    <col min="13064" max="13312" width="11.42578125" style="27"/>
    <col min="13313" max="13313" width="4.140625" style="27" customWidth="1"/>
    <col min="13314" max="13314" width="17.5703125" style="27" customWidth="1"/>
    <col min="13315" max="13316" width="18.5703125" style="27" customWidth="1"/>
    <col min="13317" max="13317" width="20.42578125" style="27" customWidth="1"/>
    <col min="13318" max="13318" width="7.5703125" style="27" customWidth="1"/>
    <col min="13319" max="13319" width="17.5703125" style="27" customWidth="1"/>
    <col min="13320" max="13568" width="11.42578125" style="27"/>
    <col min="13569" max="13569" width="4.140625" style="27" customWidth="1"/>
    <col min="13570" max="13570" width="17.5703125" style="27" customWidth="1"/>
    <col min="13571" max="13572" width="18.5703125" style="27" customWidth="1"/>
    <col min="13573" max="13573" width="20.42578125" style="27" customWidth="1"/>
    <col min="13574" max="13574" width="7.5703125" style="27" customWidth="1"/>
    <col min="13575" max="13575" width="17.5703125" style="27" customWidth="1"/>
    <col min="13576" max="13824" width="11.42578125" style="27"/>
    <col min="13825" max="13825" width="4.140625" style="27" customWidth="1"/>
    <col min="13826" max="13826" width="17.5703125" style="27" customWidth="1"/>
    <col min="13827" max="13828" width="18.5703125" style="27" customWidth="1"/>
    <col min="13829" max="13829" width="20.42578125" style="27" customWidth="1"/>
    <col min="13830" max="13830" width="7.5703125" style="27" customWidth="1"/>
    <col min="13831" max="13831" width="17.5703125" style="27" customWidth="1"/>
    <col min="13832" max="14080" width="11.42578125" style="27"/>
    <col min="14081" max="14081" width="4.140625" style="27" customWidth="1"/>
    <col min="14082" max="14082" width="17.5703125" style="27" customWidth="1"/>
    <col min="14083" max="14084" width="18.5703125" style="27" customWidth="1"/>
    <col min="14085" max="14085" width="20.42578125" style="27" customWidth="1"/>
    <col min="14086" max="14086" width="7.5703125" style="27" customWidth="1"/>
    <col min="14087" max="14087" width="17.5703125" style="27" customWidth="1"/>
    <col min="14088" max="14336" width="11.42578125" style="27"/>
    <col min="14337" max="14337" width="4.140625" style="27" customWidth="1"/>
    <col min="14338" max="14338" width="17.5703125" style="27" customWidth="1"/>
    <col min="14339" max="14340" width="18.5703125" style="27" customWidth="1"/>
    <col min="14341" max="14341" width="20.42578125" style="27" customWidth="1"/>
    <col min="14342" max="14342" width="7.5703125" style="27" customWidth="1"/>
    <col min="14343" max="14343" width="17.5703125" style="27" customWidth="1"/>
    <col min="14344" max="14592" width="11.42578125" style="27"/>
    <col min="14593" max="14593" width="4.140625" style="27" customWidth="1"/>
    <col min="14594" max="14594" width="17.5703125" style="27" customWidth="1"/>
    <col min="14595" max="14596" width="18.5703125" style="27" customWidth="1"/>
    <col min="14597" max="14597" width="20.42578125" style="27" customWidth="1"/>
    <col min="14598" max="14598" width="7.5703125" style="27" customWidth="1"/>
    <col min="14599" max="14599" width="17.5703125" style="27" customWidth="1"/>
    <col min="14600" max="14848" width="11.42578125" style="27"/>
    <col min="14849" max="14849" width="4.140625" style="27" customWidth="1"/>
    <col min="14850" max="14850" width="17.5703125" style="27" customWidth="1"/>
    <col min="14851" max="14852" width="18.5703125" style="27" customWidth="1"/>
    <col min="14853" max="14853" width="20.42578125" style="27" customWidth="1"/>
    <col min="14854" max="14854" width="7.5703125" style="27" customWidth="1"/>
    <col min="14855" max="14855" width="17.5703125" style="27" customWidth="1"/>
    <col min="14856" max="15104" width="11.42578125" style="27"/>
    <col min="15105" max="15105" width="4.140625" style="27" customWidth="1"/>
    <col min="15106" max="15106" width="17.5703125" style="27" customWidth="1"/>
    <col min="15107" max="15108" width="18.5703125" style="27" customWidth="1"/>
    <col min="15109" max="15109" width="20.42578125" style="27" customWidth="1"/>
    <col min="15110" max="15110" width="7.5703125" style="27" customWidth="1"/>
    <col min="15111" max="15111" width="17.5703125" style="27" customWidth="1"/>
    <col min="15112" max="15360" width="11.42578125" style="27"/>
    <col min="15361" max="15361" width="4.140625" style="27" customWidth="1"/>
    <col min="15362" max="15362" width="17.5703125" style="27" customWidth="1"/>
    <col min="15363" max="15364" width="18.5703125" style="27" customWidth="1"/>
    <col min="15365" max="15365" width="20.42578125" style="27" customWidth="1"/>
    <col min="15366" max="15366" width="7.5703125" style="27" customWidth="1"/>
    <col min="15367" max="15367" width="17.5703125" style="27" customWidth="1"/>
    <col min="15368" max="15616" width="11.42578125" style="27"/>
    <col min="15617" max="15617" width="4.140625" style="27" customWidth="1"/>
    <col min="15618" max="15618" width="17.5703125" style="27" customWidth="1"/>
    <col min="15619" max="15620" width="18.5703125" style="27" customWidth="1"/>
    <col min="15621" max="15621" width="20.42578125" style="27" customWidth="1"/>
    <col min="15622" max="15622" width="7.5703125" style="27" customWidth="1"/>
    <col min="15623" max="15623" width="17.5703125" style="27" customWidth="1"/>
    <col min="15624" max="15872" width="11.42578125" style="27"/>
    <col min="15873" max="15873" width="4.140625" style="27" customWidth="1"/>
    <col min="15874" max="15874" width="17.5703125" style="27" customWidth="1"/>
    <col min="15875" max="15876" width="18.5703125" style="27" customWidth="1"/>
    <col min="15877" max="15877" width="20.42578125" style="27" customWidth="1"/>
    <col min="15878" max="15878" width="7.5703125" style="27" customWidth="1"/>
    <col min="15879" max="15879" width="17.5703125" style="27" customWidth="1"/>
    <col min="15880" max="16128" width="11.42578125" style="27"/>
    <col min="16129" max="16129" width="4.140625" style="27" customWidth="1"/>
    <col min="16130" max="16130" width="17.5703125" style="27" customWidth="1"/>
    <col min="16131" max="16132" width="18.5703125" style="27" customWidth="1"/>
    <col min="16133" max="16133" width="20.42578125" style="27" customWidth="1"/>
    <col min="16134" max="16134" width="7.5703125" style="27" customWidth="1"/>
    <col min="16135" max="16135" width="17.5703125" style="27" customWidth="1"/>
    <col min="16136" max="16384" width="11.42578125" style="27"/>
  </cols>
  <sheetData>
    <row r="2" spans="2:6" s="309" customFormat="1" ht="17.25" customHeight="1" x14ac:dyDescent="0.2">
      <c r="B2" s="598" t="s">
        <v>251</v>
      </c>
      <c r="C2" s="598"/>
      <c r="D2" s="598"/>
      <c r="E2" s="598"/>
    </row>
    <row r="3" spans="2:6" s="309" customFormat="1" ht="13.5" thickBot="1" x14ac:dyDescent="0.25">
      <c r="B3" s="598"/>
      <c r="C3" s="598"/>
      <c r="D3" s="598"/>
      <c r="E3" s="598"/>
    </row>
    <row r="4" spans="2:6" x14ac:dyDescent="0.2">
      <c r="B4" s="310" t="s">
        <v>212</v>
      </c>
      <c r="C4" s="231" t="s">
        <v>213</v>
      </c>
      <c r="D4" s="299" t="s">
        <v>10</v>
      </c>
      <c r="E4" s="298" t="s">
        <v>214</v>
      </c>
      <c r="F4" s="66"/>
    </row>
    <row r="5" spans="2:6" ht="13.5" thickBot="1" x14ac:dyDescent="0.25">
      <c r="B5" s="311" t="s">
        <v>7</v>
      </c>
      <c r="C5" s="306" t="s">
        <v>250</v>
      </c>
      <c r="D5" s="312" t="s">
        <v>249</v>
      </c>
      <c r="E5" s="313" t="s">
        <v>215</v>
      </c>
      <c r="F5" s="66"/>
    </row>
    <row r="6" spans="2:6" x14ac:dyDescent="0.2">
      <c r="B6" s="383">
        <v>41640</v>
      </c>
      <c r="C6" s="304"/>
      <c r="D6" s="314"/>
      <c r="E6" s="304"/>
    </row>
    <row r="7" spans="2:6" x14ac:dyDescent="0.2">
      <c r="B7" s="384">
        <v>41671</v>
      </c>
      <c r="C7" s="305"/>
      <c r="D7" s="315"/>
      <c r="E7" s="305"/>
    </row>
    <row r="8" spans="2:6" x14ac:dyDescent="0.2">
      <c r="B8" s="384">
        <v>41699</v>
      </c>
      <c r="C8" s="305"/>
      <c r="D8" s="315"/>
      <c r="E8" s="305"/>
    </row>
    <row r="9" spans="2:6" x14ac:dyDescent="0.2">
      <c r="B9" s="384">
        <v>41730</v>
      </c>
      <c r="C9" s="305"/>
      <c r="D9" s="315"/>
      <c r="E9" s="305"/>
    </row>
    <row r="10" spans="2:6" x14ac:dyDescent="0.2">
      <c r="B10" s="384">
        <v>41760</v>
      </c>
      <c r="C10" s="302"/>
      <c r="D10" s="315"/>
      <c r="E10" s="305"/>
    </row>
    <row r="11" spans="2:6" x14ac:dyDescent="0.2">
      <c r="B11" s="384">
        <v>41791</v>
      </c>
      <c r="C11" s="305"/>
      <c r="D11" s="315"/>
      <c r="E11" s="305"/>
    </row>
    <row r="12" spans="2:6" x14ac:dyDescent="0.2">
      <c r="B12" s="384">
        <v>41821</v>
      </c>
      <c r="C12" s="302"/>
      <c r="D12" s="315"/>
      <c r="E12" s="305"/>
    </row>
    <row r="13" spans="2:6" x14ac:dyDescent="0.2">
      <c r="B13" s="384">
        <v>41852</v>
      </c>
      <c r="C13" s="302"/>
      <c r="D13" s="315"/>
      <c r="E13" s="305"/>
    </row>
    <row r="14" spans="2:6" x14ac:dyDescent="0.2">
      <c r="B14" s="384">
        <v>41883</v>
      </c>
      <c r="C14" s="302"/>
      <c r="D14" s="315"/>
      <c r="E14" s="305"/>
    </row>
    <row r="15" spans="2:6" x14ac:dyDescent="0.2">
      <c r="B15" s="384">
        <v>41913</v>
      </c>
      <c r="C15" s="302"/>
      <c r="D15" s="315"/>
      <c r="E15" s="305"/>
    </row>
    <row r="16" spans="2:6" x14ac:dyDescent="0.2">
      <c r="B16" s="384">
        <v>41944</v>
      </c>
      <c r="C16" s="302"/>
      <c r="D16" s="315"/>
      <c r="E16" s="305"/>
    </row>
    <row r="17" spans="2:5" ht="13.5" thickBot="1" x14ac:dyDescent="0.25">
      <c r="B17" s="385">
        <v>41974</v>
      </c>
      <c r="C17" s="303"/>
      <c r="D17" s="316"/>
      <c r="E17" s="317"/>
    </row>
    <row r="18" spans="2:5" x14ac:dyDescent="0.2">
      <c r="B18" s="383">
        <v>42005</v>
      </c>
      <c r="C18" s="301"/>
      <c r="D18" s="314"/>
      <c r="E18" s="304"/>
    </row>
    <row r="19" spans="2:5" x14ac:dyDescent="0.2">
      <c r="B19" s="384">
        <v>42036</v>
      </c>
      <c r="C19" s="302"/>
      <c r="D19" s="315"/>
      <c r="E19" s="305"/>
    </row>
    <row r="20" spans="2:5" x14ac:dyDescent="0.2">
      <c r="B20" s="384">
        <v>42064</v>
      </c>
      <c r="C20" s="302"/>
      <c r="D20" s="315"/>
      <c r="E20" s="305"/>
    </row>
    <row r="21" spans="2:5" x14ac:dyDescent="0.2">
      <c r="B21" s="384">
        <v>42095</v>
      </c>
      <c r="C21" s="302"/>
      <c r="D21" s="315"/>
      <c r="E21" s="305"/>
    </row>
    <row r="22" spans="2:5" x14ac:dyDescent="0.2">
      <c r="B22" s="384">
        <v>42125</v>
      </c>
      <c r="C22" s="302"/>
      <c r="D22" s="315"/>
      <c r="E22" s="305"/>
    </row>
    <row r="23" spans="2:5" x14ac:dyDescent="0.2">
      <c r="B23" s="384">
        <v>42156</v>
      </c>
      <c r="C23" s="302"/>
      <c r="D23" s="315"/>
      <c r="E23" s="305"/>
    </row>
    <row r="24" spans="2:5" x14ac:dyDescent="0.2">
      <c r="B24" s="384">
        <v>42186</v>
      </c>
      <c r="C24" s="302"/>
      <c r="D24" s="315"/>
      <c r="E24" s="305"/>
    </row>
    <row r="25" spans="2:5" x14ac:dyDescent="0.2">
      <c r="B25" s="384">
        <v>42217</v>
      </c>
      <c r="C25" s="302"/>
      <c r="D25" s="315"/>
      <c r="E25" s="305"/>
    </row>
    <row r="26" spans="2:5" x14ac:dyDescent="0.2">
      <c r="B26" s="384">
        <v>42248</v>
      </c>
      <c r="C26" s="302"/>
      <c r="D26" s="315"/>
      <c r="E26" s="305"/>
    </row>
    <row r="27" spans="2:5" x14ac:dyDescent="0.2">
      <c r="B27" s="384">
        <v>42278</v>
      </c>
      <c r="C27" s="302"/>
      <c r="D27" s="315"/>
      <c r="E27" s="305"/>
    </row>
    <row r="28" spans="2:5" x14ac:dyDescent="0.2">
      <c r="B28" s="384">
        <v>42309</v>
      </c>
      <c r="C28" s="302"/>
      <c r="D28" s="315"/>
      <c r="E28" s="305"/>
    </row>
    <row r="29" spans="2:5" ht="13.5" thickBot="1" x14ac:dyDescent="0.25">
      <c r="B29" s="385">
        <v>42339</v>
      </c>
      <c r="C29" s="303"/>
      <c r="D29" s="316"/>
      <c r="E29" s="317"/>
    </row>
    <row r="30" spans="2:5" x14ac:dyDescent="0.2">
      <c r="B30" s="383">
        <v>42370</v>
      </c>
      <c r="C30" s="301"/>
      <c r="D30" s="314"/>
      <c r="E30" s="304"/>
    </row>
    <row r="31" spans="2:5" x14ac:dyDescent="0.2">
      <c r="B31" s="384">
        <v>42401</v>
      </c>
      <c r="C31" s="302"/>
      <c r="D31" s="315"/>
      <c r="E31" s="305"/>
    </row>
    <row r="32" spans="2:5" x14ac:dyDescent="0.2">
      <c r="B32" s="384">
        <v>42430</v>
      </c>
      <c r="C32" s="302"/>
      <c r="D32" s="315"/>
      <c r="E32" s="305"/>
    </row>
    <row r="33" spans="2:5" x14ac:dyDescent="0.2">
      <c r="B33" s="384">
        <v>42461</v>
      </c>
      <c r="C33" s="302"/>
      <c r="D33" s="315"/>
      <c r="E33" s="305"/>
    </row>
    <row r="34" spans="2:5" x14ac:dyDescent="0.2">
      <c r="B34" s="384">
        <v>42491</v>
      </c>
      <c r="C34" s="302"/>
      <c r="D34" s="315"/>
      <c r="E34" s="305"/>
    </row>
    <row r="35" spans="2:5" x14ac:dyDescent="0.2">
      <c r="B35" s="384">
        <v>42522</v>
      </c>
      <c r="C35" s="302"/>
      <c r="D35" s="315"/>
      <c r="E35" s="305"/>
    </row>
    <row r="36" spans="2:5" x14ac:dyDescent="0.2">
      <c r="B36" s="384">
        <v>42552</v>
      </c>
      <c r="C36" s="302"/>
      <c r="D36" s="315"/>
      <c r="E36" s="305"/>
    </row>
    <row r="37" spans="2:5" x14ac:dyDescent="0.2">
      <c r="B37" s="384">
        <v>42583</v>
      </c>
      <c r="C37" s="302"/>
      <c r="D37" s="315"/>
      <c r="E37" s="305"/>
    </row>
    <row r="38" spans="2:5" x14ac:dyDescent="0.2">
      <c r="B38" s="384">
        <v>42614</v>
      </c>
      <c r="C38" s="302"/>
      <c r="D38" s="315"/>
      <c r="E38" s="305"/>
    </row>
    <row r="39" spans="2:5" x14ac:dyDescent="0.2">
      <c r="B39" s="384">
        <v>42644</v>
      </c>
      <c r="C39" s="302"/>
      <c r="D39" s="315"/>
      <c r="E39" s="305"/>
    </row>
    <row r="40" spans="2:5" ht="13.5" thickBot="1" x14ac:dyDescent="0.25">
      <c r="B40" s="385">
        <v>42675</v>
      </c>
      <c r="C40" s="302"/>
      <c r="D40" s="315"/>
      <c r="E40" s="305"/>
    </row>
    <row r="41" spans="2:5" ht="13.5" thickBot="1" x14ac:dyDescent="0.25">
      <c r="B41" s="385">
        <v>42705</v>
      </c>
      <c r="C41" s="303"/>
      <c r="D41" s="316"/>
      <c r="E41" s="317"/>
    </row>
    <row r="42" spans="2:5" ht="13.5" thickBot="1" x14ac:dyDescent="0.25">
      <c r="B42" s="385">
        <v>42736</v>
      </c>
      <c r="C42" s="301"/>
      <c r="D42" s="314"/>
      <c r="E42" s="304"/>
    </row>
    <row r="43" spans="2:5" ht="13.5" thickBot="1" x14ac:dyDescent="0.25">
      <c r="B43" s="385">
        <v>42767</v>
      </c>
      <c r="C43" s="302"/>
      <c r="D43" s="315"/>
      <c r="E43" s="305"/>
    </row>
    <row r="44" spans="2:5" ht="13.5" thickBot="1" x14ac:dyDescent="0.25">
      <c r="B44" s="385">
        <v>42795</v>
      </c>
      <c r="C44" s="302"/>
      <c r="D44" s="315"/>
      <c r="E44" s="305"/>
    </row>
    <row r="45" spans="2:5" ht="13.5" thickBot="1" x14ac:dyDescent="0.25">
      <c r="B45" s="251"/>
      <c r="C45" s="302"/>
      <c r="D45" s="315"/>
      <c r="E45" s="305"/>
    </row>
    <row r="46" spans="2:5" x14ac:dyDescent="0.2">
      <c r="B46" s="346" t="s">
        <v>7</v>
      </c>
      <c r="C46" s="302"/>
      <c r="D46" s="315"/>
      <c r="E46" s="305"/>
    </row>
    <row r="47" spans="2:5" x14ac:dyDescent="0.2">
      <c r="B47" s="394">
        <v>2014</v>
      </c>
      <c r="C47" s="302"/>
      <c r="D47" s="315"/>
      <c r="E47" s="305"/>
    </row>
    <row r="48" spans="2:5" x14ac:dyDescent="0.2">
      <c r="B48" s="395">
        <v>2015</v>
      </c>
      <c r="C48" s="302"/>
      <c r="D48" s="315"/>
      <c r="E48" s="305"/>
    </row>
    <row r="49" spans="2:5" x14ac:dyDescent="0.2">
      <c r="B49" s="396">
        <v>2016</v>
      </c>
      <c r="C49" s="302"/>
      <c r="D49" s="315"/>
      <c r="E49" s="305"/>
    </row>
    <row r="50" spans="2:5" x14ac:dyDescent="0.2">
      <c r="B50" s="378" t="s">
        <v>232</v>
      </c>
      <c r="C50" s="302"/>
      <c r="D50" s="315"/>
      <c r="E50" s="305"/>
    </row>
    <row r="51" spans="2:5" x14ac:dyDescent="0.2">
      <c r="B51" s="382" t="s">
        <v>233</v>
      </c>
      <c r="C51" s="302"/>
      <c r="D51" s="315"/>
      <c r="E51" s="305"/>
    </row>
    <row r="52" spans="2:5" x14ac:dyDescent="0.2">
      <c r="B52" s="318"/>
      <c r="C52" s="81"/>
      <c r="D52" s="81"/>
      <c r="E52" s="225"/>
    </row>
  </sheetData>
  <sheetProtection formatCells="0" formatColumns="0" formatRows="0"/>
  <mergeCells count="1">
    <mergeCell ref="B2:E3"/>
  </mergeCells>
  <phoneticPr fontId="0" type="noConversion"/>
  <printOptions horizontalCentered="1" verticalCentered="1" gridLinesSet="0"/>
  <pageMargins left="0.3" right="0.48" top="0.4" bottom="0.37" header="0" footer="0"/>
  <pageSetup paperSize="9" orientation="portrait" horizontalDpi="4294967292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AS53"/>
  <sheetViews>
    <sheetView showGridLines="0" zoomScale="75" zoomScaleNormal="75" workbookViewId="0">
      <selection sqref="A1:D1"/>
    </sheetView>
  </sheetViews>
  <sheetFormatPr baseColWidth="10" defaultRowHeight="12.75" x14ac:dyDescent="0.2"/>
  <cols>
    <col min="1" max="1" width="16" style="27" customWidth="1"/>
    <col min="2" max="4" width="17.28515625" style="93" customWidth="1"/>
    <col min="5" max="5" width="7.5703125" style="30" customWidth="1"/>
    <col min="6" max="6" width="17.5703125" style="27" customWidth="1"/>
    <col min="7" max="16384" width="11.42578125" style="27"/>
  </cols>
  <sheetData>
    <row r="1" spans="1:6" s="66" customFormat="1" x14ac:dyDescent="0.2">
      <c r="A1" s="505" t="s">
        <v>182</v>
      </c>
      <c r="B1" s="505"/>
      <c r="C1" s="505"/>
      <c r="D1" s="505"/>
      <c r="E1" s="120"/>
    </row>
    <row r="2" spans="1:6" s="66" customFormat="1" x14ac:dyDescent="0.2">
      <c r="A2" s="505" t="s">
        <v>64</v>
      </c>
      <c r="B2" s="505"/>
      <c r="C2" s="505"/>
      <c r="D2" s="505"/>
      <c r="E2" s="120"/>
    </row>
    <row r="3" spans="1:6" s="66" customFormat="1" x14ac:dyDescent="0.2">
      <c r="A3" s="560" t="str">
        <f>+'9.adicional costos  DOP'!A3</f>
        <v>Ortoftalato de Dioctilo (Di-2-Etilhexil Ftalato) (DOP)</v>
      </c>
      <c r="B3" s="560"/>
      <c r="C3" s="560"/>
      <c r="D3" s="560"/>
      <c r="E3" s="120"/>
    </row>
    <row r="4" spans="1:6" s="66" customFormat="1" x14ac:dyDescent="0.2">
      <c r="A4" s="552" t="s">
        <v>170</v>
      </c>
      <c r="B4" s="552"/>
      <c r="C4" s="552"/>
      <c r="D4" s="552"/>
      <c r="E4" s="120"/>
    </row>
    <row r="5" spans="1:6" ht="13.5" thickBot="1" x14ac:dyDescent="0.25">
      <c r="B5" s="90"/>
      <c r="C5" s="90"/>
      <c r="D5" s="90"/>
      <c r="E5" s="89"/>
      <c r="F5" s="81"/>
    </row>
    <row r="6" spans="1:6" ht="26.25" thickBot="1" x14ac:dyDescent="0.25">
      <c r="A6" s="367" t="s">
        <v>9</v>
      </c>
      <c r="B6" s="368" t="s">
        <v>180</v>
      </c>
      <c r="C6" s="353" t="s">
        <v>252</v>
      </c>
      <c r="D6" s="360" t="s">
        <v>181</v>
      </c>
      <c r="E6" s="198"/>
    </row>
    <row r="7" spans="1:6" x14ac:dyDescent="0.2">
      <c r="A7" s="383">
        <v>41640</v>
      </c>
      <c r="B7" s="201"/>
      <c r="C7" s="201"/>
      <c r="D7" s="202" t="str">
        <f>IFERROR(B7/C7,"s/d")</f>
        <v>s/d</v>
      </c>
    </row>
    <row r="8" spans="1:6" x14ac:dyDescent="0.2">
      <c r="A8" s="384">
        <v>41671</v>
      </c>
      <c r="B8" s="203"/>
      <c r="C8" s="203"/>
      <c r="D8" s="204" t="str">
        <f t="shared" ref="D8:D52" si="0">IFERROR(B8/C8,"s/d")</f>
        <v>s/d</v>
      </c>
    </row>
    <row r="9" spans="1:6" x14ac:dyDescent="0.2">
      <c r="A9" s="384">
        <v>41699</v>
      </c>
      <c r="B9" s="203"/>
      <c r="C9" s="203"/>
      <c r="D9" s="204" t="str">
        <f t="shared" si="0"/>
        <v>s/d</v>
      </c>
    </row>
    <row r="10" spans="1:6" x14ac:dyDescent="0.2">
      <c r="A10" s="384">
        <v>41730</v>
      </c>
      <c r="B10" s="203"/>
      <c r="C10" s="203"/>
      <c r="D10" s="204" t="str">
        <f t="shared" si="0"/>
        <v>s/d</v>
      </c>
    </row>
    <row r="11" spans="1:6" x14ac:dyDescent="0.2">
      <c r="A11" s="384">
        <v>41760</v>
      </c>
      <c r="B11" s="203"/>
      <c r="C11" s="203"/>
      <c r="D11" s="204" t="str">
        <f t="shared" si="0"/>
        <v>s/d</v>
      </c>
    </row>
    <row r="12" spans="1:6" x14ac:dyDescent="0.2">
      <c r="A12" s="384">
        <v>41791</v>
      </c>
      <c r="B12" s="203"/>
      <c r="C12" s="203"/>
      <c r="D12" s="204" t="str">
        <f t="shared" si="0"/>
        <v>s/d</v>
      </c>
    </row>
    <row r="13" spans="1:6" x14ac:dyDescent="0.2">
      <c r="A13" s="384">
        <v>41821</v>
      </c>
      <c r="B13" s="203"/>
      <c r="C13" s="203"/>
      <c r="D13" s="204" t="str">
        <f t="shared" si="0"/>
        <v>s/d</v>
      </c>
    </row>
    <row r="14" spans="1:6" x14ac:dyDescent="0.2">
      <c r="A14" s="384">
        <v>41852</v>
      </c>
      <c r="B14" s="203"/>
      <c r="C14" s="203"/>
      <c r="D14" s="204" t="str">
        <f t="shared" si="0"/>
        <v>s/d</v>
      </c>
    </row>
    <row r="15" spans="1:6" x14ac:dyDescent="0.2">
      <c r="A15" s="384">
        <v>41883</v>
      </c>
      <c r="B15" s="203"/>
      <c r="C15" s="203"/>
      <c r="D15" s="204" t="str">
        <f t="shared" si="0"/>
        <v>s/d</v>
      </c>
    </row>
    <row r="16" spans="1:6" x14ac:dyDescent="0.2">
      <c r="A16" s="384">
        <v>41913</v>
      </c>
      <c r="B16" s="203"/>
      <c r="C16" s="203"/>
      <c r="D16" s="204" t="str">
        <f t="shared" si="0"/>
        <v>s/d</v>
      </c>
    </row>
    <row r="17" spans="1:4" x14ac:dyDescent="0.2">
      <c r="A17" s="384">
        <v>41944</v>
      </c>
      <c r="B17" s="203"/>
      <c r="C17" s="203"/>
      <c r="D17" s="204" t="str">
        <f t="shared" si="0"/>
        <v>s/d</v>
      </c>
    </row>
    <row r="18" spans="1:4" ht="13.5" thickBot="1" x14ac:dyDescent="0.25">
      <c r="A18" s="385">
        <v>41974</v>
      </c>
      <c r="B18" s="205"/>
      <c r="C18" s="205"/>
      <c r="D18" s="206" t="str">
        <f t="shared" si="0"/>
        <v>s/d</v>
      </c>
    </row>
    <row r="19" spans="1:4" x14ac:dyDescent="0.2">
      <c r="A19" s="383">
        <v>42005</v>
      </c>
      <c r="B19" s="201"/>
      <c r="C19" s="201"/>
      <c r="D19" s="204" t="str">
        <f t="shared" si="0"/>
        <v>s/d</v>
      </c>
    </row>
    <row r="20" spans="1:4" x14ac:dyDescent="0.2">
      <c r="A20" s="384">
        <v>42036</v>
      </c>
      <c r="B20" s="203"/>
      <c r="C20" s="203"/>
      <c r="D20" s="207" t="str">
        <f t="shared" si="0"/>
        <v>s/d</v>
      </c>
    </row>
    <row r="21" spans="1:4" x14ac:dyDescent="0.2">
      <c r="A21" s="384">
        <v>42064</v>
      </c>
      <c r="B21" s="203"/>
      <c r="C21" s="203"/>
      <c r="D21" s="204" t="str">
        <f t="shared" si="0"/>
        <v>s/d</v>
      </c>
    </row>
    <row r="22" spans="1:4" x14ac:dyDescent="0.2">
      <c r="A22" s="384">
        <v>42095</v>
      </c>
      <c r="B22" s="203"/>
      <c r="C22" s="203"/>
      <c r="D22" s="204" t="str">
        <f t="shared" si="0"/>
        <v>s/d</v>
      </c>
    </row>
    <row r="23" spans="1:4" x14ac:dyDescent="0.2">
      <c r="A23" s="384">
        <v>42125</v>
      </c>
      <c r="B23" s="203"/>
      <c r="C23" s="203"/>
      <c r="D23" s="204" t="str">
        <f t="shared" si="0"/>
        <v>s/d</v>
      </c>
    </row>
    <row r="24" spans="1:4" x14ac:dyDescent="0.2">
      <c r="A24" s="384">
        <v>42156</v>
      </c>
      <c r="B24" s="203"/>
      <c r="C24" s="203"/>
      <c r="D24" s="204" t="str">
        <f t="shared" si="0"/>
        <v>s/d</v>
      </c>
    </row>
    <row r="25" spans="1:4" x14ac:dyDescent="0.2">
      <c r="A25" s="384">
        <v>42186</v>
      </c>
      <c r="B25" s="203"/>
      <c r="C25" s="203"/>
      <c r="D25" s="204" t="str">
        <f t="shared" si="0"/>
        <v>s/d</v>
      </c>
    </row>
    <row r="26" spans="1:4" x14ac:dyDescent="0.2">
      <c r="A26" s="384">
        <v>42217</v>
      </c>
      <c r="B26" s="203"/>
      <c r="C26" s="203"/>
      <c r="D26" s="204" t="str">
        <f t="shared" si="0"/>
        <v>s/d</v>
      </c>
    </row>
    <row r="27" spans="1:4" x14ac:dyDescent="0.2">
      <c r="A27" s="384">
        <v>42248</v>
      </c>
      <c r="B27" s="203"/>
      <c r="C27" s="203"/>
      <c r="D27" s="204" t="str">
        <f t="shared" si="0"/>
        <v>s/d</v>
      </c>
    </row>
    <row r="28" spans="1:4" x14ac:dyDescent="0.2">
      <c r="A28" s="384">
        <v>42278</v>
      </c>
      <c r="B28" s="203"/>
      <c r="C28" s="203"/>
      <c r="D28" s="204" t="str">
        <f t="shared" si="0"/>
        <v>s/d</v>
      </c>
    </row>
    <row r="29" spans="1:4" x14ac:dyDescent="0.2">
      <c r="A29" s="384">
        <v>42309</v>
      </c>
      <c r="B29" s="203"/>
      <c r="C29" s="203"/>
      <c r="D29" s="204" t="str">
        <f t="shared" si="0"/>
        <v>s/d</v>
      </c>
    </row>
    <row r="30" spans="1:4" ht="13.5" thickBot="1" x14ac:dyDescent="0.25">
      <c r="A30" s="385">
        <v>42339</v>
      </c>
      <c r="B30" s="205"/>
      <c r="C30" s="205"/>
      <c r="D30" s="208" t="str">
        <f t="shared" si="0"/>
        <v>s/d</v>
      </c>
    </row>
    <row r="31" spans="1:4" x14ac:dyDescent="0.2">
      <c r="A31" s="383">
        <v>42370</v>
      </c>
      <c r="B31" s="201"/>
      <c r="C31" s="209"/>
      <c r="D31" s="201" t="str">
        <f t="shared" si="0"/>
        <v>s/d</v>
      </c>
    </row>
    <row r="32" spans="1:4" x14ac:dyDescent="0.2">
      <c r="A32" s="384">
        <v>42401</v>
      </c>
      <c r="B32" s="203"/>
      <c r="C32" s="210"/>
      <c r="D32" s="203" t="str">
        <f t="shared" si="0"/>
        <v>s/d</v>
      </c>
    </row>
    <row r="33" spans="1:4" x14ac:dyDescent="0.2">
      <c r="A33" s="384">
        <v>42430</v>
      </c>
      <c r="B33" s="203"/>
      <c r="C33" s="210"/>
      <c r="D33" s="203" t="str">
        <f t="shared" si="0"/>
        <v>s/d</v>
      </c>
    </row>
    <row r="34" spans="1:4" x14ac:dyDescent="0.2">
      <c r="A34" s="384">
        <v>42461</v>
      </c>
      <c r="B34" s="203"/>
      <c r="C34" s="210"/>
      <c r="D34" s="203" t="str">
        <f t="shared" si="0"/>
        <v>s/d</v>
      </c>
    </row>
    <row r="35" spans="1:4" x14ac:dyDescent="0.2">
      <c r="A35" s="384">
        <v>42491</v>
      </c>
      <c r="B35" s="203"/>
      <c r="C35" s="210"/>
      <c r="D35" s="203" t="str">
        <f t="shared" si="0"/>
        <v>s/d</v>
      </c>
    </row>
    <row r="36" spans="1:4" x14ac:dyDescent="0.2">
      <c r="A36" s="384">
        <v>42522</v>
      </c>
      <c r="B36" s="203"/>
      <c r="C36" s="210"/>
      <c r="D36" s="203" t="str">
        <f t="shared" si="0"/>
        <v>s/d</v>
      </c>
    </row>
    <row r="37" spans="1:4" x14ac:dyDescent="0.2">
      <c r="A37" s="384">
        <v>42552</v>
      </c>
      <c r="B37" s="203"/>
      <c r="C37" s="210"/>
      <c r="D37" s="203" t="str">
        <f t="shared" si="0"/>
        <v>s/d</v>
      </c>
    </row>
    <row r="38" spans="1:4" x14ac:dyDescent="0.2">
      <c r="A38" s="384">
        <v>42583</v>
      </c>
      <c r="B38" s="203"/>
      <c r="C38" s="210"/>
      <c r="D38" s="203" t="str">
        <f t="shared" si="0"/>
        <v>s/d</v>
      </c>
    </row>
    <row r="39" spans="1:4" x14ac:dyDescent="0.2">
      <c r="A39" s="384">
        <v>42614</v>
      </c>
      <c r="B39" s="203"/>
      <c r="C39" s="210"/>
      <c r="D39" s="203" t="str">
        <f t="shared" si="0"/>
        <v>s/d</v>
      </c>
    </row>
    <row r="40" spans="1:4" x14ac:dyDescent="0.2">
      <c r="A40" s="384">
        <v>42644</v>
      </c>
      <c r="B40" s="203"/>
      <c r="C40" s="210"/>
      <c r="D40" s="203" t="str">
        <f t="shared" si="0"/>
        <v>s/d</v>
      </c>
    </row>
    <row r="41" spans="1:4" ht="13.5" thickBot="1" x14ac:dyDescent="0.25">
      <c r="A41" s="385">
        <v>42675</v>
      </c>
      <c r="B41" s="203"/>
      <c r="C41" s="210"/>
      <c r="D41" s="203" t="str">
        <f t="shared" si="0"/>
        <v>s/d</v>
      </c>
    </row>
    <row r="42" spans="1:4" ht="13.5" thickBot="1" x14ac:dyDescent="0.25">
      <c r="A42" s="385">
        <v>42705</v>
      </c>
      <c r="B42" s="211"/>
      <c r="C42" s="212"/>
      <c r="D42" s="211" t="str">
        <f t="shared" si="0"/>
        <v>s/d</v>
      </c>
    </row>
    <row r="43" spans="1:4" ht="13.5" thickBot="1" x14ac:dyDescent="0.25">
      <c r="A43" s="385">
        <v>42736</v>
      </c>
      <c r="B43" s="201"/>
      <c r="C43" s="201"/>
      <c r="D43" s="201" t="str">
        <f t="shared" si="0"/>
        <v>s/d</v>
      </c>
    </row>
    <row r="44" spans="1:4" ht="13.5" thickBot="1" x14ac:dyDescent="0.25">
      <c r="A44" s="385">
        <v>42767</v>
      </c>
      <c r="B44" s="203"/>
      <c r="C44" s="203"/>
      <c r="D44" s="203" t="str">
        <f t="shared" si="0"/>
        <v>s/d</v>
      </c>
    </row>
    <row r="45" spans="1:4" ht="13.5" thickBot="1" x14ac:dyDescent="0.25">
      <c r="A45" s="385">
        <v>42795</v>
      </c>
      <c r="B45" s="203"/>
      <c r="C45" s="203"/>
      <c r="D45" s="203" t="str">
        <f t="shared" si="0"/>
        <v>s/d</v>
      </c>
    </row>
    <row r="46" spans="1:4" ht="13.5" thickBot="1" x14ac:dyDescent="0.25">
      <c r="A46" s="251"/>
      <c r="B46" s="203"/>
      <c r="C46" s="203"/>
      <c r="D46" s="203"/>
    </row>
    <row r="47" spans="1:4" x14ac:dyDescent="0.2">
      <c r="A47" s="346" t="s">
        <v>7</v>
      </c>
      <c r="B47" s="203"/>
      <c r="C47" s="203"/>
      <c r="D47" s="203" t="str">
        <f t="shared" si="0"/>
        <v>s/d</v>
      </c>
    </row>
    <row r="48" spans="1:4" x14ac:dyDescent="0.2">
      <c r="A48" s="394">
        <v>2014</v>
      </c>
      <c r="B48" s="203"/>
      <c r="C48" s="203"/>
      <c r="D48" s="203" t="str">
        <f t="shared" si="0"/>
        <v>s/d</v>
      </c>
    </row>
    <row r="49" spans="1:45" x14ac:dyDescent="0.2">
      <c r="A49" s="395">
        <v>2015</v>
      </c>
      <c r="B49" s="203"/>
      <c r="C49" s="203"/>
      <c r="D49" s="203" t="str">
        <f t="shared" si="0"/>
        <v>s/d</v>
      </c>
    </row>
    <row r="50" spans="1:45" x14ac:dyDescent="0.2">
      <c r="A50" s="396">
        <v>2016</v>
      </c>
      <c r="B50" s="203"/>
      <c r="C50" s="203"/>
      <c r="D50" s="203" t="str">
        <f t="shared" si="0"/>
        <v>s/d</v>
      </c>
    </row>
    <row r="51" spans="1:45" x14ac:dyDescent="0.2">
      <c r="A51" s="378" t="s">
        <v>232</v>
      </c>
      <c r="B51" s="203"/>
      <c r="C51" s="203"/>
      <c r="D51" s="203" t="str">
        <f t="shared" si="0"/>
        <v>s/d</v>
      </c>
    </row>
    <row r="52" spans="1:45" ht="13.5" thickBot="1" x14ac:dyDescent="0.25">
      <c r="A52" s="382" t="s">
        <v>233</v>
      </c>
      <c r="B52" s="205"/>
      <c r="C52" s="205"/>
      <c r="D52" s="205" t="str">
        <f t="shared" si="0"/>
        <v>s/d</v>
      </c>
    </row>
    <row r="53" spans="1:45" x14ac:dyDescent="0.2">
      <c r="A53" s="82"/>
      <c r="B53" s="213"/>
      <c r="C53" s="213"/>
      <c r="D53" s="213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</row>
  </sheetData>
  <sheetProtection formatCells="0" formatColumns="0" formatRows="0"/>
  <mergeCells count="4">
    <mergeCell ref="A1:D1"/>
    <mergeCell ref="A2:D2"/>
    <mergeCell ref="A3:D3"/>
    <mergeCell ref="A4:D4"/>
  </mergeCells>
  <printOptions horizontalCentered="1" verticalCentered="1" gridLinesSet="0"/>
  <pageMargins left="0.3" right="0.48" top="0.4" bottom="0.37" header="0" footer="0"/>
  <pageSetup paperSize="9" orientation="portrait" horizontalDpi="4294967292" verticalDpi="300" r:id="rId1"/>
  <headerFooter alignWithMargins="0"/>
  <ignoredErrors>
    <ignoredError sqref="A4:D5 B1:D1 B2:D2 A53:D53 A6:B6 D6 B7:D45 B47:D52" unlocked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209"/>
  <sheetViews>
    <sheetView topLeftCell="A34" zoomScale="90" zoomScaleNormal="90" workbookViewId="0">
      <selection activeCell="J62" sqref="J62"/>
    </sheetView>
  </sheetViews>
  <sheetFormatPr baseColWidth="10" defaultRowHeight="12.75" x14ac:dyDescent="0.2"/>
  <cols>
    <col min="1" max="1" width="14.5703125" style="27" customWidth="1"/>
    <col min="2" max="2" width="24.85546875" style="27" customWidth="1"/>
    <col min="3" max="3" width="16.140625" style="27" customWidth="1"/>
    <col min="4" max="5" width="11.42578125" style="27"/>
    <col min="6" max="6" width="14.140625" style="27" customWidth="1"/>
    <col min="7" max="9" width="2.85546875" style="27" customWidth="1"/>
    <col min="10" max="256" width="11.42578125" style="27"/>
    <col min="257" max="257" width="14.5703125" style="27" customWidth="1"/>
    <col min="258" max="258" width="24.85546875" style="27" customWidth="1"/>
    <col min="259" max="259" width="16.140625" style="27" customWidth="1"/>
    <col min="260" max="261" width="11.42578125" style="27"/>
    <col min="262" max="262" width="14.140625" style="27" customWidth="1"/>
    <col min="263" max="265" width="2.85546875" style="27" customWidth="1"/>
    <col min="266" max="512" width="11.42578125" style="27"/>
    <col min="513" max="513" width="14.5703125" style="27" customWidth="1"/>
    <col min="514" max="514" width="24.85546875" style="27" customWidth="1"/>
    <col min="515" max="515" width="16.140625" style="27" customWidth="1"/>
    <col min="516" max="517" width="11.42578125" style="27"/>
    <col min="518" max="518" width="14.140625" style="27" customWidth="1"/>
    <col min="519" max="521" width="2.85546875" style="27" customWidth="1"/>
    <col min="522" max="768" width="11.42578125" style="27"/>
    <col min="769" max="769" width="14.5703125" style="27" customWidth="1"/>
    <col min="770" max="770" width="24.85546875" style="27" customWidth="1"/>
    <col min="771" max="771" width="16.140625" style="27" customWidth="1"/>
    <col min="772" max="773" width="11.42578125" style="27"/>
    <col min="774" max="774" width="14.140625" style="27" customWidth="1"/>
    <col min="775" max="777" width="2.85546875" style="27" customWidth="1"/>
    <col min="778" max="1024" width="11.42578125" style="27"/>
    <col min="1025" max="1025" width="14.5703125" style="27" customWidth="1"/>
    <col min="1026" max="1026" width="24.85546875" style="27" customWidth="1"/>
    <col min="1027" max="1027" width="16.140625" style="27" customWidth="1"/>
    <col min="1028" max="1029" width="11.42578125" style="27"/>
    <col min="1030" max="1030" width="14.140625" style="27" customWidth="1"/>
    <col min="1031" max="1033" width="2.85546875" style="27" customWidth="1"/>
    <col min="1034" max="1280" width="11.42578125" style="27"/>
    <col min="1281" max="1281" width="14.5703125" style="27" customWidth="1"/>
    <col min="1282" max="1282" width="24.85546875" style="27" customWidth="1"/>
    <col min="1283" max="1283" width="16.140625" style="27" customWidth="1"/>
    <col min="1284" max="1285" width="11.42578125" style="27"/>
    <col min="1286" max="1286" width="14.140625" style="27" customWidth="1"/>
    <col min="1287" max="1289" width="2.85546875" style="27" customWidth="1"/>
    <col min="1290" max="1536" width="11.42578125" style="27"/>
    <col min="1537" max="1537" width="14.5703125" style="27" customWidth="1"/>
    <col min="1538" max="1538" width="24.85546875" style="27" customWidth="1"/>
    <col min="1539" max="1539" width="16.140625" style="27" customWidth="1"/>
    <col min="1540" max="1541" width="11.42578125" style="27"/>
    <col min="1542" max="1542" width="14.140625" style="27" customWidth="1"/>
    <col min="1543" max="1545" width="2.85546875" style="27" customWidth="1"/>
    <col min="1546" max="1792" width="11.42578125" style="27"/>
    <col min="1793" max="1793" width="14.5703125" style="27" customWidth="1"/>
    <col min="1794" max="1794" width="24.85546875" style="27" customWidth="1"/>
    <col min="1795" max="1795" width="16.140625" style="27" customWidth="1"/>
    <col min="1796" max="1797" width="11.42578125" style="27"/>
    <col min="1798" max="1798" width="14.140625" style="27" customWidth="1"/>
    <col min="1799" max="1801" width="2.85546875" style="27" customWidth="1"/>
    <col min="1802" max="2048" width="11.42578125" style="27"/>
    <col min="2049" max="2049" width="14.5703125" style="27" customWidth="1"/>
    <col min="2050" max="2050" width="24.85546875" style="27" customWidth="1"/>
    <col min="2051" max="2051" width="16.140625" style="27" customWidth="1"/>
    <col min="2052" max="2053" width="11.42578125" style="27"/>
    <col min="2054" max="2054" width="14.140625" style="27" customWidth="1"/>
    <col min="2055" max="2057" width="2.85546875" style="27" customWidth="1"/>
    <col min="2058" max="2304" width="11.42578125" style="27"/>
    <col min="2305" max="2305" width="14.5703125" style="27" customWidth="1"/>
    <col min="2306" max="2306" width="24.85546875" style="27" customWidth="1"/>
    <col min="2307" max="2307" width="16.140625" style="27" customWidth="1"/>
    <col min="2308" max="2309" width="11.42578125" style="27"/>
    <col min="2310" max="2310" width="14.140625" style="27" customWidth="1"/>
    <col min="2311" max="2313" width="2.85546875" style="27" customWidth="1"/>
    <col min="2314" max="2560" width="11.42578125" style="27"/>
    <col min="2561" max="2561" width="14.5703125" style="27" customWidth="1"/>
    <col min="2562" max="2562" width="24.85546875" style="27" customWidth="1"/>
    <col min="2563" max="2563" width="16.140625" style="27" customWidth="1"/>
    <col min="2564" max="2565" width="11.42578125" style="27"/>
    <col min="2566" max="2566" width="14.140625" style="27" customWidth="1"/>
    <col min="2567" max="2569" width="2.85546875" style="27" customWidth="1"/>
    <col min="2570" max="2816" width="11.42578125" style="27"/>
    <col min="2817" max="2817" width="14.5703125" style="27" customWidth="1"/>
    <col min="2818" max="2818" width="24.85546875" style="27" customWidth="1"/>
    <col min="2819" max="2819" width="16.140625" style="27" customWidth="1"/>
    <col min="2820" max="2821" width="11.42578125" style="27"/>
    <col min="2822" max="2822" width="14.140625" style="27" customWidth="1"/>
    <col min="2823" max="2825" width="2.85546875" style="27" customWidth="1"/>
    <col min="2826" max="3072" width="11.42578125" style="27"/>
    <col min="3073" max="3073" width="14.5703125" style="27" customWidth="1"/>
    <col min="3074" max="3074" width="24.85546875" style="27" customWidth="1"/>
    <col min="3075" max="3075" width="16.140625" style="27" customWidth="1"/>
    <col min="3076" max="3077" width="11.42578125" style="27"/>
    <col min="3078" max="3078" width="14.140625" style="27" customWidth="1"/>
    <col min="3079" max="3081" width="2.85546875" style="27" customWidth="1"/>
    <col min="3082" max="3328" width="11.42578125" style="27"/>
    <col min="3329" max="3329" width="14.5703125" style="27" customWidth="1"/>
    <col min="3330" max="3330" width="24.85546875" style="27" customWidth="1"/>
    <col min="3331" max="3331" width="16.140625" style="27" customWidth="1"/>
    <col min="3332" max="3333" width="11.42578125" style="27"/>
    <col min="3334" max="3334" width="14.140625" style="27" customWidth="1"/>
    <col min="3335" max="3337" width="2.85546875" style="27" customWidth="1"/>
    <col min="3338" max="3584" width="11.42578125" style="27"/>
    <col min="3585" max="3585" width="14.5703125" style="27" customWidth="1"/>
    <col min="3586" max="3586" width="24.85546875" style="27" customWidth="1"/>
    <col min="3587" max="3587" width="16.140625" style="27" customWidth="1"/>
    <col min="3588" max="3589" width="11.42578125" style="27"/>
    <col min="3590" max="3590" width="14.140625" style="27" customWidth="1"/>
    <col min="3591" max="3593" width="2.85546875" style="27" customWidth="1"/>
    <col min="3594" max="3840" width="11.42578125" style="27"/>
    <col min="3841" max="3841" width="14.5703125" style="27" customWidth="1"/>
    <col min="3842" max="3842" width="24.85546875" style="27" customWidth="1"/>
    <col min="3843" max="3843" width="16.140625" style="27" customWidth="1"/>
    <col min="3844" max="3845" width="11.42578125" style="27"/>
    <col min="3846" max="3846" width="14.140625" style="27" customWidth="1"/>
    <col min="3847" max="3849" width="2.85546875" style="27" customWidth="1"/>
    <col min="3850" max="4096" width="11.42578125" style="27"/>
    <col min="4097" max="4097" width="14.5703125" style="27" customWidth="1"/>
    <col min="4098" max="4098" width="24.85546875" style="27" customWidth="1"/>
    <col min="4099" max="4099" width="16.140625" style="27" customWidth="1"/>
    <col min="4100" max="4101" width="11.42578125" style="27"/>
    <col min="4102" max="4102" width="14.140625" style="27" customWidth="1"/>
    <col min="4103" max="4105" width="2.85546875" style="27" customWidth="1"/>
    <col min="4106" max="4352" width="11.42578125" style="27"/>
    <col min="4353" max="4353" width="14.5703125" style="27" customWidth="1"/>
    <col min="4354" max="4354" width="24.85546875" style="27" customWidth="1"/>
    <col min="4355" max="4355" width="16.140625" style="27" customWidth="1"/>
    <col min="4356" max="4357" width="11.42578125" style="27"/>
    <col min="4358" max="4358" width="14.140625" style="27" customWidth="1"/>
    <col min="4359" max="4361" width="2.85546875" style="27" customWidth="1"/>
    <col min="4362" max="4608" width="11.42578125" style="27"/>
    <col min="4609" max="4609" width="14.5703125" style="27" customWidth="1"/>
    <col min="4610" max="4610" width="24.85546875" style="27" customWidth="1"/>
    <col min="4611" max="4611" width="16.140625" style="27" customWidth="1"/>
    <col min="4612" max="4613" width="11.42578125" style="27"/>
    <col min="4614" max="4614" width="14.140625" style="27" customWidth="1"/>
    <col min="4615" max="4617" width="2.85546875" style="27" customWidth="1"/>
    <col min="4618" max="4864" width="11.42578125" style="27"/>
    <col min="4865" max="4865" width="14.5703125" style="27" customWidth="1"/>
    <col min="4866" max="4866" width="24.85546875" style="27" customWidth="1"/>
    <col min="4867" max="4867" width="16.140625" style="27" customWidth="1"/>
    <col min="4868" max="4869" width="11.42578125" style="27"/>
    <col min="4870" max="4870" width="14.140625" style="27" customWidth="1"/>
    <col min="4871" max="4873" width="2.85546875" style="27" customWidth="1"/>
    <col min="4874" max="5120" width="11.42578125" style="27"/>
    <col min="5121" max="5121" width="14.5703125" style="27" customWidth="1"/>
    <col min="5122" max="5122" width="24.85546875" style="27" customWidth="1"/>
    <col min="5123" max="5123" width="16.140625" style="27" customWidth="1"/>
    <col min="5124" max="5125" width="11.42578125" style="27"/>
    <col min="5126" max="5126" width="14.140625" style="27" customWidth="1"/>
    <col min="5127" max="5129" width="2.85546875" style="27" customWidth="1"/>
    <col min="5130" max="5376" width="11.42578125" style="27"/>
    <col min="5377" max="5377" width="14.5703125" style="27" customWidth="1"/>
    <col min="5378" max="5378" width="24.85546875" style="27" customWidth="1"/>
    <col min="5379" max="5379" width="16.140625" style="27" customWidth="1"/>
    <col min="5380" max="5381" width="11.42578125" style="27"/>
    <col min="5382" max="5382" width="14.140625" style="27" customWidth="1"/>
    <col min="5383" max="5385" width="2.85546875" style="27" customWidth="1"/>
    <col min="5386" max="5632" width="11.42578125" style="27"/>
    <col min="5633" max="5633" width="14.5703125" style="27" customWidth="1"/>
    <col min="5634" max="5634" width="24.85546875" style="27" customWidth="1"/>
    <col min="5635" max="5635" width="16.140625" style="27" customWidth="1"/>
    <col min="5636" max="5637" width="11.42578125" style="27"/>
    <col min="5638" max="5638" width="14.140625" style="27" customWidth="1"/>
    <col min="5639" max="5641" width="2.85546875" style="27" customWidth="1"/>
    <col min="5642" max="5888" width="11.42578125" style="27"/>
    <col min="5889" max="5889" width="14.5703125" style="27" customWidth="1"/>
    <col min="5890" max="5890" width="24.85546875" style="27" customWidth="1"/>
    <col min="5891" max="5891" width="16.140625" style="27" customWidth="1"/>
    <col min="5892" max="5893" width="11.42578125" style="27"/>
    <col min="5894" max="5894" width="14.140625" style="27" customWidth="1"/>
    <col min="5895" max="5897" width="2.85546875" style="27" customWidth="1"/>
    <col min="5898" max="6144" width="11.42578125" style="27"/>
    <col min="6145" max="6145" width="14.5703125" style="27" customWidth="1"/>
    <col min="6146" max="6146" width="24.85546875" style="27" customWidth="1"/>
    <col min="6147" max="6147" width="16.140625" style="27" customWidth="1"/>
    <col min="6148" max="6149" width="11.42578125" style="27"/>
    <col min="6150" max="6150" width="14.140625" style="27" customWidth="1"/>
    <col min="6151" max="6153" width="2.85546875" style="27" customWidth="1"/>
    <col min="6154" max="6400" width="11.42578125" style="27"/>
    <col min="6401" max="6401" width="14.5703125" style="27" customWidth="1"/>
    <col min="6402" max="6402" width="24.85546875" style="27" customWidth="1"/>
    <col min="6403" max="6403" width="16.140625" style="27" customWidth="1"/>
    <col min="6404" max="6405" width="11.42578125" style="27"/>
    <col min="6406" max="6406" width="14.140625" style="27" customWidth="1"/>
    <col min="6407" max="6409" width="2.85546875" style="27" customWidth="1"/>
    <col min="6410" max="6656" width="11.42578125" style="27"/>
    <col min="6657" max="6657" width="14.5703125" style="27" customWidth="1"/>
    <col min="6658" max="6658" width="24.85546875" style="27" customWidth="1"/>
    <col min="6659" max="6659" width="16.140625" style="27" customWidth="1"/>
    <col min="6660" max="6661" width="11.42578125" style="27"/>
    <col min="6662" max="6662" width="14.140625" style="27" customWidth="1"/>
    <col min="6663" max="6665" width="2.85546875" style="27" customWidth="1"/>
    <col min="6666" max="6912" width="11.42578125" style="27"/>
    <col min="6913" max="6913" width="14.5703125" style="27" customWidth="1"/>
    <col min="6914" max="6914" width="24.85546875" style="27" customWidth="1"/>
    <col min="6915" max="6915" width="16.140625" style="27" customWidth="1"/>
    <col min="6916" max="6917" width="11.42578125" style="27"/>
    <col min="6918" max="6918" width="14.140625" style="27" customWidth="1"/>
    <col min="6919" max="6921" width="2.85546875" style="27" customWidth="1"/>
    <col min="6922" max="7168" width="11.42578125" style="27"/>
    <col min="7169" max="7169" width="14.5703125" style="27" customWidth="1"/>
    <col min="7170" max="7170" width="24.85546875" style="27" customWidth="1"/>
    <col min="7171" max="7171" width="16.140625" style="27" customWidth="1"/>
    <col min="7172" max="7173" width="11.42578125" style="27"/>
    <col min="7174" max="7174" width="14.140625" style="27" customWidth="1"/>
    <col min="7175" max="7177" width="2.85546875" style="27" customWidth="1"/>
    <col min="7178" max="7424" width="11.42578125" style="27"/>
    <col min="7425" max="7425" width="14.5703125" style="27" customWidth="1"/>
    <col min="7426" max="7426" width="24.85546875" style="27" customWidth="1"/>
    <col min="7427" max="7427" width="16.140625" style="27" customWidth="1"/>
    <col min="7428" max="7429" width="11.42578125" style="27"/>
    <col min="7430" max="7430" width="14.140625" style="27" customWidth="1"/>
    <col min="7431" max="7433" width="2.85546875" style="27" customWidth="1"/>
    <col min="7434" max="7680" width="11.42578125" style="27"/>
    <col min="7681" max="7681" width="14.5703125" style="27" customWidth="1"/>
    <col min="7682" max="7682" width="24.85546875" style="27" customWidth="1"/>
    <col min="7683" max="7683" width="16.140625" style="27" customWidth="1"/>
    <col min="7684" max="7685" width="11.42578125" style="27"/>
    <col min="7686" max="7686" width="14.140625" style="27" customWidth="1"/>
    <col min="7687" max="7689" width="2.85546875" style="27" customWidth="1"/>
    <col min="7690" max="7936" width="11.42578125" style="27"/>
    <col min="7937" max="7937" width="14.5703125" style="27" customWidth="1"/>
    <col min="7938" max="7938" width="24.85546875" style="27" customWidth="1"/>
    <col min="7939" max="7939" width="16.140625" style="27" customWidth="1"/>
    <col min="7940" max="7941" width="11.42578125" style="27"/>
    <col min="7942" max="7942" width="14.140625" style="27" customWidth="1"/>
    <col min="7943" max="7945" width="2.85546875" style="27" customWidth="1"/>
    <col min="7946" max="8192" width="11.42578125" style="27"/>
    <col min="8193" max="8193" width="14.5703125" style="27" customWidth="1"/>
    <col min="8194" max="8194" width="24.85546875" style="27" customWidth="1"/>
    <col min="8195" max="8195" width="16.140625" style="27" customWidth="1"/>
    <col min="8196" max="8197" width="11.42578125" style="27"/>
    <col min="8198" max="8198" width="14.140625" style="27" customWidth="1"/>
    <col min="8199" max="8201" width="2.85546875" style="27" customWidth="1"/>
    <col min="8202" max="8448" width="11.42578125" style="27"/>
    <col min="8449" max="8449" width="14.5703125" style="27" customWidth="1"/>
    <col min="8450" max="8450" width="24.85546875" style="27" customWidth="1"/>
    <col min="8451" max="8451" width="16.140625" style="27" customWidth="1"/>
    <col min="8452" max="8453" width="11.42578125" style="27"/>
    <col min="8454" max="8454" width="14.140625" style="27" customWidth="1"/>
    <col min="8455" max="8457" width="2.85546875" style="27" customWidth="1"/>
    <col min="8458" max="8704" width="11.42578125" style="27"/>
    <col min="8705" max="8705" width="14.5703125" style="27" customWidth="1"/>
    <col min="8706" max="8706" width="24.85546875" style="27" customWidth="1"/>
    <col min="8707" max="8707" width="16.140625" style="27" customWidth="1"/>
    <col min="8708" max="8709" width="11.42578125" style="27"/>
    <col min="8710" max="8710" width="14.140625" style="27" customWidth="1"/>
    <col min="8711" max="8713" width="2.85546875" style="27" customWidth="1"/>
    <col min="8714" max="8960" width="11.42578125" style="27"/>
    <col min="8961" max="8961" width="14.5703125" style="27" customWidth="1"/>
    <col min="8962" max="8962" width="24.85546875" style="27" customWidth="1"/>
    <col min="8963" max="8963" width="16.140625" style="27" customWidth="1"/>
    <col min="8964" max="8965" width="11.42578125" style="27"/>
    <col min="8966" max="8966" width="14.140625" style="27" customWidth="1"/>
    <col min="8967" max="8969" width="2.85546875" style="27" customWidth="1"/>
    <col min="8970" max="9216" width="11.42578125" style="27"/>
    <col min="9217" max="9217" width="14.5703125" style="27" customWidth="1"/>
    <col min="9218" max="9218" width="24.85546875" style="27" customWidth="1"/>
    <col min="9219" max="9219" width="16.140625" style="27" customWidth="1"/>
    <col min="9220" max="9221" width="11.42578125" style="27"/>
    <col min="9222" max="9222" width="14.140625" style="27" customWidth="1"/>
    <col min="9223" max="9225" width="2.85546875" style="27" customWidth="1"/>
    <col min="9226" max="9472" width="11.42578125" style="27"/>
    <col min="9473" max="9473" width="14.5703125" style="27" customWidth="1"/>
    <col min="9474" max="9474" width="24.85546875" style="27" customWidth="1"/>
    <col min="9475" max="9475" width="16.140625" style="27" customWidth="1"/>
    <col min="9476" max="9477" width="11.42578125" style="27"/>
    <col min="9478" max="9478" width="14.140625" style="27" customWidth="1"/>
    <col min="9479" max="9481" width="2.85546875" style="27" customWidth="1"/>
    <col min="9482" max="9728" width="11.42578125" style="27"/>
    <col min="9729" max="9729" width="14.5703125" style="27" customWidth="1"/>
    <col min="9730" max="9730" width="24.85546875" style="27" customWidth="1"/>
    <col min="9731" max="9731" width="16.140625" style="27" customWidth="1"/>
    <col min="9732" max="9733" width="11.42578125" style="27"/>
    <col min="9734" max="9734" width="14.140625" style="27" customWidth="1"/>
    <col min="9735" max="9737" width="2.85546875" style="27" customWidth="1"/>
    <col min="9738" max="9984" width="11.42578125" style="27"/>
    <col min="9985" max="9985" width="14.5703125" style="27" customWidth="1"/>
    <col min="9986" max="9986" width="24.85546875" style="27" customWidth="1"/>
    <col min="9987" max="9987" width="16.140625" style="27" customWidth="1"/>
    <col min="9988" max="9989" width="11.42578125" style="27"/>
    <col min="9990" max="9990" width="14.140625" style="27" customWidth="1"/>
    <col min="9991" max="9993" width="2.85546875" style="27" customWidth="1"/>
    <col min="9994" max="10240" width="11.42578125" style="27"/>
    <col min="10241" max="10241" width="14.5703125" style="27" customWidth="1"/>
    <col min="10242" max="10242" width="24.85546875" style="27" customWidth="1"/>
    <col min="10243" max="10243" width="16.140625" style="27" customWidth="1"/>
    <col min="10244" max="10245" width="11.42578125" style="27"/>
    <col min="10246" max="10246" width="14.140625" style="27" customWidth="1"/>
    <col min="10247" max="10249" width="2.85546875" style="27" customWidth="1"/>
    <col min="10250" max="10496" width="11.42578125" style="27"/>
    <col min="10497" max="10497" width="14.5703125" style="27" customWidth="1"/>
    <col min="10498" max="10498" width="24.85546875" style="27" customWidth="1"/>
    <col min="10499" max="10499" width="16.140625" style="27" customWidth="1"/>
    <col min="10500" max="10501" width="11.42578125" style="27"/>
    <col min="10502" max="10502" width="14.140625" style="27" customWidth="1"/>
    <col min="10503" max="10505" width="2.85546875" style="27" customWidth="1"/>
    <col min="10506" max="10752" width="11.42578125" style="27"/>
    <col min="10753" max="10753" width="14.5703125" style="27" customWidth="1"/>
    <col min="10754" max="10754" width="24.85546875" style="27" customWidth="1"/>
    <col min="10755" max="10755" width="16.140625" style="27" customWidth="1"/>
    <col min="10756" max="10757" width="11.42578125" style="27"/>
    <col min="10758" max="10758" width="14.140625" style="27" customWidth="1"/>
    <col min="10759" max="10761" width="2.85546875" style="27" customWidth="1"/>
    <col min="10762" max="11008" width="11.42578125" style="27"/>
    <col min="11009" max="11009" width="14.5703125" style="27" customWidth="1"/>
    <col min="11010" max="11010" width="24.85546875" style="27" customWidth="1"/>
    <col min="11011" max="11011" width="16.140625" style="27" customWidth="1"/>
    <col min="11012" max="11013" width="11.42578125" style="27"/>
    <col min="11014" max="11014" width="14.140625" style="27" customWidth="1"/>
    <col min="11015" max="11017" width="2.85546875" style="27" customWidth="1"/>
    <col min="11018" max="11264" width="11.42578125" style="27"/>
    <col min="11265" max="11265" width="14.5703125" style="27" customWidth="1"/>
    <col min="11266" max="11266" width="24.85546875" style="27" customWidth="1"/>
    <col min="11267" max="11267" width="16.140625" style="27" customWidth="1"/>
    <col min="11268" max="11269" width="11.42578125" style="27"/>
    <col min="11270" max="11270" width="14.140625" style="27" customWidth="1"/>
    <col min="11271" max="11273" width="2.85546875" style="27" customWidth="1"/>
    <col min="11274" max="11520" width="11.42578125" style="27"/>
    <col min="11521" max="11521" width="14.5703125" style="27" customWidth="1"/>
    <col min="11522" max="11522" width="24.85546875" style="27" customWidth="1"/>
    <col min="11523" max="11523" width="16.140625" style="27" customWidth="1"/>
    <col min="11524" max="11525" width="11.42578125" style="27"/>
    <col min="11526" max="11526" width="14.140625" style="27" customWidth="1"/>
    <col min="11527" max="11529" width="2.85546875" style="27" customWidth="1"/>
    <col min="11530" max="11776" width="11.42578125" style="27"/>
    <col min="11777" max="11777" width="14.5703125" style="27" customWidth="1"/>
    <col min="11778" max="11778" width="24.85546875" style="27" customWidth="1"/>
    <col min="11779" max="11779" width="16.140625" style="27" customWidth="1"/>
    <col min="11780" max="11781" width="11.42578125" style="27"/>
    <col min="11782" max="11782" width="14.140625" style="27" customWidth="1"/>
    <col min="11783" max="11785" width="2.85546875" style="27" customWidth="1"/>
    <col min="11786" max="12032" width="11.42578125" style="27"/>
    <col min="12033" max="12033" width="14.5703125" style="27" customWidth="1"/>
    <col min="12034" max="12034" width="24.85546875" style="27" customWidth="1"/>
    <col min="12035" max="12035" width="16.140625" style="27" customWidth="1"/>
    <col min="12036" max="12037" width="11.42578125" style="27"/>
    <col min="12038" max="12038" width="14.140625" style="27" customWidth="1"/>
    <col min="12039" max="12041" width="2.85546875" style="27" customWidth="1"/>
    <col min="12042" max="12288" width="11.42578125" style="27"/>
    <col min="12289" max="12289" width="14.5703125" style="27" customWidth="1"/>
    <col min="12290" max="12290" width="24.85546875" style="27" customWidth="1"/>
    <col min="12291" max="12291" width="16.140625" style="27" customWidth="1"/>
    <col min="12292" max="12293" width="11.42578125" style="27"/>
    <col min="12294" max="12294" width="14.140625" style="27" customWidth="1"/>
    <col min="12295" max="12297" width="2.85546875" style="27" customWidth="1"/>
    <col min="12298" max="12544" width="11.42578125" style="27"/>
    <col min="12545" max="12545" width="14.5703125" style="27" customWidth="1"/>
    <col min="12546" max="12546" width="24.85546875" style="27" customWidth="1"/>
    <col min="12547" max="12547" width="16.140625" style="27" customWidth="1"/>
    <col min="12548" max="12549" width="11.42578125" style="27"/>
    <col min="12550" max="12550" width="14.140625" style="27" customWidth="1"/>
    <col min="12551" max="12553" width="2.85546875" style="27" customWidth="1"/>
    <col min="12554" max="12800" width="11.42578125" style="27"/>
    <col min="12801" max="12801" width="14.5703125" style="27" customWidth="1"/>
    <col min="12802" max="12802" width="24.85546875" style="27" customWidth="1"/>
    <col min="12803" max="12803" width="16.140625" style="27" customWidth="1"/>
    <col min="12804" max="12805" width="11.42578125" style="27"/>
    <col min="12806" max="12806" width="14.140625" style="27" customWidth="1"/>
    <col min="12807" max="12809" width="2.85546875" style="27" customWidth="1"/>
    <col min="12810" max="13056" width="11.42578125" style="27"/>
    <col min="13057" max="13057" width="14.5703125" style="27" customWidth="1"/>
    <col min="13058" max="13058" width="24.85546875" style="27" customWidth="1"/>
    <col min="13059" max="13059" width="16.140625" style="27" customWidth="1"/>
    <col min="13060" max="13061" width="11.42578125" style="27"/>
    <col min="13062" max="13062" width="14.140625" style="27" customWidth="1"/>
    <col min="13063" max="13065" width="2.85546875" style="27" customWidth="1"/>
    <col min="13066" max="13312" width="11.42578125" style="27"/>
    <col min="13313" max="13313" width="14.5703125" style="27" customWidth="1"/>
    <col min="13314" max="13314" width="24.85546875" style="27" customWidth="1"/>
    <col min="13315" max="13315" width="16.140625" style="27" customWidth="1"/>
    <col min="13316" max="13317" width="11.42578125" style="27"/>
    <col min="13318" max="13318" width="14.140625" style="27" customWidth="1"/>
    <col min="13319" max="13321" width="2.85546875" style="27" customWidth="1"/>
    <col min="13322" max="13568" width="11.42578125" style="27"/>
    <col min="13569" max="13569" width="14.5703125" style="27" customWidth="1"/>
    <col min="13570" max="13570" width="24.85546875" style="27" customWidth="1"/>
    <col min="13571" max="13571" width="16.140625" style="27" customWidth="1"/>
    <col min="13572" max="13573" width="11.42578125" style="27"/>
    <col min="13574" max="13574" width="14.140625" style="27" customWidth="1"/>
    <col min="13575" max="13577" width="2.85546875" style="27" customWidth="1"/>
    <col min="13578" max="13824" width="11.42578125" style="27"/>
    <col min="13825" max="13825" width="14.5703125" style="27" customWidth="1"/>
    <col min="13826" max="13826" width="24.85546875" style="27" customWidth="1"/>
    <col min="13827" max="13827" width="16.140625" style="27" customWidth="1"/>
    <col min="13828" max="13829" width="11.42578125" style="27"/>
    <col min="13830" max="13830" width="14.140625" style="27" customWidth="1"/>
    <col min="13831" max="13833" width="2.85546875" style="27" customWidth="1"/>
    <col min="13834" max="14080" width="11.42578125" style="27"/>
    <col min="14081" max="14081" width="14.5703125" style="27" customWidth="1"/>
    <col min="14082" max="14082" width="24.85546875" style="27" customWidth="1"/>
    <col min="14083" max="14083" width="16.140625" style="27" customWidth="1"/>
    <col min="14084" max="14085" width="11.42578125" style="27"/>
    <col min="14086" max="14086" width="14.140625" style="27" customWidth="1"/>
    <col min="14087" max="14089" width="2.85546875" style="27" customWidth="1"/>
    <col min="14090" max="14336" width="11.42578125" style="27"/>
    <col min="14337" max="14337" width="14.5703125" style="27" customWidth="1"/>
    <col min="14338" max="14338" width="24.85546875" style="27" customWidth="1"/>
    <col min="14339" max="14339" width="16.140625" style="27" customWidth="1"/>
    <col min="14340" max="14341" width="11.42578125" style="27"/>
    <col min="14342" max="14342" width="14.140625" style="27" customWidth="1"/>
    <col min="14343" max="14345" width="2.85546875" style="27" customWidth="1"/>
    <col min="14346" max="14592" width="11.42578125" style="27"/>
    <col min="14593" max="14593" width="14.5703125" style="27" customWidth="1"/>
    <col min="14594" max="14594" width="24.85546875" style="27" customWidth="1"/>
    <col min="14595" max="14595" width="16.140625" style="27" customWidth="1"/>
    <col min="14596" max="14597" width="11.42578125" style="27"/>
    <col min="14598" max="14598" width="14.140625" style="27" customWidth="1"/>
    <col min="14599" max="14601" width="2.85546875" style="27" customWidth="1"/>
    <col min="14602" max="14848" width="11.42578125" style="27"/>
    <col min="14849" max="14849" width="14.5703125" style="27" customWidth="1"/>
    <col min="14850" max="14850" width="24.85546875" style="27" customWidth="1"/>
    <col min="14851" max="14851" width="16.140625" style="27" customWidth="1"/>
    <col min="14852" max="14853" width="11.42578125" style="27"/>
    <col min="14854" max="14854" width="14.140625" style="27" customWidth="1"/>
    <col min="14855" max="14857" width="2.85546875" style="27" customWidth="1"/>
    <col min="14858" max="15104" width="11.42578125" style="27"/>
    <col min="15105" max="15105" width="14.5703125" style="27" customWidth="1"/>
    <col min="15106" max="15106" width="24.85546875" style="27" customWidth="1"/>
    <col min="15107" max="15107" width="16.140625" style="27" customWidth="1"/>
    <col min="15108" max="15109" width="11.42578125" style="27"/>
    <col min="15110" max="15110" width="14.140625" style="27" customWidth="1"/>
    <col min="15111" max="15113" width="2.85546875" style="27" customWidth="1"/>
    <col min="15114" max="15360" width="11.42578125" style="27"/>
    <col min="15361" max="15361" width="14.5703125" style="27" customWidth="1"/>
    <col min="15362" max="15362" width="24.85546875" style="27" customWidth="1"/>
    <col min="15363" max="15363" width="16.140625" style="27" customWidth="1"/>
    <col min="15364" max="15365" width="11.42578125" style="27"/>
    <col min="15366" max="15366" width="14.140625" style="27" customWidth="1"/>
    <col min="15367" max="15369" width="2.85546875" style="27" customWidth="1"/>
    <col min="15370" max="15616" width="11.42578125" style="27"/>
    <col min="15617" max="15617" width="14.5703125" style="27" customWidth="1"/>
    <col min="15618" max="15618" width="24.85546875" style="27" customWidth="1"/>
    <col min="15619" max="15619" width="16.140625" style="27" customWidth="1"/>
    <col min="15620" max="15621" width="11.42578125" style="27"/>
    <col min="15622" max="15622" width="14.140625" style="27" customWidth="1"/>
    <col min="15623" max="15625" width="2.85546875" style="27" customWidth="1"/>
    <col min="15626" max="15872" width="11.42578125" style="27"/>
    <col min="15873" max="15873" width="14.5703125" style="27" customWidth="1"/>
    <col min="15874" max="15874" width="24.85546875" style="27" customWidth="1"/>
    <col min="15875" max="15875" width="16.140625" style="27" customWidth="1"/>
    <col min="15876" max="15877" width="11.42578125" style="27"/>
    <col min="15878" max="15878" width="14.140625" style="27" customWidth="1"/>
    <col min="15879" max="15881" width="2.85546875" style="27" customWidth="1"/>
    <col min="15882" max="16128" width="11.42578125" style="27"/>
    <col min="16129" max="16129" width="14.5703125" style="27" customWidth="1"/>
    <col min="16130" max="16130" width="24.85546875" style="27" customWidth="1"/>
    <col min="16131" max="16131" width="16.140625" style="27" customWidth="1"/>
    <col min="16132" max="16133" width="11.42578125" style="27"/>
    <col min="16134" max="16134" width="14.140625" style="27" customWidth="1"/>
    <col min="16135" max="16137" width="2.85546875" style="27" customWidth="1"/>
    <col min="16138" max="16384" width="11.42578125" style="27"/>
  </cols>
  <sheetData>
    <row r="1" spans="1:8" ht="15.75" x14ac:dyDescent="0.25">
      <c r="A1" s="521" t="s">
        <v>70</v>
      </c>
      <c r="B1" s="521"/>
      <c r="C1" s="521"/>
      <c r="D1" s="521"/>
      <c r="E1" s="521"/>
      <c r="F1" s="320"/>
      <c r="G1" s="320"/>
      <c r="H1" s="320"/>
    </row>
    <row r="2" spans="1:8" ht="15.75" x14ac:dyDescent="0.25">
      <c r="A2" s="521" t="s">
        <v>65</v>
      </c>
      <c r="B2" s="521"/>
      <c r="C2" s="521"/>
      <c r="D2" s="521"/>
      <c r="E2" s="521"/>
      <c r="F2" s="54"/>
    </row>
    <row r="3" spans="1:8" ht="15.75" x14ac:dyDescent="0.25">
      <c r="A3" s="599" t="str">
        <f>+'9.adicional costos  AF'!A3</f>
        <v>Anhídrido Ftálico (AF)</v>
      </c>
      <c r="B3" s="599"/>
      <c r="C3" s="599"/>
      <c r="D3" s="599"/>
      <c r="E3" s="599"/>
      <c r="F3" s="321"/>
      <c r="G3" s="30"/>
    </row>
    <row r="4" spans="1:8" ht="15.75" x14ac:dyDescent="0.25">
      <c r="A4" s="521" t="s">
        <v>216</v>
      </c>
      <c r="B4" s="521"/>
      <c r="C4" s="521"/>
      <c r="D4" s="521"/>
      <c r="E4" s="521"/>
      <c r="F4" s="54"/>
    </row>
    <row r="5" spans="1:8" ht="27" customHeight="1" thickBot="1" x14ac:dyDescent="0.25">
      <c r="A5" s="600" t="s">
        <v>217</v>
      </c>
      <c r="B5" s="600"/>
      <c r="C5" s="600"/>
      <c r="D5" s="600"/>
      <c r="E5" s="600"/>
      <c r="F5" s="54"/>
    </row>
    <row r="6" spans="1:8" ht="12.75" customHeight="1" x14ac:dyDescent="0.2">
      <c r="A6" s="310" t="s">
        <v>212</v>
      </c>
      <c r="B6" s="298" t="s">
        <v>218</v>
      </c>
      <c r="C6" s="299" t="s">
        <v>219</v>
      </c>
      <c r="D6" s="298" t="s">
        <v>220</v>
      </c>
      <c r="E6" s="300" t="s">
        <v>221</v>
      </c>
      <c r="F6"/>
    </row>
    <row r="7" spans="1:8" ht="13.5" thickBot="1" x14ac:dyDescent="0.25">
      <c r="A7" s="311" t="s">
        <v>7</v>
      </c>
      <c r="B7" s="313" t="s">
        <v>222</v>
      </c>
      <c r="C7" s="312" t="s">
        <v>249</v>
      </c>
      <c r="D7" s="313" t="s">
        <v>223</v>
      </c>
      <c r="E7" s="322" t="s">
        <v>223</v>
      </c>
      <c r="F7"/>
    </row>
    <row r="8" spans="1:8" x14ac:dyDescent="0.2">
      <c r="A8" s="383">
        <v>41640</v>
      </c>
      <c r="B8" s="304"/>
      <c r="C8" s="314"/>
      <c r="D8" s="304"/>
      <c r="E8" s="323"/>
      <c r="F8"/>
    </row>
    <row r="9" spans="1:8" x14ac:dyDescent="0.2">
      <c r="A9" s="384">
        <v>41671</v>
      </c>
      <c r="B9" s="305"/>
      <c r="C9" s="315"/>
      <c r="D9" s="305"/>
      <c r="E9" s="324"/>
      <c r="F9"/>
    </row>
    <row r="10" spans="1:8" x14ac:dyDescent="0.2">
      <c r="A10" s="384">
        <v>41699</v>
      </c>
      <c r="B10" s="305"/>
      <c r="C10" s="315"/>
      <c r="D10" s="305"/>
      <c r="E10" s="324"/>
      <c r="F10"/>
    </row>
    <row r="11" spans="1:8" x14ac:dyDescent="0.2">
      <c r="A11" s="384">
        <v>41730</v>
      </c>
      <c r="B11" s="305"/>
      <c r="C11" s="315"/>
      <c r="D11" s="305"/>
      <c r="E11" s="324"/>
      <c r="F11"/>
    </row>
    <row r="12" spans="1:8" x14ac:dyDescent="0.2">
      <c r="A12" s="384">
        <v>41760</v>
      </c>
      <c r="B12" s="302"/>
      <c r="C12" s="315"/>
      <c r="D12" s="305"/>
      <c r="E12" s="324"/>
      <c r="F12"/>
    </row>
    <row r="13" spans="1:8" x14ac:dyDescent="0.2">
      <c r="A13" s="384">
        <v>41791</v>
      </c>
      <c r="B13" s="305"/>
      <c r="C13" s="315"/>
      <c r="D13" s="305"/>
      <c r="E13" s="324"/>
      <c r="F13"/>
    </row>
    <row r="14" spans="1:8" x14ac:dyDescent="0.2">
      <c r="A14" s="384">
        <v>41821</v>
      </c>
      <c r="B14" s="302"/>
      <c r="C14" s="315"/>
      <c r="D14" s="305"/>
      <c r="E14" s="324"/>
      <c r="F14"/>
    </row>
    <row r="15" spans="1:8" x14ac:dyDescent="0.2">
      <c r="A15" s="384">
        <v>41852</v>
      </c>
      <c r="B15" s="302"/>
      <c r="C15" s="315"/>
      <c r="D15" s="305"/>
      <c r="E15" s="324"/>
      <c r="F15"/>
    </row>
    <row r="16" spans="1:8" x14ac:dyDescent="0.2">
      <c r="A16" s="384">
        <v>41883</v>
      </c>
      <c r="B16" s="302"/>
      <c r="C16" s="315"/>
      <c r="D16" s="305"/>
      <c r="E16" s="324"/>
      <c r="F16"/>
    </row>
    <row r="17" spans="1:6" x14ac:dyDescent="0.2">
      <c r="A17" s="384">
        <v>41913</v>
      </c>
      <c r="B17" s="302"/>
      <c r="C17" s="315"/>
      <c r="D17" s="305"/>
      <c r="E17" s="324"/>
      <c r="F17"/>
    </row>
    <row r="18" spans="1:6" x14ac:dyDescent="0.2">
      <c r="A18" s="384">
        <v>41944</v>
      </c>
      <c r="B18" s="302"/>
      <c r="C18" s="315"/>
      <c r="D18" s="305"/>
      <c r="E18" s="324"/>
      <c r="F18"/>
    </row>
    <row r="19" spans="1:6" ht="13.5" thickBot="1" x14ac:dyDescent="0.25">
      <c r="A19" s="385">
        <v>41974</v>
      </c>
      <c r="B19" s="303"/>
      <c r="C19" s="316"/>
      <c r="D19" s="317"/>
      <c r="E19" s="325"/>
      <c r="F19"/>
    </row>
    <row r="20" spans="1:6" x14ac:dyDescent="0.2">
      <c r="A20" s="383">
        <v>42005</v>
      </c>
      <c r="B20" s="301"/>
      <c r="C20" s="314"/>
      <c r="D20" s="304"/>
      <c r="E20" s="323"/>
      <c r="F20"/>
    </row>
    <row r="21" spans="1:6" x14ac:dyDescent="0.2">
      <c r="A21" s="384">
        <v>42036</v>
      </c>
      <c r="B21" s="302"/>
      <c r="C21" s="315"/>
      <c r="D21" s="305"/>
      <c r="E21" s="324"/>
      <c r="F21"/>
    </row>
    <row r="22" spans="1:6" x14ac:dyDescent="0.2">
      <c r="A22" s="384">
        <v>42064</v>
      </c>
      <c r="B22" s="302"/>
      <c r="C22" s="315"/>
      <c r="D22" s="305"/>
      <c r="E22" s="324"/>
      <c r="F22"/>
    </row>
    <row r="23" spans="1:6" x14ac:dyDescent="0.2">
      <c r="A23" s="384">
        <v>42095</v>
      </c>
      <c r="B23" s="302"/>
      <c r="C23" s="315"/>
      <c r="D23" s="305"/>
      <c r="E23" s="324"/>
      <c r="F23"/>
    </row>
    <row r="24" spans="1:6" x14ac:dyDescent="0.2">
      <c r="A24" s="384">
        <v>42125</v>
      </c>
      <c r="B24" s="302"/>
      <c r="C24" s="315"/>
      <c r="D24" s="305"/>
      <c r="E24" s="324"/>
      <c r="F24"/>
    </row>
    <row r="25" spans="1:6" x14ac:dyDescent="0.2">
      <c r="A25" s="384">
        <v>42156</v>
      </c>
      <c r="B25" s="302"/>
      <c r="C25" s="315"/>
      <c r="D25" s="305"/>
      <c r="E25" s="324"/>
      <c r="F25"/>
    </row>
    <row r="26" spans="1:6" x14ac:dyDescent="0.2">
      <c r="A26" s="384">
        <v>42186</v>
      </c>
      <c r="B26" s="302"/>
      <c r="C26" s="315"/>
      <c r="D26" s="305"/>
      <c r="E26" s="324"/>
      <c r="F26"/>
    </row>
    <row r="27" spans="1:6" x14ac:dyDescent="0.2">
      <c r="A27" s="384">
        <v>42217</v>
      </c>
      <c r="B27" s="302"/>
      <c r="C27" s="315"/>
      <c r="D27" s="305"/>
      <c r="E27" s="324"/>
      <c r="F27"/>
    </row>
    <row r="28" spans="1:6" x14ac:dyDescent="0.2">
      <c r="A28" s="384">
        <v>42248</v>
      </c>
      <c r="B28" s="302"/>
      <c r="C28" s="315"/>
      <c r="D28" s="305"/>
      <c r="E28" s="324"/>
      <c r="F28"/>
    </row>
    <row r="29" spans="1:6" x14ac:dyDescent="0.2">
      <c r="A29" s="384">
        <v>42278</v>
      </c>
      <c r="B29" s="302"/>
      <c r="C29" s="315"/>
      <c r="D29" s="305"/>
      <c r="E29" s="324"/>
      <c r="F29"/>
    </row>
    <row r="30" spans="1:6" x14ac:dyDescent="0.2">
      <c r="A30" s="384">
        <v>42309</v>
      </c>
      <c r="B30" s="302"/>
      <c r="C30" s="315"/>
      <c r="D30" s="305"/>
      <c r="E30" s="324"/>
      <c r="F30"/>
    </row>
    <row r="31" spans="1:6" ht="13.5" thickBot="1" x14ac:dyDescent="0.25">
      <c r="A31" s="385">
        <v>42339</v>
      </c>
      <c r="B31" s="303"/>
      <c r="C31" s="316"/>
      <c r="D31" s="317"/>
      <c r="E31" s="325"/>
      <c r="F31"/>
    </row>
    <row r="32" spans="1:6" x14ac:dyDescent="0.2">
      <c r="A32" s="383">
        <v>42370</v>
      </c>
      <c r="B32" s="301"/>
      <c r="C32" s="314"/>
      <c r="D32" s="304"/>
      <c r="E32" s="323"/>
      <c r="F32"/>
    </row>
    <row r="33" spans="1:6" x14ac:dyDescent="0.2">
      <c r="A33" s="384">
        <v>42401</v>
      </c>
      <c r="B33" s="302"/>
      <c r="C33" s="315"/>
      <c r="D33" s="305"/>
      <c r="E33" s="324"/>
      <c r="F33"/>
    </row>
    <row r="34" spans="1:6" x14ac:dyDescent="0.2">
      <c r="A34" s="384">
        <v>42430</v>
      </c>
      <c r="B34" s="302"/>
      <c r="C34" s="315"/>
      <c r="D34" s="305"/>
      <c r="E34" s="324"/>
      <c r="F34"/>
    </row>
    <row r="35" spans="1:6" x14ac:dyDescent="0.2">
      <c r="A35" s="384">
        <v>42461</v>
      </c>
      <c r="B35" s="302"/>
      <c r="C35" s="315"/>
      <c r="D35" s="305"/>
      <c r="E35" s="324"/>
      <c r="F35"/>
    </row>
    <row r="36" spans="1:6" x14ac:dyDescent="0.2">
      <c r="A36" s="384">
        <v>42491</v>
      </c>
      <c r="B36" s="302"/>
      <c r="C36" s="315"/>
      <c r="D36" s="305"/>
      <c r="E36" s="324"/>
      <c r="F36"/>
    </row>
    <row r="37" spans="1:6" x14ac:dyDescent="0.2">
      <c r="A37" s="384">
        <v>42522</v>
      </c>
      <c r="B37" s="302"/>
      <c r="C37" s="315"/>
      <c r="D37" s="305"/>
      <c r="E37" s="324"/>
      <c r="F37"/>
    </row>
    <row r="38" spans="1:6" x14ac:dyDescent="0.2">
      <c r="A38" s="384">
        <v>42552</v>
      </c>
      <c r="B38" s="302"/>
      <c r="C38" s="315"/>
      <c r="D38" s="305"/>
      <c r="E38" s="324"/>
      <c r="F38"/>
    </row>
    <row r="39" spans="1:6" x14ac:dyDescent="0.2">
      <c r="A39" s="384">
        <v>42583</v>
      </c>
      <c r="B39" s="302"/>
      <c r="C39" s="315"/>
      <c r="D39" s="305"/>
      <c r="E39" s="324"/>
      <c r="F39"/>
    </row>
    <row r="40" spans="1:6" x14ac:dyDescent="0.2">
      <c r="A40" s="384">
        <v>42614</v>
      </c>
      <c r="B40" s="302"/>
      <c r="C40" s="315"/>
      <c r="D40" s="305"/>
      <c r="E40" s="324"/>
      <c r="F40"/>
    </row>
    <row r="41" spans="1:6" x14ac:dyDescent="0.2">
      <c r="A41" s="384">
        <v>42644</v>
      </c>
      <c r="B41" s="302"/>
      <c r="C41" s="315"/>
      <c r="D41" s="305"/>
      <c r="E41" s="324"/>
      <c r="F41"/>
    </row>
    <row r="42" spans="1:6" ht="13.5" thickBot="1" x14ac:dyDescent="0.25">
      <c r="A42" s="385">
        <v>42675</v>
      </c>
      <c r="B42" s="302"/>
      <c r="C42" s="315"/>
      <c r="D42" s="305"/>
      <c r="E42" s="324"/>
      <c r="F42"/>
    </row>
    <row r="43" spans="1:6" ht="13.5" thickBot="1" x14ac:dyDescent="0.25">
      <c r="A43" s="385">
        <v>42705</v>
      </c>
      <c r="B43" s="303"/>
      <c r="C43" s="316"/>
      <c r="D43" s="317"/>
      <c r="E43" s="325"/>
      <c r="F43"/>
    </row>
    <row r="44" spans="1:6" ht="13.5" thickBot="1" x14ac:dyDescent="0.25">
      <c r="A44" s="385">
        <v>42736</v>
      </c>
      <c r="B44" s="301"/>
      <c r="C44" s="314"/>
      <c r="D44" s="304"/>
      <c r="E44" s="323"/>
      <c r="F44"/>
    </row>
    <row r="45" spans="1:6" ht="13.5" thickBot="1" x14ac:dyDescent="0.25">
      <c r="A45" s="385">
        <v>42767</v>
      </c>
      <c r="B45" s="302"/>
      <c r="C45" s="315"/>
      <c r="D45" s="305"/>
      <c r="E45" s="324"/>
      <c r="F45"/>
    </row>
    <row r="46" spans="1:6" ht="13.5" thickBot="1" x14ac:dyDescent="0.25">
      <c r="A46" s="385">
        <v>42795</v>
      </c>
      <c r="B46" s="302"/>
      <c r="C46" s="315"/>
      <c r="D46" s="305"/>
      <c r="E46" s="324"/>
      <c r="F46"/>
    </row>
    <row r="47" spans="1:6" ht="13.5" thickBot="1" x14ac:dyDescent="0.25">
      <c r="A47" s="251"/>
      <c r="B47" s="302"/>
      <c r="C47" s="315"/>
      <c r="D47" s="305"/>
      <c r="E47" s="324"/>
      <c r="F47"/>
    </row>
    <row r="48" spans="1:6" x14ac:dyDescent="0.2">
      <c r="A48" s="346" t="s">
        <v>7</v>
      </c>
      <c r="B48" s="302"/>
      <c r="C48" s="315"/>
      <c r="D48" s="305"/>
      <c r="E48" s="324"/>
      <c r="F48"/>
    </row>
    <row r="49" spans="1:6" x14ac:dyDescent="0.2">
      <c r="A49" s="394">
        <v>2014</v>
      </c>
      <c r="B49" s="302"/>
      <c r="C49" s="315"/>
      <c r="D49" s="305"/>
      <c r="E49" s="324"/>
      <c r="F49"/>
    </row>
    <row r="50" spans="1:6" x14ac:dyDescent="0.2">
      <c r="A50" s="395">
        <v>2015</v>
      </c>
      <c r="B50" s="302"/>
      <c r="C50" s="315"/>
      <c r="D50" s="305"/>
      <c r="E50" s="324"/>
      <c r="F50"/>
    </row>
    <row r="51" spans="1:6" x14ac:dyDescent="0.2">
      <c r="A51" s="396">
        <v>2016</v>
      </c>
      <c r="B51" s="302"/>
      <c r="C51" s="315"/>
      <c r="D51" s="305"/>
      <c r="E51" s="324"/>
      <c r="F51"/>
    </row>
    <row r="52" spans="1:6" x14ac:dyDescent="0.2">
      <c r="A52" s="378" t="s">
        <v>232</v>
      </c>
      <c r="B52" s="302"/>
      <c r="C52" s="315"/>
      <c r="D52" s="305"/>
      <c r="E52" s="324"/>
      <c r="F52"/>
    </row>
    <row r="53" spans="1:6" x14ac:dyDescent="0.2">
      <c r="A53" s="382" t="s">
        <v>233</v>
      </c>
      <c r="B53" s="302"/>
      <c r="C53" s="315"/>
      <c r="D53" s="305"/>
      <c r="E53" s="324"/>
      <c r="F53"/>
    </row>
    <row r="54" spans="1:6" ht="16.5" x14ac:dyDescent="0.25">
      <c r="A54" s="481" t="s">
        <v>66</v>
      </c>
      <c r="B54" s="81"/>
      <c r="C54" s="81"/>
      <c r="D54" s="225"/>
      <c r="E54" s="81"/>
      <c r="F54"/>
    </row>
    <row r="55" spans="1:6" s="81" customFormat="1" x14ac:dyDescent="0.2">
      <c r="A55" s="474"/>
      <c r="F55" s="356"/>
    </row>
    <row r="56" spans="1:6" s="81" customFormat="1" x14ac:dyDescent="0.2">
      <c r="A56" s="474"/>
      <c r="F56" s="356"/>
    </row>
    <row r="57" spans="1:6" s="81" customFormat="1" x14ac:dyDescent="0.2">
      <c r="A57" s="474"/>
      <c r="F57" s="356"/>
    </row>
    <row r="58" spans="1:6" s="81" customFormat="1" x14ac:dyDescent="0.2">
      <c r="A58" s="474"/>
      <c r="F58" s="356"/>
    </row>
    <row r="59" spans="1:6" s="81" customFormat="1" x14ac:dyDescent="0.2">
      <c r="A59" s="474"/>
      <c r="F59" s="356"/>
    </row>
    <row r="60" spans="1:6" s="81" customFormat="1" x14ac:dyDescent="0.2">
      <c r="A60" s="474"/>
      <c r="F60" s="356"/>
    </row>
    <row r="61" spans="1:6" s="81" customFormat="1" x14ac:dyDescent="0.2">
      <c r="A61" s="318"/>
      <c r="F61" s="356"/>
    </row>
    <row r="62" spans="1:6" s="81" customFormat="1" x14ac:dyDescent="0.2">
      <c r="A62" s="475"/>
      <c r="F62" s="356"/>
    </row>
    <row r="63" spans="1:6" s="81" customFormat="1" x14ac:dyDescent="0.2">
      <c r="A63" s="475"/>
      <c r="F63" s="356"/>
    </row>
    <row r="64" spans="1:6" s="81" customFormat="1" x14ac:dyDescent="0.2"/>
    <row r="65" spans="1:4" s="81" customFormat="1" x14ac:dyDescent="0.2">
      <c r="A65" s="319"/>
    </row>
    <row r="66" spans="1:4" s="81" customFormat="1" x14ac:dyDescent="0.2">
      <c r="A66" s="476"/>
    </row>
    <row r="67" spans="1:4" s="81" customFormat="1" x14ac:dyDescent="0.2">
      <c r="A67" s="232"/>
    </row>
    <row r="68" spans="1:4" s="81" customFormat="1" x14ac:dyDescent="0.2">
      <c r="B68" s="477"/>
      <c r="C68" s="232"/>
    </row>
    <row r="69" spans="1:4" s="81" customFormat="1" x14ac:dyDescent="0.2">
      <c r="B69" s="232"/>
      <c r="C69" s="232"/>
    </row>
    <row r="70" spans="1:4" s="81" customFormat="1" x14ac:dyDescent="0.2">
      <c r="A70" s="478"/>
      <c r="C70" s="479"/>
      <c r="D70" s="479"/>
    </row>
    <row r="71" spans="1:4" s="81" customFormat="1" x14ac:dyDescent="0.2">
      <c r="A71" s="480"/>
      <c r="C71" s="282"/>
      <c r="D71" s="282"/>
    </row>
    <row r="72" spans="1:4" s="81" customFormat="1" x14ac:dyDescent="0.2">
      <c r="A72" s="480"/>
      <c r="C72" s="282"/>
      <c r="D72" s="282"/>
    </row>
    <row r="73" spans="1:4" s="81" customFormat="1" x14ac:dyDescent="0.2">
      <c r="A73" s="480"/>
      <c r="C73" s="282"/>
      <c r="D73" s="282"/>
    </row>
    <row r="74" spans="1:4" s="81" customFormat="1" x14ac:dyDescent="0.2">
      <c r="A74" s="480"/>
      <c r="C74" s="282"/>
      <c r="D74" s="282"/>
    </row>
    <row r="75" spans="1:4" s="81" customFormat="1" x14ac:dyDescent="0.2">
      <c r="A75" s="480"/>
      <c r="C75" s="283"/>
      <c r="D75" s="283"/>
    </row>
    <row r="76" spans="1:4" s="81" customFormat="1" x14ac:dyDescent="0.2"/>
    <row r="77" spans="1:4" s="81" customFormat="1" x14ac:dyDescent="0.2"/>
    <row r="78" spans="1:4" s="81" customFormat="1" x14ac:dyDescent="0.2"/>
    <row r="79" spans="1:4" s="81" customFormat="1" x14ac:dyDescent="0.2"/>
    <row r="80" spans="1:4" s="81" customFormat="1" x14ac:dyDescent="0.2"/>
    <row r="81" s="81" customFormat="1" x14ac:dyDescent="0.2"/>
    <row r="82" s="81" customFormat="1" x14ac:dyDescent="0.2"/>
    <row r="83" s="81" customFormat="1" x14ac:dyDescent="0.2"/>
    <row r="84" s="81" customFormat="1" x14ac:dyDescent="0.2"/>
    <row r="85" s="81" customFormat="1" x14ac:dyDescent="0.2"/>
    <row r="86" s="81" customFormat="1" x14ac:dyDescent="0.2"/>
    <row r="87" s="81" customFormat="1" x14ac:dyDescent="0.2"/>
    <row r="88" s="81" customFormat="1" x14ac:dyDescent="0.2"/>
    <row r="89" s="81" customFormat="1" x14ac:dyDescent="0.2"/>
    <row r="90" s="81" customFormat="1" x14ac:dyDescent="0.2"/>
    <row r="91" s="81" customFormat="1" x14ac:dyDescent="0.2"/>
    <row r="92" s="81" customFormat="1" x14ac:dyDescent="0.2"/>
    <row r="93" s="81" customFormat="1" x14ac:dyDescent="0.2"/>
    <row r="94" s="81" customFormat="1" x14ac:dyDescent="0.2"/>
    <row r="95" s="81" customFormat="1" x14ac:dyDescent="0.2"/>
    <row r="96" s="81" customFormat="1" x14ac:dyDescent="0.2"/>
    <row r="97" s="81" customFormat="1" x14ac:dyDescent="0.2"/>
    <row r="98" s="81" customFormat="1" x14ac:dyDescent="0.2"/>
    <row r="99" s="81" customFormat="1" x14ac:dyDescent="0.2"/>
    <row r="100" s="81" customFormat="1" x14ac:dyDescent="0.2"/>
    <row r="101" s="81" customFormat="1" x14ac:dyDescent="0.2"/>
    <row r="102" s="81" customFormat="1" x14ac:dyDescent="0.2"/>
    <row r="103" s="81" customFormat="1" x14ac:dyDescent="0.2"/>
    <row r="104" s="81" customFormat="1" x14ac:dyDescent="0.2"/>
    <row r="105" s="81" customFormat="1" x14ac:dyDescent="0.2"/>
    <row r="106" s="81" customFormat="1" x14ac:dyDescent="0.2"/>
    <row r="107" s="81" customFormat="1" x14ac:dyDescent="0.2"/>
    <row r="108" s="81" customFormat="1" x14ac:dyDescent="0.2"/>
    <row r="109" s="81" customFormat="1" x14ac:dyDescent="0.2"/>
    <row r="110" s="81" customFormat="1" x14ac:dyDescent="0.2"/>
    <row r="111" s="81" customFormat="1" x14ac:dyDescent="0.2"/>
    <row r="112" s="81" customFormat="1" x14ac:dyDescent="0.2"/>
    <row r="113" s="81" customFormat="1" x14ac:dyDescent="0.2"/>
    <row r="114" s="81" customFormat="1" x14ac:dyDescent="0.2"/>
    <row r="115" s="81" customFormat="1" x14ac:dyDescent="0.2"/>
    <row r="116" s="81" customFormat="1" x14ac:dyDescent="0.2"/>
    <row r="117" s="81" customFormat="1" x14ac:dyDescent="0.2"/>
    <row r="118" s="81" customFormat="1" x14ac:dyDescent="0.2"/>
    <row r="119" s="81" customFormat="1" x14ac:dyDescent="0.2"/>
    <row r="120" s="81" customFormat="1" x14ac:dyDescent="0.2"/>
    <row r="121" s="81" customFormat="1" x14ac:dyDescent="0.2"/>
    <row r="122" s="81" customFormat="1" x14ac:dyDescent="0.2"/>
    <row r="123" s="81" customFormat="1" x14ac:dyDescent="0.2"/>
    <row r="124" s="81" customFormat="1" x14ac:dyDescent="0.2"/>
    <row r="125" s="81" customFormat="1" x14ac:dyDescent="0.2"/>
    <row r="126" s="81" customFormat="1" x14ac:dyDescent="0.2"/>
    <row r="127" s="81" customFormat="1" x14ac:dyDescent="0.2"/>
    <row r="128" s="81" customFormat="1" x14ac:dyDescent="0.2"/>
    <row r="129" s="81" customFormat="1" x14ac:dyDescent="0.2"/>
    <row r="130" s="81" customFormat="1" x14ac:dyDescent="0.2"/>
    <row r="131" s="81" customFormat="1" x14ac:dyDescent="0.2"/>
    <row r="132" s="81" customFormat="1" x14ac:dyDescent="0.2"/>
    <row r="133" s="81" customFormat="1" x14ac:dyDescent="0.2"/>
    <row r="134" s="81" customFormat="1" x14ac:dyDescent="0.2"/>
    <row r="135" s="81" customFormat="1" x14ac:dyDescent="0.2"/>
    <row r="136" s="81" customFormat="1" x14ac:dyDescent="0.2"/>
    <row r="137" s="81" customFormat="1" x14ac:dyDescent="0.2"/>
    <row r="138" s="81" customFormat="1" x14ac:dyDescent="0.2"/>
    <row r="139" s="81" customFormat="1" x14ac:dyDescent="0.2"/>
    <row r="140" s="81" customFormat="1" x14ac:dyDescent="0.2"/>
    <row r="141" s="81" customFormat="1" x14ac:dyDescent="0.2"/>
    <row r="142" s="81" customFormat="1" x14ac:dyDescent="0.2"/>
    <row r="143" s="81" customFormat="1" x14ac:dyDescent="0.2"/>
    <row r="144" s="81" customFormat="1" x14ac:dyDescent="0.2"/>
    <row r="145" s="81" customFormat="1" x14ac:dyDescent="0.2"/>
    <row r="146" s="81" customFormat="1" x14ac:dyDescent="0.2"/>
    <row r="147" s="81" customFormat="1" x14ac:dyDescent="0.2"/>
    <row r="148" s="81" customFormat="1" x14ac:dyDescent="0.2"/>
    <row r="149" s="81" customFormat="1" x14ac:dyDescent="0.2"/>
    <row r="150" s="81" customFormat="1" x14ac:dyDescent="0.2"/>
    <row r="151" s="81" customFormat="1" x14ac:dyDescent="0.2"/>
    <row r="152" s="81" customFormat="1" x14ac:dyDescent="0.2"/>
    <row r="153" s="81" customFormat="1" x14ac:dyDescent="0.2"/>
    <row r="154" s="81" customFormat="1" x14ac:dyDescent="0.2"/>
    <row r="155" s="81" customFormat="1" x14ac:dyDescent="0.2"/>
    <row r="156" s="81" customFormat="1" x14ac:dyDescent="0.2"/>
    <row r="157" s="81" customFormat="1" x14ac:dyDescent="0.2"/>
    <row r="158" s="81" customFormat="1" x14ac:dyDescent="0.2"/>
    <row r="159" s="81" customFormat="1" x14ac:dyDescent="0.2"/>
    <row r="160" s="81" customFormat="1" x14ac:dyDescent="0.2"/>
    <row r="161" s="81" customFormat="1" x14ac:dyDescent="0.2"/>
    <row r="162" s="81" customFormat="1" x14ac:dyDescent="0.2"/>
    <row r="163" s="81" customFormat="1" x14ac:dyDescent="0.2"/>
    <row r="164" s="81" customFormat="1" x14ac:dyDescent="0.2"/>
    <row r="165" s="81" customFormat="1" x14ac:dyDescent="0.2"/>
    <row r="166" s="81" customFormat="1" x14ac:dyDescent="0.2"/>
    <row r="167" s="81" customFormat="1" x14ac:dyDescent="0.2"/>
    <row r="168" s="81" customFormat="1" x14ac:dyDescent="0.2"/>
    <row r="169" s="81" customFormat="1" x14ac:dyDescent="0.2"/>
    <row r="170" s="81" customFormat="1" x14ac:dyDescent="0.2"/>
    <row r="171" s="81" customFormat="1" x14ac:dyDescent="0.2"/>
    <row r="172" s="81" customFormat="1" x14ac:dyDescent="0.2"/>
    <row r="173" s="81" customFormat="1" x14ac:dyDescent="0.2"/>
    <row r="174" s="81" customFormat="1" x14ac:dyDescent="0.2"/>
    <row r="175" s="81" customFormat="1" x14ac:dyDescent="0.2"/>
    <row r="176" s="81" customFormat="1" x14ac:dyDescent="0.2"/>
    <row r="177" s="81" customFormat="1" x14ac:dyDescent="0.2"/>
    <row r="178" s="81" customFormat="1" x14ac:dyDescent="0.2"/>
    <row r="179" s="81" customFormat="1" x14ac:dyDescent="0.2"/>
    <row r="180" s="81" customFormat="1" x14ac:dyDescent="0.2"/>
    <row r="181" s="81" customFormat="1" x14ac:dyDescent="0.2"/>
    <row r="182" s="81" customFormat="1" x14ac:dyDescent="0.2"/>
    <row r="183" s="81" customFormat="1" x14ac:dyDescent="0.2"/>
    <row r="184" s="81" customFormat="1" x14ac:dyDescent="0.2"/>
    <row r="185" s="81" customFormat="1" x14ac:dyDescent="0.2"/>
    <row r="186" s="81" customFormat="1" x14ac:dyDescent="0.2"/>
    <row r="187" s="81" customFormat="1" x14ac:dyDescent="0.2"/>
    <row r="188" s="81" customFormat="1" x14ac:dyDescent="0.2"/>
    <row r="189" s="81" customFormat="1" x14ac:dyDescent="0.2"/>
    <row r="190" s="81" customFormat="1" x14ac:dyDescent="0.2"/>
    <row r="191" s="81" customFormat="1" x14ac:dyDescent="0.2"/>
    <row r="192" s="81" customFormat="1" x14ac:dyDescent="0.2"/>
    <row r="193" s="81" customFormat="1" x14ac:dyDescent="0.2"/>
    <row r="194" s="81" customFormat="1" x14ac:dyDescent="0.2"/>
    <row r="195" s="81" customFormat="1" x14ac:dyDescent="0.2"/>
    <row r="196" s="81" customFormat="1" x14ac:dyDescent="0.2"/>
    <row r="197" s="81" customFormat="1" x14ac:dyDescent="0.2"/>
    <row r="198" s="81" customFormat="1" x14ac:dyDescent="0.2"/>
    <row r="199" s="81" customFormat="1" x14ac:dyDescent="0.2"/>
    <row r="200" s="81" customFormat="1" x14ac:dyDescent="0.2"/>
    <row r="201" s="81" customFormat="1" x14ac:dyDescent="0.2"/>
    <row r="202" s="81" customFormat="1" x14ac:dyDescent="0.2"/>
    <row r="203" s="81" customFormat="1" x14ac:dyDescent="0.2"/>
    <row r="204" s="81" customFormat="1" x14ac:dyDescent="0.2"/>
    <row r="205" s="81" customFormat="1" x14ac:dyDescent="0.2"/>
    <row r="206" s="81" customFormat="1" x14ac:dyDescent="0.2"/>
    <row r="207" s="81" customFormat="1" x14ac:dyDescent="0.2"/>
    <row r="208" s="81" customFormat="1" x14ac:dyDescent="0.2"/>
    <row r="209" s="81" customFormat="1" x14ac:dyDescent="0.2"/>
  </sheetData>
  <mergeCells count="5">
    <mergeCell ref="A1:E1"/>
    <mergeCell ref="A2:E2"/>
    <mergeCell ref="A3:E3"/>
    <mergeCell ref="A4:E4"/>
    <mergeCell ref="A5:E5"/>
  </mergeCells>
  <pageMargins left="0.7" right="0.7" top="1.3149999999999999" bottom="0.75" header="0.3" footer="0.3"/>
  <pageSetup paperSize="9" scale="84" orientation="portrait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F59"/>
  <sheetViews>
    <sheetView zoomScaleNormal="100" workbookViewId="0">
      <selection activeCell="G52" sqref="G52"/>
    </sheetView>
  </sheetViews>
  <sheetFormatPr baseColWidth="10" defaultRowHeight="12.75" x14ac:dyDescent="0.2"/>
  <cols>
    <col min="1" max="1" width="14.5703125" style="27" customWidth="1"/>
    <col min="2" max="2" width="24.85546875" style="27" customWidth="1"/>
    <col min="3" max="3" width="16.140625" style="27" customWidth="1"/>
    <col min="4" max="5" width="11.42578125" style="27"/>
    <col min="6" max="6" width="14.140625" style="27" customWidth="1"/>
  </cols>
  <sheetData>
    <row r="1" spans="1:6" ht="15.75" x14ac:dyDescent="0.25">
      <c r="A1" s="521" t="s">
        <v>187</v>
      </c>
      <c r="B1" s="521"/>
      <c r="C1" s="521"/>
      <c r="D1" s="521"/>
      <c r="E1" s="521"/>
      <c r="F1" s="91"/>
    </row>
    <row r="2" spans="1:6" ht="15.75" x14ac:dyDescent="0.25">
      <c r="A2" s="521" t="s">
        <v>65</v>
      </c>
      <c r="B2" s="521"/>
      <c r="C2" s="521"/>
      <c r="D2" s="521"/>
      <c r="E2" s="521"/>
      <c r="F2" s="54"/>
    </row>
    <row r="3" spans="1:6" ht="15.75" x14ac:dyDescent="0.25">
      <c r="A3" s="521" t="str">
        <f>+'1.mod DOP'!B3</f>
        <v>Ortoftalato de Dioctilo (Di-2-Etilhexil Ftalato) (DOP)</v>
      </c>
      <c r="B3" s="521"/>
      <c r="C3" s="521"/>
      <c r="D3" s="521"/>
      <c r="E3" s="521"/>
      <c r="F3" s="131"/>
    </row>
    <row r="4" spans="1:6" ht="15.75" x14ac:dyDescent="0.25">
      <c r="A4" s="521" t="s">
        <v>216</v>
      </c>
      <c r="B4" s="521"/>
      <c r="C4" s="521"/>
      <c r="D4" s="521"/>
      <c r="E4" s="521"/>
      <c r="F4" s="54"/>
    </row>
    <row r="5" spans="1:6" ht="13.5" thickBot="1" x14ac:dyDescent="0.25">
      <c r="A5" s="600" t="s">
        <v>217</v>
      </c>
      <c r="B5" s="600"/>
      <c r="C5" s="600"/>
      <c r="D5" s="600"/>
      <c r="E5" s="600"/>
      <c r="F5" s="54"/>
    </row>
    <row r="6" spans="1:6" x14ac:dyDescent="0.2">
      <c r="A6" s="299" t="s">
        <v>212</v>
      </c>
      <c r="B6" s="298" t="s">
        <v>218</v>
      </c>
      <c r="C6" s="299" t="s">
        <v>219</v>
      </c>
      <c r="D6" s="298" t="s">
        <v>220</v>
      </c>
      <c r="E6" s="300" t="s">
        <v>221</v>
      </c>
      <c r="F6"/>
    </row>
    <row r="7" spans="1:6" ht="13.5" thickBot="1" x14ac:dyDescent="0.25">
      <c r="A7" s="312" t="s">
        <v>7</v>
      </c>
      <c r="B7" s="313" t="s">
        <v>222</v>
      </c>
      <c r="C7" s="312" t="s">
        <v>249</v>
      </c>
      <c r="D7" s="313" t="s">
        <v>223</v>
      </c>
      <c r="E7" s="322" t="s">
        <v>223</v>
      </c>
      <c r="F7"/>
    </row>
    <row r="8" spans="1:6" x14ac:dyDescent="0.2">
      <c r="A8" s="500">
        <v>41640</v>
      </c>
      <c r="B8" s="304"/>
      <c r="C8" s="314"/>
      <c r="D8" s="304"/>
      <c r="E8" s="323"/>
      <c r="F8"/>
    </row>
    <row r="9" spans="1:6" x14ac:dyDescent="0.2">
      <c r="A9" s="384">
        <v>41671</v>
      </c>
      <c r="B9" s="305"/>
      <c r="C9" s="315"/>
      <c r="D9" s="305"/>
      <c r="E9" s="324"/>
      <c r="F9"/>
    </row>
    <row r="10" spans="1:6" x14ac:dyDescent="0.2">
      <c r="A10" s="384">
        <v>41699</v>
      </c>
      <c r="B10" s="305"/>
      <c r="C10" s="315"/>
      <c r="D10" s="305"/>
      <c r="E10" s="324"/>
      <c r="F10"/>
    </row>
    <row r="11" spans="1:6" x14ac:dyDescent="0.2">
      <c r="A11" s="384">
        <v>41730</v>
      </c>
      <c r="B11" s="305"/>
      <c r="C11" s="315"/>
      <c r="D11" s="305"/>
      <c r="E11" s="324"/>
      <c r="F11"/>
    </row>
    <row r="12" spans="1:6" x14ac:dyDescent="0.2">
      <c r="A12" s="384">
        <v>41760</v>
      </c>
      <c r="B12" s="302"/>
      <c r="C12" s="315"/>
      <c r="D12" s="305"/>
      <c r="E12" s="324"/>
      <c r="F12"/>
    </row>
    <row r="13" spans="1:6" x14ac:dyDescent="0.2">
      <c r="A13" s="384">
        <v>41791</v>
      </c>
      <c r="B13" s="305"/>
      <c r="C13" s="315"/>
      <c r="D13" s="305"/>
      <c r="E13" s="324"/>
      <c r="F13"/>
    </row>
    <row r="14" spans="1:6" x14ac:dyDescent="0.2">
      <c r="A14" s="384">
        <v>41821</v>
      </c>
      <c r="B14" s="302"/>
      <c r="C14" s="315"/>
      <c r="D14" s="305"/>
      <c r="E14" s="324"/>
      <c r="F14"/>
    </row>
    <row r="15" spans="1:6" x14ac:dyDescent="0.2">
      <c r="A15" s="384">
        <v>41852</v>
      </c>
      <c r="B15" s="302"/>
      <c r="C15" s="315"/>
      <c r="D15" s="305"/>
      <c r="E15" s="324"/>
      <c r="F15"/>
    </row>
    <row r="16" spans="1:6" x14ac:dyDescent="0.2">
      <c r="A16" s="384">
        <v>41883</v>
      </c>
      <c r="B16" s="302"/>
      <c r="C16" s="315"/>
      <c r="D16" s="305"/>
      <c r="E16" s="324"/>
      <c r="F16"/>
    </row>
    <row r="17" spans="1:6" x14ac:dyDescent="0.2">
      <c r="A17" s="384">
        <v>41913</v>
      </c>
      <c r="B17" s="302"/>
      <c r="C17" s="315"/>
      <c r="D17" s="305"/>
      <c r="E17" s="324"/>
      <c r="F17"/>
    </row>
    <row r="18" spans="1:6" x14ac:dyDescent="0.2">
      <c r="A18" s="384">
        <v>41944</v>
      </c>
      <c r="B18" s="302"/>
      <c r="C18" s="315"/>
      <c r="D18" s="305"/>
      <c r="E18" s="324"/>
      <c r="F18"/>
    </row>
    <row r="19" spans="1:6" ht="13.5" thickBot="1" x14ac:dyDescent="0.25">
      <c r="A19" s="385">
        <v>41974</v>
      </c>
      <c r="B19" s="303"/>
      <c r="C19" s="316"/>
      <c r="D19" s="317"/>
      <c r="E19" s="325"/>
      <c r="F19"/>
    </row>
    <row r="20" spans="1:6" x14ac:dyDescent="0.2">
      <c r="A20" s="383">
        <v>42005</v>
      </c>
      <c r="B20" s="301"/>
      <c r="C20" s="314"/>
      <c r="D20" s="304"/>
      <c r="E20" s="323"/>
      <c r="F20"/>
    </row>
    <row r="21" spans="1:6" x14ac:dyDescent="0.2">
      <c r="A21" s="384">
        <v>42036</v>
      </c>
      <c r="B21" s="302"/>
      <c r="C21" s="315"/>
      <c r="D21" s="305"/>
      <c r="E21" s="324"/>
      <c r="F21"/>
    </row>
    <row r="22" spans="1:6" x14ac:dyDescent="0.2">
      <c r="A22" s="384">
        <v>42064</v>
      </c>
      <c r="B22" s="302"/>
      <c r="C22" s="315"/>
      <c r="D22" s="305"/>
      <c r="E22" s="324"/>
      <c r="F22"/>
    </row>
    <row r="23" spans="1:6" x14ac:dyDescent="0.2">
      <c r="A23" s="384">
        <v>42095</v>
      </c>
      <c r="B23" s="302"/>
      <c r="C23" s="315"/>
      <c r="D23" s="305"/>
      <c r="E23" s="324"/>
      <c r="F23"/>
    </row>
    <row r="24" spans="1:6" x14ac:dyDescent="0.2">
      <c r="A24" s="384">
        <v>42125</v>
      </c>
      <c r="B24" s="302"/>
      <c r="C24" s="315"/>
      <c r="D24" s="305"/>
      <c r="E24" s="324"/>
      <c r="F24"/>
    </row>
    <row r="25" spans="1:6" x14ac:dyDescent="0.2">
      <c r="A25" s="384">
        <v>42156</v>
      </c>
      <c r="B25" s="302"/>
      <c r="C25" s="315"/>
      <c r="D25" s="305"/>
      <c r="E25" s="324"/>
      <c r="F25"/>
    </row>
    <row r="26" spans="1:6" x14ac:dyDescent="0.2">
      <c r="A26" s="384">
        <v>42186</v>
      </c>
      <c r="B26" s="302"/>
      <c r="C26" s="315"/>
      <c r="D26" s="305"/>
      <c r="E26" s="324"/>
      <c r="F26"/>
    </row>
    <row r="27" spans="1:6" x14ac:dyDescent="0.2">
      <c r="A27" s="384">
        <v>42217</v>
      </c>
      <c r="B27" s="302"/>
      <c r="C27" s="315"/>
      <c r="D27" s="305"/>
      <c r="E27" s="324"/>
      <c r="F27"/>
    </row>
    <row r="28" spans="1:6" x14ac:dyDescent="0.2">
      <c r="A28" s="384">
        <v>42248</v>
      </c>
      <c r="B28" s="302"/>
      <c r="C28" s="315"/>
      <c r="D28" s="305"/>
      <c r="E28" s="324"/>
      <c r="F28"/>
    </row>
    <row r="29" spans="1:6" x14ac:dyDescent="0.2">
      <c r="A29" s="384">
        <v>42278</v>
      </c>
      <c r="B29" s="302"/>
      <c r="C29" s="315"/>
      <c r="D29" s="305"/>
      <c r="E29" s="324"/>
      <c r="F29"/>
    </row>
    <row r="30" spans="1:6" x14ac:dyDescent="0.2">
      <c r="A30" s="384">
        <v>42309</v>
      </c>
      <c r="B30" s="302"/>
      <c r="C30" s="315"/>
      <c r="D30" s="305"/>
      <c r="E30" s="324"/>
      <c r="F30"/>
    </row>
    <row r="31" spans="1:6" ht="13.5" thickBot="1" x14ac:dyDescent="0.25">
      <c r="A31" s="385">
        <v>42339</v>
      </c>
      <c r="B31" s="303"/>
      <c r="C31" s="316"/>
      <c r="D31" s="317"/>
      <c r="E31" s="325"/>
      <c r="F31"/>
    </row>
    <row r="32" spans="1:6" x14ac:dyDescent="0.2">
      <c r="A32" s="383">
        <v>42370</v>
      </c>
      <c r="B32" s="301"/>
      <c r="C32" s="314"/>
      <c r="D32" s="304"/>
      <c r="E32" s="323"/>
      <c r="F32"/>
    </row>
    <row r="33" spans="1:6" x14ac:dyDescent="0.2">
      <c r="A33" s="384">
        <v>42401</v>
      </c>
      <c r="B33" s="302"/>
      <c r="C33" s="315"/>
      <c r="D33" s="305"/>
      <c r="E33" s="324"/>
      <c r="F33"/>
    </row>
    <row r="34" spans="1:6" x14ac:dyDescent="0.2">
      <c r="A34" s="384">
        <v>42430</v>
      </c>
      <c r="B34" s="302"/>
      <c r="C34" s="315"/>
      <c r="D34" s="305"/>
      <c r="E34" s="324"/>
      <c r="F34"/>
    </row>
    <row r="35" spans="1:6" x14ac:dyDescent="0.2">
      <c r="A35" s="384">
        <v>42461</v>
      </c>
      <c r="B35" s="302"/>
      <c r="C35" s="315"/>
      <c r="D35" s="305"/>
      <c r="E35" s="324"/>
      <c r="F35"/>
    </row>
    <row r="36" spans="1:6" x14ac:dyDescent="0.2">
      <c r="A36" s="384">
        <v>42491</v>
      </c>
      <c r="B36" s="302"/>
      <c r="C36" s="315"/>
      <c r="D36" s="305"/>
      <c r="E36" s="324"/>
      <c r="F36"/>
    </row>
    <row r="37" spans="1:6" x14ac:dyDescent="0.2">
      <c r="A37" s="384">
        <v>42522</v>
      </c>
      <c r="B37" s="302"/>
      <c r="C37" s="315"/>
      <c r="D37" s="305"/>
      <c r="E37" s="324"/>
      <c r="F37"/>
    </row>
    <row r="38" spans="1:6" x14ac:dyDescent="0.2">
      <c r="A38" s="384">
        <v>42552</v>
      </c>
      <c r="B38" s="302"/>
      <c r="C38" s="315"/>
      <c r="D38" s="305"/>
      <c r="E38" s="324"/>
      <c r="F38"/>
    </row>
    <row r="39" spans="1:6" x14ac:dyDescent="0.2">
      <c r="A39" s="384">
        <v>42583</v>
      </c>
      <c r="B39" s="302"/>
      <c r="C39" s="315"/>
      <c r="D39" s="305"/>
      <c r="E39" s="324"/>
      <c r="F39"/>
    </row>
    <row r="40" spans="1:6" x14ac:dyDescent="0.2">
      <c r="A40" s="384">
        <v>42614</v>
      </c>
      <c r="B40" s="302"/>
      <c r="C40" s="315"/>
      <c r="D40" s="305"/>
      <c r="E40" s="324"/>
      <c r="F40"/>
    </row>
    <row r="41" spans="1:6" x14ac:dyDescent="0.2">
      <c r="A41" s="384">
        <v>42644</v>
      </c>
      <c r="B41" s="302"/>
      <c r="C41" s="315"/>
      <c r="D41" s="305"/>
      <c r="E41" s="324"/>
      <c r="F41"/>
    </row>
    <row r="42" spans="1:6" ht="13.5" thickBot="1" x14ac:dyDescent="0.25">
      <c r="A42" s="385">
        <v>42675</v>
      </c>
      <c r="B42" s="302"/>
      <c r="C42" s="315"/>
      <c r="D42" s="305"/>
      <c r="E42" s="324"/>
      <c r="F42"/>
    </row>
    <row r="43" spans="1:6" ht="13.5" thickBot="1" x14ac:dyDescent="0.25">
      <c r="A43" s="385">
        <v>42705</v>
      </c>
      <c r="B43" s="303"/>
      <c r="C43" s="316"/>
      <c r="D43" s="317"/>
      <c r="E43" s="325"/>
      <c r="F43"/>
    </row>
    <row r="44" spans="1:6" ht="13.5" thickBot="1" x14ac:dyDescent="0.25">
      <c r="A44" s="385">
        <v>42736</v>
      </c>
      <c r="B44" s="301"/>
      <c r="C44" s="314"/>
      <c r="D44" s="304"/>
      <c r="E44" s="323"/>
      <c r="F44"/>
    </row>
    <row r="45" spans="1:6" ht="13.5" thickBot="1" x14ac:dyDescent="0.25">
      <c r="A45" s="385">
        <v>42767</v>
      </c>
      <c r="B45" s="302"/>
      <c r="C45" s="315"/>
      <c r="D45" s="305"/>
      <c r="E45" s="324"/>
      <c r="F45"/>
    </row>
    <row r="46" spans="1:6" ht="13.5" thickBot="1" x14ac:dyDescent="0.25">
      <c r="A46" s="385">
        <v>42795</v>
      </c>
      <c r="B46" s="302"/>
      <c r="C46" s="315"/>
      <c r="D46" s="305"/>
      <c r="E46" s="324"/>
      <c r="F46"/>
    </row>
    <row r="47" spans="1:6" ht="13.5" thickBot="1" x14ac:dyDescent="0.25">
      <c r="A47" s="251"/>
      <c r="B47" s="315"/>
      <c r="C47" s="315"/>
      <c r="D47" s="501"/>
      <c r="E47" s="315"/>
      <c r="F47" s="356"/>
    </row>
    <row r="48" spans="1:6" x14ac:dyDescent="0.2">
      <c r="A48" s="346" t="s">
        <v>7</v>
      </c>
      <c r="B48" s="302"/>
      <c r="C48" s="315"/>
      <c r="D48" s="305"/>
      <c r="E48" s="324"/>
      <c r="F48"/>
    </row>
    <row r="49" spans="1:6" x14ac:dyDescent="0.2">
      <c r="A49" s="394">
        <v>2014</v>
      </c>
      <c r="B49" s="302"/>
      <c r="C49" s="315"/>
      <c r="D49" s="305"/>
      <c r="E49" s="324"/>
      <c r="F49"/>
    </row>
    <row r="50" spans="1:6" x14ac:dyDescent="0.2">
      <c r="A50" s="395">
        <v>2015</v>
      </c>
      <c r="B50" s="302"/>
      <c r="C50" s="315"/>
      <c r="D50" s="305"/>
      <c r="E50" s="324"/>
      <c r="F50"/>
    </row>
    <row r="51" spans="1:6" x14ac:dyDescent="0.2">
      <c r="A51" s="396">
        <v>2016</v>
      </c>
      <c r="B51" s="302"/>
      <c r="C51" s="315"/>
      <c r="D51" s="305"/>
      <c r="E51" s="324"/>
      <c r="F51"/>
    </row>
    <row r="52" spans="1:6" x14ac:dyDescent="0.2">
      <c r="A52" s="378" t="s">
        <v>232</v>
      </c>
      <c r="B52" s="302"/>
      <c r="C52" s="315"/>
      <c r="D52" s="305"/>
      <c r="E52" s="324"/>
      <c r="F52"/>
    </row>
    <row r="53" spans="1:6" ht="13.5" thickBot="1" x14ac:dyDescent="0.25">
      <c r="A53" s="499" t="s">
        <v>233</v>
      </c>
      <c r="B53" s="495"/>
      <c r="C53" s="496"/>
      <c r="D53" s="497"/>
      <c r="E53" s="498"/>
      <c r="F53"/>
    </row>
    <row r="54" spans="1:6" ht="16.5" hidden="1" x14ac:dyDescent="0.25">
      <c r="A54" s="481" t="s">
        <v>66</v>
      </c>
      <c r="B54" s="81"/>
      <c r="C54" s="81"/>
      <c r="D54" s="352"/>
      <c r="E54" s="81"/>
      <c r="F54"/>
    </row>
    <row r="55" spans="1:6" hidden="1" x14ac:dyDescent="0.2">
      <c r="A55" s="34" t="e">
        <f>+'10.precios DOP'!#REF!</f>
        <v>#REF!</v>
      </c>
      <c r="B55" s="62"/>
      <c r="C55" s="62"/>
      <c r="D55" s="62"/>
      <c r="E55" s="62"/>
      <c r="F55"/>
    </row>
    <row r="56" spans="1:6" hidden="1" x14ac:dyDescent="0.2">
      <c r="A56" s="35" t="e">
        <f>+'10.precios DOP'!#REF!</f>
        <v>#REF!</v>
      </c>
      <c r="B56" s="92"/>
      <c r="C56" s="92"/>
      <c r="D56" s="92"/>
      <c r="E56" s="92"/>
      <c r="F56"/>
    </row>
    <row r="57" spans="1:6" hidden="1" x14ac:dyDescent="0.2">
      <c r="A57" s="199" t="e">
        <f>+'10.precios DOP'!#REF!</f>
        <v>#REF!</v>
      </c>
      <c r="B57" s="62"/>
      <c r="C57" s="62"/>
      <c r="D57" s="62"/>
      <c r="E57" s="62"/>
      <c r="F57"/>
    </row>
    <row r="58" spans="1:6" ht="13.5" hidden="1" thickBot="1" x14ac:dyDescent="0.25">
      <c r="A58" s="200" t="e">
        <f>+'10.precios DOP'!#REF!</f>
        <v>#REF!</v>
      </c>
      <c r="B58" s="73"/>
      <c r="C58" s="73"/>
      <c r="D58" s="73"/>
      <c r="E58" s="73"/>
      <c r="F58"/>
    </row>
    <row r="59" spans="1:6" hidden="1" x14ac:dyDescent="0.2">
      <c r="A59" s="83" t="s">
        <v>66</v>
      </c>
      <c r="B59" s="81"/>
      <c r="C59" s="81"/>
      <c r="D59" s="81"/>
      <c r="E59" s="81"/>
      <c r="F59" s="81"/>
    </row>
  </sheetData>
  <mergeCells count="5">
    <mergeCell ref="A1:E1"/>
    <mergeCell ref="A2:E2"/>
    <mergeCell ref="A3:E3"/>
    <mergeCell ref="A4:E4"/>
    <mergeCell ref="A5:E5"/>
  </mergeCells>
  <pageMargins left="0.7" right="0.7" top="1.3149999999999999" bottom="0.75" header="0.3" footer="0.3"/>
  <pageSetup paperSize="9" scale="86" orientation="portrait" verticalDpi="1200" r:id="rId1"/>
  <ignoredErrors>
    <ignoredError sqref="A3:E3 A55:E59" unlocked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5" tint="0.39997558519241921"/>
    <pageSetUpPr fitToPage="1"/>
  </sheetPr>
  <dimension ref="A1:I54"/>
  <sheetViews>
    <sheetView showGridLines="0" zoomScale="75" zoomScaleNormal="75" workbookViewId="0"/>
  </sheetViews>
  <sheetFormatPr baseColWidth="10" defaultRowHeight="12.75" x14ac:dyDescent="0.2"/>
  <cols>
    <col min="1" max="1" width="19.140625" style="27" customWidth="1"/>
    <col min="2" max="3" width="14.5703125" style="27" customWidth="1"/>
    <col min="4" max="9" width="13.85546875" style="27" customWidth="1"/>
    <col min="10" max="256" width="11.42578125" style="27"/>
    <col min="257" max="259" width="14.5703125" style="27" customWidth="1"/>
    <col min="260" max="265" width="13.85546875" style="27" customWidth="1"/>
    <col min="266" max="512" width="11.42578125" style="27"/>
    <col min="513" max="515" width="14.5703125" style="27" customWidth="1"/>
    <col min="516" max="521" width="13.85546875" style="27" customWidth="1"/>
    <col min="522" max="768" width="11.42578125" style="27"/>
    <col min="769" max="771" width="14.5703125" style="27" customWidth="1"/>
    <col min="772" max="777" width="13.85546875" style="27" customWidth="1"/>
    <col min="778" max="1024" width="11.42578125" style="27"/>
    <col min="1025" max="1027" width="14.5703125" style="27" customWidth="1"/>
    <col min="1028" max="1033" width="13.85546875" style="27" customWidth="1"/>
    <col min="1034" max="1280" width="11.42578125" style="27"/>
    <col min="1281" max="1283" width="14.5703125" style="27" customWidth="1"/>
    <col min="1284" max="1289" width="13.85546875" style="27" customWidth="1"/>
    <col min="1290" max="1536" width="11.42578125" style="27"/>
    <col min="1537" max="1539" width="14.5703125" style="27" customWidth="1"/>
    <col min="1540" max="1545" width="13.85546875" style="27" customWidth="1"/>
    <col min="1546" max="1792" width="11.42578125" style="27"/>
    <col min="1793" max="1795" width="14.5703125" style="27" customWidth="1"/>
    <col min="1796" max="1801" width="13.85546875" style="27" customWidth="1"/>
    <col min="1802" max="2048" width="11.42578125" style="27"/>
    <col min="2049" max="2051" width="14.5703125" style="27" customWidth="1"/>
    <col min="2052" max="2057" width="13.85546875" style="27" customWidth="1"/>
    <col min="2058" max="2304" width="11.42578125" style="27"/>
    <col min="2305" max="2307" width="14.5703125" style="27" customWidth="1"/>
    <col min="2308" max="2313" width="13.85546875" style="27" customWidth="1"/>
    <col min="2314" max="2560" width="11.42578125" style="27"/>
    <col min="2561" max="2563" width="14.5703125" style="27" customWidth="1"/>
    <col min="2564" max="2569" width="13.85546875" style="27" customWidth="1"/>
    <col min="2570" max="2816" width="11.42578125" style="27"/>
    <col min="2817" max="2819" width="14.5703125" style="27" customWidth="1"/>
    <col min="2820" max="2825" width="13.85546875" style="27" customWidth="1"/>
    <col min="2826" max="3072" width="11.42578125" style="27"/>
    <col min="3073" max="3075" width="14.5703125" style="27" customWidth="1"/>
    <col min="3076" max="3081" width="13.85546875" style="27" customWidth="1"/>
    <col min="3082" max="3328" width="11.42578125" style="27"/>
    <col min="3329" max="3331" width="14.5703125" style="27" customWidth="1"/>
    <col min="3332" max="3337" width="13.85546875" style="27" customWidth="1"/>
    <col min="3338" max="3584" width="11.42578125" style="27"/>
    <col min="3585" max="3587" width="14.5703125" style="27" customWidth="1"/>
    <col min="3588" max="3593" width="13.85546875" style="27" customWidth="1"/>
    <col min="3594" max="3840" width="11.42578125" style="27"/>
    <col min="3841" max="3843" width="14.5703125" style="27" customWidth="1"/>
    <col min="3844" max="3849" width="13.85546875" style="27" customWidth="1"/>
    <col min="3850" max="4096" width="11.42578125" style="27"/>
    <col min="4097" max="4099" width="14.5703125" style="27" customWidth="1"/>
    <col min="4100" max="4105" width="13.85546875" style="27" customWidth="1"/>
    <col min="4106" max="4352" width="11.42578125" style="27"/>
    <col min="4353" max="4355" width="14.5703125" style="27" customWidth="1"/>
    <col min="4356" max="4361" width="13.85546875" style="27" customWidth="1"/>
    <col min="4362" max="4608" width="11.42578125" style="27"/>
    <col min="4609" max="4611" width="14.5703125" style="27" customWidth="1"/>
    <col min="4612" max="4617" width="13.85546875" style="27" customWidth="1"/>
    <col min="4618" max="4864" width="11.42578125" style="27"/>
    <col min="4865" max="4867" width="14.5703125" style="27" customWidth="1"/>
    <col min="4868" max="4873" width="13.85546875" style="27" customWidth="1"/>
    <col min="4874" max="5120" width="11.42578125" style="27"/>
    <col min="5121" max="5123" width="14.5703125" style="27" customWidth="1"/>
    <col min="5124" max="5129" width="13.85546875" style="27" customWidth="1"/>
    <col min="5130" max="5376" width="11.42578125" style="27"/>
    <col min="5377" max="5379" width="14.5703125" style="27" customWidth="1"/>
    <col min="5380" max="5385" width="13.85546875" style="27" customWidth="1"/>
    <col min="5386" max="5632" width="11.42578125" style="27"/>
    <col min="5633" max="5635" width="14.5703125" style="27" customWidth="1"/>
    <col min="5636" max="5641" width="13.85546875" style="27" customWidth="1"/>
    <col min="5642" max="5888" width="11.42578125" style="27"/>
    <col min="5889" max="5891" width="14.5703125" style="27" customWidth="1"/>
    <col min="5892" max="5897" width="13.85546875" style="27" customWidth="1"/>
    <col min="5898" max="6144" width="11.42578125" style="27"/>
    <col min="6145" max="6147" width="14.5703125" style="27" customWidth="1"/>
    <col min="6148" max="6153" width="13.85546875" style="27" customWidth="1"/>
    <col min="6154" max="6400" width="11.42578125" style="27"/>
    <col min="6401" max="6403" width="14.5703125" style="27" customWidth="1"/>
    <col min="6404" max="6409" width="13.85546875" style="27" customWidth="1"/>
    <col min="6410" max="6656" width="11.42578125" style="27"/>
    <col min="6657" max="6659" width="14.5703125" style="27" customWidth="1"/>
    <col min="6660" max="6665" width="13.85546875" style="27" customWidth="1"/>
    <col min="6666" max="6912" width="11.42578125" style="27"/>
    <col min="6913" max="6915" width="14.5703125" style="27" customWidth="1"/>
    <col min="6916" max="6921" width="13.85546875" style="27" customWidth="1"/>
    <col min="6922" max="7168" width="11.42578125" style="27"/>
    <col min="7169" max="7171" width="14.5703125" style="27" customWidth="1"/>
    <col min="7172" max="7177" width="13.85546875" style="27" customWidth="1"/>
    <col min="7178" max="7424" width="11.42578125" style="27"/>
    <col min="7425" max="7427" width="14.5703125" style="27" customWidth="1"/>
    <col min="7428" max="7433" width="13.85546875" style="27" customWidth="1"/>
    <col min="7434" max="7680" width="11.42578125" style="27"/>
    <col min="7681" max="7683" width="14.5703125" style="27" customWidth="1"/>
    <col min="7684" max="7689" width="13.85546875" style="27" customWidth="1"/>
    <col min="7690" max="7936" width="11.42578125" style="27"/>
    <col min="7937" max="7939" width="14.5703125" style="27" customWidth="1"/>
    <col min="7940" max="7945" width="13.85546875" style="27" customWidth="1"/>
    <col min="7946" max="8192" width="11.42578125" style="27"/>
    <col min="8193" max="8195" width="14.5703125" style="27" customWidth="1"/>
    <col min="8196" max="8201" width="13.85546875" style="27" customWidth="1"/>
    <col min="8202" max="8448" width="11.42578125" style="27"/>
    <col min="8449" max="8451" width="14.5703125" style="27" customWidth="1"/>
    <col min="8452" max="8457" width="13.85546875" style="27" customWidth="1"/>
    <col min="8458" max="8704" width="11.42578125" style="27"/>
    <col min="8705" max="8707" width="14.5703125" style="27" customWidth="1"/>
    <col min="8708" max="8713" width="13.85546875" style="27" customWidth="1"/>
    <col min="8714" max="8960" width="11.42578125" style="27"/>
    <col min="8961" max="8963" width="14.5703125" style="27" customWidth="1"/>
    <col min="8964" max="8969" width="13.85546875" style="27" customWidth="1"/>
    <col min="8970" max="9216" width="11.42578125" style="27"/>
    <col min="9217" max="9219" width="14.5703125" style="27" customWidth="1"/>
    <col min="9220" max="9225" width="13.85546875" style="27" customWidth="1"/>
    <col min="9226" max="9472" width="11.42578125" style="27"/>
    <col min="9473" max="9475" width="14.5703125" style="27" customWidth="1"/>
    <col min="9476" max="9481" width="13.85546875" style="27" customWidth="1"/>
    <col min="9482" max="9728" width="11.42578125" style="27"/>
    <col min="9729" max="9731" width="14.5703125" style="27" customWidth="1"/>
    <col min="9732" max="9737" width="13.85546875" style="27" customWidth="1"/>
    <col min="9738" max="9984" width="11.42578125" style="27"/>
    <col min="9985" max="9987" width="14.5703125" style="27" customWidth="1"/>
    <col min="9988" max="9993" width="13.85546875" style="27" customWidth="1"/>
    <col min="9994" max="10240" width="11.42578125" style="27"/>
    <col min="10241" max="10243" width="14.5703125" style="27" customWidth="1"/>
    <col min="10244" max="10249" width="13.85546875" style="27" customWidth="1"/>
    <col min="10250" max="10496" width="11.42578125" style="27"/>
    <col min="10497" max="10499" width="14.5703125" style="27" customWidth="1"/>
    <col min="10500" max="10505" width="13.85546875" style="27" customWidth="1"/>
    <col min="10506" max="10752" width="11.42578125" style="27"/>
    <col min="10753" max="10755" width="14.5703125" style="27" customWidth="1"/>
    <col min="10756" max="10761" width="13.85546875" style="27" customWidth="1"/>
    <col min="10762" max="11008" width="11.42578125" style="27"/>
    <col min="11009" max="11011" width="14.5703125" style="27" customWidth="1"/>
    <col min="11012" max="11017" width="13.85546875" style="27" customWidth="1"/>
    <col min="11018" max="11264" width="11.42578125" style="27"/>
    <col min="11265" max="11267" width="14.5703125" style="27" customWidth="1"/>
    <col min="11268" max="11273" width="13.85546875" style="27" customWidth="1"/>
    <col min="11274" max="11520" width="11.42578125" style="27"/>
    <col min="11521" max="11523" width="14.5703125" style="27" customWidth="1"/>
    <col min="11524" max="11529" width="13.85546875" style="27" customWidth="1"/>
    <col min="11530" max="11776" width="11.42578125" style="27"/>
    <col min="11777" max="11779" width="14.5703125" style="27" customWidth="1"/>
    <col min="11780" max="11785" width="13.85546875" style="27" customWidth="1"/>
    <col min="11786" max="12032" width="11.42578125" style="27"/>
    <col min="12033" max="12035" width="14.5703125" style="27" customWidth="1"/>
    <col min="12036" max="12041" width="13.85546875" style="27" customWidth="1"/>
    <col min="12042" max="12288" width="11.42578125" style="27"/>
    <col min="12289" max="12291" width="14.5703125" style="27" customWidth="1"/>
    <col min="12292" max="12297" width="13.85546875" style="27" customWidth="1"/>
    <col min="12298" max="12544" width="11.42578125" style="27"/>
    <col min="12545" max="12547" width="14.5703125" style="27" customWidth="1"/>
    <col min="12548" max="12553" width="13.85546875" style="27" customWidth="1"/>
    <col min="12554" max="12800" width="11.42578125" style="27"/>
    <col min="12801" max="12803" width="14.5703125" style="27" customWidth="1"/>
    <col min="12804" max="12809" width="13.85546875" style="27" customWidth="1"/>
    <col min="12810" max="13056" width="11.42578125" style="27"/>
    <col min="13057" max="13059" width="14.5703125" style="27" customWidth="1"/>
    <col min="13060" max="13065" width="13.85546875" style="27" customWidth="1"/>
    <col min="13066" max="13312" width="11.42578125" style="27"/>
    <col min="13313" max="13315" width="14.5703125" style="27" customWidth="1"/>
    <col min="13316" max="13321" width="13.85546875" style="27" customWidth="1"/>
    <col min="13322" max="13568" width="11.42578125" style="27"/>
    <col min="13569" max="13571" width="14.5703125" style="27" customWidth="1"/>
    <col min="13572" max="13577" width="13.85546875" style="27" customWidth="1"/>
    <col min="13578" max="13824" width="11.42578125" style="27"/>
    <col min="13825" max="13827" width="14.5703125" style="27" customWidth="1"/>
    <col min="13828" max="13833" width="13.85546875" style="27" customWidth="1"/>
    <col min="13834" max="14080" width="11.42578125" style="27"/>
    <col min="14081" max="14083" width="14.5703125" style="27" customWidth="1"/>
    <col min="14084" max="14089" width="13.85546875" style="27" customWidth="1"/>
    <col min="14090" max="14336" width="11.42578125" style="27"/>
    <col min="14337" max="14339" width="14.5703125" style="27" customWidth="1"/>
    <col min="14340" max="14345" width="13.85546875" style="27" customWidth="1"/>
    <col min="14346" max="14592" width="11.42578125" style="27"/>
    <col min="14593" max="14595" width="14.5703125" style="27" customWidth="1"/>
    <col min="14596" max="14601" width="13.85546875" style="27" customWidth="1"/>
    <col min="14602" max="14848" width="11.42578125" style="27"/>
    <col min="14849" max="14851" width="14.5703125" style="27" customWidth="1"/>
    <col min="14852" max="14857" width="13.85546875" style="27" customWidth="1"/>
    <col min="14858" max="15104" width="11.42578125" style="27"/>
    <col min="15105" max="15107" width="14.5703125" style="27" customWidth="1"/>
    <col min="15108" max="15113" width="13.85546875" style="27" customWidth="1"/>
    <col min="15114" max="15360" width="11.42578125" style="27"/>
    <col min="15361" max="15363" width="14.5703125" style="27" customWidth="1"/>
    <col min="15364" max="15369" width="13.85546875" style="27" customWidth="1"/>
    <col min="15370" max="15616" width="11.42578125" style="27"/>
    <col min="15617" max="15619" width="14.5703125" style="27" customWidth="1"/>
    <col min="15620" max="15625" width="13.85546875" style="27" customWidth="1"/>
    <col min="15626" max="15872" width="11.42578125" style="27"/>
    <col min="15873" max="15875" width="14.5703125" style="27" customWidth="1"/>
    <col min="15876" max="15881" width="13.85546875" style="27" customWidth="1"/>
    <col min="15882" max="16128" width="11.42578125" style="27"/>
    <col min="16129" max="16131" width="14.5703125" style="27" customWidth="1"/>
    <col min="16132" max="16137" width="13.85546875" style="27" customWidth="1"/>
    <col min="16138" max="16384" width="11.42578125" style="27"/>
  </cols>
  <sheetData>
    <row r="1" spans="1:9" ht="15.75" x14ac:dyDescent="0.25">
      <c r="A1" s="230" t="s">
        <v>224</v>
      </c>
      <c r="B1" s="230"/>
      <c r="C1" s="230"/>
      <c r="D1" s="326"/>
      <c r="E1" s="326"/>
      <c r="F1" s="326"/>
      <c r="G1" s="326"/>
      <c r="H1" s="326"/>
      <c r="I1" s="326"/>
    </row>
    <row r="2" spans="1:9" ht="15.75" x14ac:dyDescent="0.25">
      <c r="A2" s="230" t="s">
        <v>11</v>
      </c>
      <c r="B2" s="230"/>
      <c r="C2" s="230"/>
      <c r="D2" s="326"/>
      <c r="E2" s="326"/>
      <c r="F2" s="326"/>
      <c r="G2" s="326"/>
      <c r="H2" s="326"/>
      <c r="I2" s="326"/>
    </row>
    <row r="3" spans="1:9" ht="15" x14ac:dyDescent="0.2">
      <c r="A3" s="327" t="str">
        <f>+'7.costos tot AF'!A3</f>
        <v>Anhídrido Ftálico (AF)</v>
      </c>
      <c r="B3" s="327"/>
      <c r="C3" s="327"/>
      <c r="D3" s="328"/>
      <c r="E3" s="328"/>
      <c r="F3" s="328"/>
      <c r="G3" s="328"/>
      <c r="H3" s="328"/>
      <c r="I3" s="328"/>
    </row>
    <row r="4" spans="1:9" ht="15.75" x14ac:dyDescent="0.25">
      <c r="A4" s="230" t="s">
        <v>225</v>
      </c>
      <c r="B4" s="230"/>
      <c r="C4" s="230"/>
      <c r="D4" s="326"/>
      <c r="E4" s="326"/>
      <c r="F4" s="326"/>
      <c r="G4" s="326"/>
      <c r="H4" s="326"/>
      <c r="I4" s="326"/>
    </row>
    <row r="5" spans="1:9" x14ac:dyDescent="0.2">
      <c r="A5" s="329" t="s">
        <v>253</v>
      </c>
      <c r="B5" s="329"/>
      <c r="C5" s="329"/>
      <c r="D5" s="330"/>
      <c r="E5" s="330"/>
      <c r="F5" s="330"/>
      <c r="G5" s="330"/>
      <c r="H5" s="330"/>
      <c r="I5" s="330"/>
    </row>
    <row r="6" spans="1:9" ht="13.5" thickBot="1" x14ac:dyDescent="0.25">
      <c r="A6" s="285"/>
      <c r="B6" s="285"/>
      <c r="C6" s="285"/>
      <c r="D6" s="331"/>
      <c r="E6" s="332"/>
      <c r="F6" s="332"/>
      <c r="G6" s="332"/>
      <c r="H6" s="332"/>
      <c r="I6" s="332"/>
    </row>
    <row r="7" spans="1:9" x14ac:dyDescent="0.2">
      <c r="A7" s="310" t="s">
        <v>212</v>
      </c>
      <c r="B7" s="333" t="s">
        <v>190</v>
      </c>
      <c r="C7" s="334"/>
      <c r="D7" s="333" t="s">
        <v>226</v>
      </c>
      <c r="E7" s="334"/>
      <c r="F7" s="333" t="s">
        <v>226</v>
      </c>
      <c r="G7" s="334"/>
      <c r="H7" s="333" t="s">
        <v>227</v>
      </c>
      <c r="I7" s="335"/>
    </row>
    <row r="8" spans="1:9" ht="13.5" thickBot="1" x14ac:dyDescent="0.25">
      <c r="A8" s="311" t="s">
        <v>7</v>
      </c>
      <c r="B8" s="336" t="s">
        <v>202</v>
      </c>
      <c r="C8" s="337" t="s">
        <v>12</v>
      </c>
      <c r="D8" s="336" t="s">
        <v>202</v>
      </c>
      <c r="E8" s="337" t="s">
        <v>12</v>
      </c>
      <c r="F8" s="336" t="s">
        <v>202</v>
      </c>
      <c r="G8" s="337" t="s">
        <v>12</v>
      </c>
      <c r="H8" s="336" t="s">
        <v>202</v>
      </c>
      <c r="I8" s="337" t="s">
        <v>12</v>
      </c>
    </row>
    <row r="9" spans="1:9" x14ac:dyDescent="0.2">
      <c r="A9" s="383">
        <v>41640</v>
      </c>
      <c r="B9" s="338"/>
      <c r="C9" s="339"/>
      <c r="D9" s="304"/>
      <c r="E9" s="314"/>
      <c r="F9" s="304"/>
      <c r="G9" s="314"/>
      <c r="H9" s="304"/>
      <c r="I9" s="323"/>
    </row>
    <row r="10" spans="1:9" x14ac:dyDescent="0.2">
      <c r="A10" s="384">
        <v>41671</v>
      </c>
      <c r="B10" s="340"/>
      <c r="C10" s="341"/>
      <c r="D10" s="305"/>
      <c r="E10" s="315"/>
      <c r="F10" s="305"/>
      <c r="G10" s="315"/>
      <c r="H10" s="305"/>
      <c r="I10" s="324"/>
    </row>
    <row r="11" spans="1:9" x14ac:dyDescent="0.2">
      <c r="A11" s="384">
        <v>41699</v>
      </c>
      <c r="B11" s="340"/>
      <c r="C11" s="341"/>
      <c r="D11" s="305"/>
      <c r="E11" s="315"/>
      <c r="F11" s="305"/>
      <c r="G11" s="315"/>
      <c r="H11" s="305"/>
      <c r="I11" s="324"/>
    </row>
    <row r="12" spans="1:9" x14ac:dyDescent="0.2">
      <c r="A12" s="384">
        <v>41730</v>
      </c>
      <c r="B12" s="340"/>
      <c r="C12" s="341"/>
      <c r="D12" s="305"/>
      <c r="E12" s="315"/>
      <c r="F12" s="305"/>
      <c r="G12" s="315"/>
      <c r="H12" s="305"/>
      <c r="I12" s="324"/>
    </row>
    <row r="13" spans="1:9" x14ac:dyDescent="0.2">
      <c r="A13" s="384">
        <v>41760</v>
      </c>
      <c r="B13" s="340"/>
      <c r="C13" s="341"/>
      <c r="D13" s="302"/>
      <c r="E13" s="315"/>
      <c r="F13" s="302"/>
      <c r="G13" s="315"/>
      <c r="H13" s="302"/>
      <c r="I13" s="324"/>
    </row>
    <row r="14" spans="1:9" x14ac:dyDescent="0.2">
      <c r="A14" s="384">
        <v>41791</v>
      </c>
      <c r="B14" s="340"/>
      <c r="C14" s="341"/>
      <c r="D14" s="305"/>
      <c r="E14" s="315"/>
      <c r="F14" s="305"/>
      <c r="G14" s="315"/>
      <c r="H14" s="305"/>
      <c r="I14" s="324"/>
    </row>
    <row r="15" spans="1:9" x14ac:dyDescent="0.2">
      <c r="A15" s="384">
        <v>41821</v>
      </c>
      <c r="B15" s="340"/>
      <c r="C15" s="341"/>
      <c r="D15" s="302"/>
      <c r="E15" s="315"/>
      <c r="F15" s="302"/>
      <c r="G15" s="315"/>
      <c r="H15" s="302"/>
      <c r="I15" s="324"/>
    </row>
    <row r="16" spans="1:9" x14ac:dyDescent="0.2">
      <c r="A16" s="384">
        <v>41852</v>
      </c>
      <c r="B16" s="340"/>
      <c r="C16" s="341"/>
      <c r="D16" s="302"/>
      <c r="E16" s="315"/>
      <c r="F16" s="302"/>
      <c r="G16" s="315"/>
      <c r="H16" s="302"/>
      <c r="I16" s="324"/>
    </row>
    <row r="17" spans="1:9" x14ac:dyDescent="0.2">
      <c r="A17" s="384">
        <v>41883</v>
      </c>
      <c r="B17" s="340"/>
      <c r="C17" s="341"/>
      <c r="D17" s="302"/>
      <c r="E17" s="315"/>
      <c r="F17" s="302"/>
      <c r="G17" s="315"/>
      <c r="H17" s="302"/>
      <c r="I17" s="324"/>
    </row>
    <row r="18" spans="1:9" x14ac:dyDescent="0.2">
      <c r="A18" s="384">
        <v>41913</v>
      </c>
      <c r="B18" s="340"/>
      <c r="C18" s="341"/>
      <c r="D18" s="302"/>
      <c r="E18" s="315"/>
      <c r="F18" s="302"/>
      <c r="G18" s="315"/>
      <c r="H18" s="302"/>
      <c r="I18" s="324"/>
    </row>
    <row r="19" spans="1:9" x14ac:dyDescent="0.2">
      <c r="A19" s="384">
        <v>41944</v>
      </c>
      <c r="B19" s="340"/>
      <c r="C19" s="341"/>
      <c r="D19" s="302"/>
      <c r="E19" s="315"/>
      <c r="F19" s="302"/>
      <c r="G19" s="315"/>
      <c r="H19" s="302"/>
      <c r="I19" s="324"/>
    </row>
    <row r="20" spans="1:9" ht="13.5" thickBot="1" x14ac:dyDescent="0.25">
      <c r="A20" s="385">
        <v>41974</v>
      </c>
      <c r="B20" s="342"/>
      <c r="C20" s="343"/>
      <c r="D20" s="303"/>
      <c r="E20" s="316"/>
      <c r="F20" s="303"/>
      <c r="G20" s="316"/>
      <c r="H20" s="303"/>
      <c r="I20" s="325"/>
    </row>
    <row r="21" spans="1:9" x14ac:dyDescent="0.2">
      <c r="A21" s="383">
        <v>42005</v>
      </c>
      <c r="B21" s="338"/>
      <c r="C21" s="339"/>
      <c r="D21" s="301"/>
      <c r="E21" s="314"/>
      <c r="F21" s="301"/>
      <c r="G21" s="314"/>
      <c r="H21" s="301"/>
      <c r="I21" s="323"/>
    </row>
    <row r="22" spans="1:9" x14ac:dyDescent="0.2">
      <c r="A22" s="384">
        <v>42036</v>
      </c>
      <c r="B22" s="340"/>
      <c r="C22" s="341"/>
      <c r="D22" s="302"/>
      <c r="E22" s="315"/>
      <c r="F22" s="302"/>
      <c r="G22" s="315"/>
      <c r="H22" s="302"/>
      <c r="I22" s="324"/>
    </row>
    <row r="23" spans="1:9" x14ac:dyDescent="0.2">
      <c r="A23" s="384">
        <v>42064</v>
      </c>
      <c r="B23" s="340"/>
      <c r="C23" s="341"/>
      <c r="D23" s="302"/>
      <c r="E23" s="315"/>
      <c r="F23" s="302"/>
      <c r="G23" s="315"/>
      <c r="H23" s="302"/>
      <c r="I23" s="324"/>
    </row>
    <row r="24" spans="1:9" x14ac:dyDescent="0.2">
      <c r="A24" s="384">
        <v>42095</v>
      </c>
      <c r="B24" s="340"/>
      <c r="C24" s="341"/>
      <c r="D24" s="302"/>
      <c r="E24" s="315"/>
      <c r="F24" s="302"/>
      <c r="G24" s="315"/>
      <c r="H24" s="302"/>
      <c r="I24" s="324"/>
    </row>
    <row r="25" spans="1:9" x14ac:dyDescent="0.2">
      <c r="A25" s="384">
        <v>42125</v>
      </c>
      <c r="B25" s="340"/>
      <c r="C25" s="341"/>
      <c r="D25" s="302"/>
      <c r="E25" s="315"/>
      <c r="F25" s="302"/>
      <c r="G25" s="315"/>
      <c r="H25" s="302"/>
      <c r="I25" s="324"/>
    </row>
    <row r="26" spans="1:9" x14ac:dyDescent="0.2">
      <c r="A26" s="384">
        <v>42156</v>
      </c>
      <c r="B26" s="340"/>
      <c r="C26" s="341"/>
      <c r="D26" s="302"/>
      <c r="E26" s="315"/>
      <c r="F26" s="302"/>
      <c r="G26" s="315"/>
      <c r="H26" s="302"/>
      <c r="I26" s="324"/>
    </row>
    <row r="27" spans="1:9" x14ac:dyDescent="0.2">
      <c r="A27" s="384">
        <v>42186</v>
      </c>
      <c r="B27" s="340"/>
      <c r="C27" s="341"/>
      <c r="D27" s="302"/>
      <c r="E27" s="315"/>
      <c r="F27" s="302"/>
      <c r="G27" s="315"/>
      <c r="H27" s="302"/>
      <c r="I27" s="324"/>
    </row>
    <row r="28" spans="1:9" x14ac:dyDescent="0.2">
      <c r="A28" s="384">
        <v>42217</v>
      </c>
      <c r="B28" s="340"/>
      <c r="C28" s="341"/>
      <c r="D28" s="302"/>
      <c r="E28" s="315"/>
      <c r="F28" s="302"/>
      <c r="G28" s="315"/>
      <c r="H28" s="302"/>
      <c r="I28" s="324"/>
    </row>
    <row r="29" spans="1:9" x14ac:dyDescent="0.2">
      <c r="A29" s="384">
        <v>42248</v>
      </c>
      <c r="B29" s="340"/>
      <c r="C29" s="341"/>
      <c r="D29" s="302"/>
      <c r="E29" s="315"/>
      <c r="F29" s="302"/>
      <c r="G29" s="315"/>
      <c r="H29" s="302"/>
      <c r="I29" s="324"/>
    </row>
    <row r="30" spans="1:9" x14ac:dyDescent="0.2">
      <c r="A30" s="384">
        <v>42278</v>
      </c>
      <c r="B30" s="340"/>
      <c r="C30" s="341"/>
      <c r="D30" s="302"/>
      <c r="E30" s="315"/>
      <c r="F30" s="302"/>
      <c r="G30" s="315"/>
      <c r="H30" s="302"/>
      <c r="I30" s="324"/>
    </row>
    <row r="31" spans="1:9" x14ac:dyDescent="0.2">
      <c r="A31" s="384">
        <v>42309</v>
      </c>
      <c r="B31" s="340"/>
      <c r="C31" s="341"/>
      <c r="D31" s="302"/>
      <c r="E31" s="315"/>
      <c r="F31" s="302"/>
      <c r="G31" s="315"/>
      <c r="H31" s="302"/>
      <c r="I31" s="324"/>
    </row>
    <row r="32" spans="1:9" ht="13.5" thickBot="1" x14ac:dyDescent="0.25">
      <c r="A32" s="385">
        <v>42339</v>
      </c>
      <c r="B32" s="342"/>
      <c r="C32" s="343"/>
      <c r="D32" s="303"/>
      <c r="E32" s="316"/>
      <c r="F32" s="303"/>
      <c r="G32" s="316"/>
      <c r="H32" s="303"/>
      <c r="I32" s="325"/>
    </row>
    <row r="33" spans="1:9" x14ac:dyDescent="0.2">
      <c r="A33" s="383">
        <v>42370</v>
      </c>
      <c r="B33" s="338"/>
      <c r="C33" s="339"/>
      <c r="D33" s="301"/>
      <c r="E33" s="314"/>
      <c r="F33" s="301"/>
      <c r="G33" s="314"/>
      <c r="H33" s="301"/>
      <c r="I33" s="323"/>
    </row>
    <row r="34" spans="1:9" x14ac:dyDescent="0.2">
      <c r="A34" s="384">
        <v>42401</v>
      </c>
      <c r="B34" s="340"/>
      <c r="C34" s="341"/>
      <c r="D34" s="302"/>
      <c r="E34" s="315"/>
      <c r="F34" s="302"/>
      <c r="G34" s="315"/>
      <c r="H34" s="302"/>
      <c r="I34" s="324"/>
    </row>
    <row r="35" spans="1:9" x14ac:dyDescent="0.2">
      <c r="A35" s="384">
        <v>42430</v>
      </c>
      <c r="B35" s="340"/>
      <c r="C35" s="341"/>
      <c r="D35" s="302"/>
      <c r="E35" s="315"/>
      <c r="F35" s="302"/>
      <c r="G35" s="315"/>
      <c r="H35" s="302"/>
      <c r="I35" s="324"/>
    </row>
    <row r="36" spans="1:9" x14ac:dyDescent="0.2">
      <c r="A36" s="384">
        <v>42461</v>
      </c>
      <c r="B36" s="340"/>
      <c r="C36" s="341"/>
      <c r="D36" s="302"/>
      <c r="E36" s="315"/>
      <c r="F36" s="302"/>
      <c r="G36" s="315"/>
      <c r="H36" s="302"/>
      <c r="I36" s="324"/>
    </row>
    <row r="37" spans="1:9" x14ac:dyDescent="0.2">
      <c r="A37" s="384">
        <v>42491</v>
      </c>
      <c r="B37" s="340"/>
      <c r="C37" s="341"/>
      <c r="D37" s="302"/>
      <c r="E37" s="315"/>
      <c r="F37" s="302"/>
      <c r="G37" s="315"/>
      <c r="H37" s="302"/>
      <c r="I37" s="324"/>
    </row>
    <row r="38" spans="1:9" x14ac:dyDescent="0.2">
      <c r="A38" s="384">
        <v>42522</v>
      </c>
      <c r="B38" s="340"/>
      <c r="C38" s="341"/>
      <c r="D38" s="302"/>
      <c r="E38" s="315"/>
      <c r="F38" s="302"/>
      <c r="G38" s="315"/>
      <c r="H38" s="302"/>
      <c r="I38" s="324"/>
    </row>
    <row r="39" spans="1:9" x14ac:dyDescent="0.2">
      <c r="A39" s="384">
        <v>42552</v>
      </c>
      <c r="B39" s="340"/>
      <c r="C39" s="341"/>
      <c r="D39" s="302"/>
      <c r="E39" s="315"/>
      <c r="F39" s="302"/>
      <c r="G39" s="315"/>
      <c r="H39" s="302"/>
      <c r="I39" s="324"/>
    </row>
    <row r="40" spans="1:9" x14ac:dyDescent="0.2">
      <c r="A40" s="384">
        <v>42583</v>
      </c>
      <c r="B40" s="340"/>
      <c r="C40" s="341"/>
      <c r="D40" s="302"/>
      <c r="E40" s="315"/>
      <c r="F40" s="302"/>
      <c r="G40" s="315"/>
      <c r="H40" s="302"/>
      <c r="I40" s="324"/>
    </row>
    <row r="41" spans="1:9" x14ac:dyDescent="0.2">
      <c r="A41" s="384">
        <v>42614</v>
      </c>
      <c r="B41" s="340"/>
      <c r="C41" s="341"/>
      <c r="D41" s="302"/>
      <c r="E41" s="315"/>
      <c r="F41" s="302"/>
      <c r="G41" s="315"/>
      <c r="H41" s="302"/>
      <c r="I41" s="324"/>
    </row>
    <row r="42" spans="1:9" x14ac:dyDescent="0.2">
      <c r="A42" s="384">
        <v>42644</v>
      </c>
      <c r="B42" s="340"/>
      <c r="C42" s="341"/>
      <c r="D42" s="302"/>
      <c r="E42" s="315"/>
      <c r="F42" s="302"/>
      <c r="G42" s="315"/>
      <c r="H42" s="302"/>
      <c r="I42" s="324"/>
    </row>
    <row r="43" spans="1:9" ht="13.5" thickBot="1" x14ac:dyDescent="0.25">
      <c r="A43" s="385">
        <v>42675</v>
      </c>
      <c r="B43" s="340"/>
      <c r="C43" s="341"/>
      <c r="D43" s="302"/>
      <c r="E43" s="315"/>
      <c r="F43" s="302"/>
      <c r="G43" s="315"/>
      <c r="H43" s="302"/>
      <c r="I43" s="324"/>
    </row>
    <row r="44" spans="1:9" ht="13.5" thickBot="1" x14ac:dyDescent="0.25">
      <c r="A44" s="385">
        <v>42705</v>
      </c>
      <c r="B44" s="342"/>
      <c r="C44" s="343"/>
      <c r="D44" s="303"/>
      <c r="E44" s="316"/>
      <c r="F44" s="303"/>
      <c r="G44" s="316"/>
      <c r="H44" s="303"/>
      <c r="I44" s="325"/>
    </row>
    <row r="45" spans="1:9" ht="13.5" thickBot="1" x14ac:dyDescent="0.25">
      <c r="A45" s="385">
        <v>42736</v>
      </c>
      <c r="B45" s="338"/>
      <c r="C45" s="339"/>
      <c r="D45" s="301"/>
      <c r="E45" s="314"/>
      <c r="F45" s="301"/>
      <c r="G45" s="314"/>
      <c r="H45" s="301"/>
      <c r="I45" s="323"/>
    </row>
    <row r="46" spans="1:9" ht="13.5" thickBot="1" x14ac:dyDescent="0.25">
      <c r="A46" s="385">
        <v>42767</v>
      </c>
      <c r="B46" s="340"/>
      <c r="C46" s="341"/>
      <c r="D46" s="302"/>
      <c r="E46" s="315"/>
      <c r="F46" s="302"/>
      <c r="G46" s="315"/>
      <c r="H46" s="302"/>
      <c r="I46" s="324"/>
    </row>
    <row r="47" spans="1:9" ht="13.5" thickBot="1" x14ac:dyDescent="0.25">
      <c r="A47" s="385">
        <v>42795</v>
      </c>
      <c r="B47" s="340"/>
      <c r="C47" s="341"/>
      <c r="D47" s="302"/>
      <c r="E47" s="315"/>
      <c r="F47" s="302"/>
      <c r="G47" s="315"/>
      <c r="H47" s="302"/>
      <c r="I47" s="324"/>
    </row>
    <row r="48" spans="1:9" ht="13.5" thickBot="1" x14ac:dyDescent="0.25">
      <c r="A48" s="251"/>
      <c r="B48" s="340"/>
      <c r="C48" s="341"/>
      <c r="D48" s="302"/>
      <c r="E48" s="315"/>
      <c r="F48" s="302"/>
      <c r="G48" s="315"/>
      <c r="H48" s="302"/>
      <c r="I48" s="324"/>
    </row>
    <row r="49" spans="1:9" x14ac:dyDescent="0.2">
      <c r="A49" s="346" t="s">
        <v>7</v>
      </c>
      <c r="B49" s="340"/>
      <c r="C49" s="341"/>
      <c r="D49" s="302"/>
      <c r="E49" s="315"/>
      <c r="F49" s="302"/>
      <c r="G49" s="315"/>
      <c r="H49" s="302"/>
      <c r="I49" s="324"/>
    </row>
    <row r="50" spans="1:9" x14ac:dyDescent="0.2">
      <c r="A50" s="394">
        <v>2014</v>
      </c>
      <c r="B50" s="340"/>
      <c r="C50" s="341"/>
      <c r="D50" s="302"/>
      <c r="E50" s="315"/>
      <c r="F50" s="302"/>
      <c r="G50" s="315"/>
      <c r="H50" s="302"/>
      <c r="I50" s="324"/>
    </row>
    <row r="51" spans="1:9" x14ac:dyDescent="0.2">
      <c r="A51" s="395">
        <v>2015</v>
      </c>
      <c r="B51" s="340"/>
      <c r="C51" s="341"/>
      <c r="D51" s="302"/>
      <c r="E51" s="315"/>
      <c r="F51" s="302"/>
      <c r="G51" s="315"/>
      <c r="H51" s="302"/>
      <c r="I51" s="324"/>
    </row>
    <row r="52" spans="1:9" x14ac:dyDescent="0.2">
      <c r="A52" s="396">
        <v>2016</v>
      </c>
      <c r="B52" s="340"/>
      <c r="C52" s="341"/>
      <c r="D52" s="302"/>
      <c r="E52" s="315"/>
      <c r="F52" s="302"/>
      <c r="G52" s="315"/>
      <c r="H52" s="302"/>
      <c r="I52" s="324"/>
    </row>
    <row r="53" spans="1:9" x14ac:dyDescent="0.2">
      <c r="A53" s="378" t="s">
        <v>232</v>
      </c>
      <c r="B53" s="340"/>
      <c r="C53" s="341"/>
      <c r="D53" s="302"/>
      <c r="E53" s="315"/>
      <c r="F53" s="302"/>
      <c r="G53" s="315"/>
      <c r="H53" s="302"/>
      <c r="I53" s="324"/>
    </row>
    <row r="54" spans="1:9" x14ac:dyDescent="0.2">
      <c r="A54" s="382" t="s">
        <v>233</v>
      </c>
      <c r="B54" s="340"/>
      <c r="C54" s="341"/>
      <c r="D54" s="302"/>
      <c r="E54" s="315"/>
      <c r="F54" s="302"/>
      <c r="G54" s="315"/>
      <c r="H54" s="302"/>
      <c r="I54" s="324"/>
    </row>
  </sheetData>
  <sheetProtection formatCells="0" formatColumns="0" formatRows="0"/>
  <phoneticPr fontId="0" type="noConversion"/>
  <printOptions horizontalCentered="1" verticalCentered="1" gridLinesSet="0"/>
  <pageMargins left="0.24" right="0.24" top="0.19" bottom="0.25" header="0" footer="0"/>
  <pageSetup paperSize="9" scale="75" orientation="portrait" horizontalDpi="4294967292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55"/>
  <sheetViews>
    <sheetView showGridLines="0" topLeftCell="A14" zoomScale="75" zoomScaleNormal="75" workbookViewId="0">
      <selection sqref="A1:I1"/>
    </sheetView>
  </sheetViews>
  <sheetFormatPr baseColWidth="10" defaultRowHeight="12.75" x14ac:dyDescent="0.2"/>
  <cols>
    <col min="1" max="1" width="17.28515625" style="27" customWidth="1"/>
    <col min="2" max="2" width="14.5703125" style="27" customWidth="1"/>
    <col min="3" max="3" width="13.140625" style="27" bestFit="1" customWidth="1"/>
    <col min="4" max="4" width="14.5703125" style="27" customWidth="1"/>
    <col min="5" max="5" width="13.140625" style="27" bestFit="1" customWidth="1"/>
    <col min="6" max="6" width="14.5703125" style="27" customWidth="1"/>
    <col min="7" max="7" width="13.140625" style="27" bestFit="1" customWidth="1"/>
    <col min="8" max="8" width="14.5703125" style="27" customWidth="1"/>
    <col min="9" max="9" width="13.140625" style="27" bestFit="1" customWidth="1"/>
    <col min="10" max="16384" width="11.42578125" style="27"/>
  </cols>
  <sheetData>
    <row r="1" spans="1:9" x14ac:dyDescent="0.2">
      <c r="A1" s="505" t="s">
        <v>194</v>
      </c>
      <c r="B1" s="505"/>
      <c r="C1" s="505"/>
      <c r="D1" s="505"/>
      <c r="E1" s="505"/>
      <c r="F1" s="505"/>
      <c r="G1" s="505"/>
      <c r="H1" s="505"/>
      <c r="I1" s="505"/>
    </row>
    <row r="2" spans="1:9" x14ac:dyDescent="0.2">
      <c r="A2" s="505" t="s">
        <v>11</v>
      </c>
      <c r="B2" s="505"/>
      <c r="C2" s="505"/>
      <c r="D2" s="505"/>
      <c r="E2" s="505"/>
      <c r="F2" s="505"/>
      <c r="G2" s="505"/>
      <c r="H2" s="505"/>
      <c r="I2" s="505"/>
    </row>
    <row r="3" spans="1:9" x14ac:dyDescent="0.2">
      <c r="A3" s="559" t="str">
        <f>+'1.mod DOP'!B3</f>
        <v>Ortoftalato de Dioctilo (Di-2-Etilhexil Ftalato) (DOP)</v>
      </c>
      <c r="B3" s="559"/>
      <c r="C3" s="559"/>
      <c r="D3" s="559"/>
      <c r="E3" s="559"/>
      <c r="F3" s="559"/>
      <c r="G3" s="559"/>
      <c r="H3" s="559"/>
      <c r="I3" s="559"/>
    </row>
    <row r="4" spans="1:9" x14ac:dyDescent="0.2">
      <c r="A4" s="529" t="s">
        <v>191</v>
      </c>
      <c r="B4" s="505"/>
      <c r="C4" s="505"/>
      <c r="D4" s="505"/>
      <c r="E4" s="505"/>
      <c r="F4" s="505"/>
      <c r="G4" s="505"/>
      <c r="H4" s="505"/>
      <c r="I4" s="505"/>
    </row>
    <row r="5" spans="1:9" x14ac:dyDescent="0.2">
      <c r="A5" s="560" t="s">
        <v>188</v>
      </c>
      <c r="B5" s="560"/>
      <c r="C5" s="560"/>
      <c r="D5" s="560"/>
      <c r="E5" s="560"/>
      <c r="F5" s="560"/>
      <c r="G5" s="560"/>
      <c r="H5" s="560"/>
      <c r="I5" s="560"/>
    </row>
    <row r="6" spans="1:9" ht="13.5" thickBot="1" x14ac:dyDescent="0.25">
      <c r="D6" s="161"/>
      <c r="E6" s="90"/>
      <c r="F6" s="90"/>
      <c r="G6" s="90"/>
      <c r="H6" s="90"/>
      <c r="I6" s="90"/>
    </row>
    <row r="7" spans="1:9" x14ac:dyDescent="0.2">
      <c r="A7" s="310" t="s">
        <v>212</v>
      </c>
      <c r="B7" s="333" t="s">
        <v>190</v>
      </c>
      <c r="C7" s="334"/>
      <c r="D7" s="333" t="s">
        <v>226</v>
      </c>
      <c r="E7" s="334"/>
      <c r="F7" s="333" t="s">
        <v>226</v>
      </c>
      <c r="G7" s="334"/>
      <c r="H7" s="333" t="s">
        <v>227</v>
      </c>
      <c r="I7" s="335"/>
    </row>
    <row r="8" spans="1:9" ht="13.5" thickBot="1" x14ac:dyDescent="0.25">
      <c r="A8" s="311" t="s">
        <v>7</v>
      </c>
      <c r="B8" s="336" t="s">
        <v>202</v>
      </c>
      <c r="C8" s="337" t="s">
        <v>12</v>
      </c>
      <c r="D8" s="336" t="s">
        <v>202</v>
      </c>
      <c r="E8" s="337" t="s">
        <v>12</v>
      </c>
      <c r="F8" s="336" t="s">
        <v>202</v>
      </c>
      <c r="G8" s="337" t="s">
        <v>12</v>
      </c>
      <c r="H8" s="336" t="s">
        <v>202</v>
      </c>
      <c r="I8" s="337" t="s">
        <v>12</v>
      </c>
    </row>
    <row r="9" spans="1:9" x14ac:dyDescent="0.2">
      <c r="A9" s="383">
        <v>41640</v>
      </c>
      <c r="B9" s="338"/>
      <c r="C9" s="339"/>
      <c r="D9" s="304"/>
      <c r="E9" s="314"/>
      <c r="F9" s="304"/>
      <c r="G9" s="314"/>
      <c r="H9" s="304"/>
      <c r="I9" s="323"/>
    </row>
    <row r="10" spans="1:9" x14ac:dyDescent="0.2">
      <c r="A10" s="384">
        <v>41671</v>
      </c>
      <c r="B10" s="340"/>
      <c r="C10" s="341"/>
      <c r="D10" s="305"/>
      <c r="E10" s="315"/>
      <c r="F10" s="305"/>
      <c r="G10" s="315"/>
      <c r="H10" s="305"/>
      <c r="I10" s="324"/>
    </row>
    <row r="11" spans="1:9" x14ac:dyDescent="0.2">
      <c r="A11" s="384">
        <v>41699</v>
      </c>
      <c r="B11" s="340"/>
      <c r="C11" s="341"/>
      <c r="D11" s="305"/>
      <c r="E11" s="315"/>
      <c r="F11" s="305"/>
      <c r="G11" s="315"/>
      <c r="H11" s="305"/>
      <c r="I11" s="324"/>
    </row>
    <row r="12" spans="1:9" x14ac:dyDescent="0.2">
      <c r="A12" s="384">
        <v>41730</v>
      </c>
      <c r="B12" s="340"/>
      <c r="C12" s="341"/>
      <c r="D12" s="305"/>
      <c r="E12" s="315"/>
      <c r="F12" s="305"/>
      <c r="G12" s="315"/>
      <c r="H12" s="305"/>
      <c r="I12" s="324"/>
    </row>
    <row r="13" spans="1:9" x14ac:dyDescent="0.2">
      <c r="A13" s="384">
        <v>41760</v>
      </c>
      <c r="B13" s="340"/>
      <c r="C13" s="341"/>
      <c r="D13" s="302"/>
      <c r="E13" s="315"/>
      <c r="F13" s="302"/>
      <c r="G13" s="315"/>
      <c r="H13" s="302"/>
      <c r="I13" s="324"/>
    </row>
    <row r="14" spans="1:9" x14ac:dyDescent="0.2">
      <c r="A14" s="384">
        <v>41791</v>
      </c>
      <c r="B14" s="340"/>
      <c r="C14" s="341"/>
      <c r="D14" s="305"/>
      <c r="E14" s="315"/>
      <c r="F14" s="305"/>
      <c r="G14" s="315"/>
      <c r="H14" s="305"/>
      <c r="I14" s="324"/>
    </row>
    <row r="15" spans="1:9" x14ac:dyDescent="0.2">
      <c r="A15" s="384">
        <v>41821</v>
      </c>
      <c r="B15" s="340"/>
      <c r="C15" s="341"/>
      <c r="D15" s="302"/>
      <c r="E15" s="315"/>
      <c r="F15" s="302"/>
      <c r="G15" s="315"/>
      <c r="H15" s="302"/>
      <c r="I15" s="324"/>
    </row>
    <row r="16" spans="1:9" x14ac:dyDescent="0.2">
      <c r="A16" s="384">
        <v>41852</v>
      </c>
      <c r="B16" s="340"/>
      <c r="C16" s="341"/>
      <c r="D16" s="302"/>
      <c r="E16" s="315"/>
      <c r="F16" s="302"/>
      <c r="G16" s="315"/>
      <c r="H16" s="302"/>
      <c r="I16" s="324"/>
    </row>
    <row r="17" spans="1:9" x14ac:dyDescent="0.2">
      <c r="A17" s="384">
        <v>41883</v>
      </c>
      <c r="B17" s="340"/>
      <c r="C17" s="341"/>
      <c r="D17" s="302"/>
      <c r="E17" s="315"/>
      <c r="F17" s="302"/>
      <c r="G17" s="315"/>
      <c r="H17" s="302"/>
      <c r="I17" s="324"/>
    </row>
    <row r="18" spans="1:9" x14ac:dyDescent="0.2">
      <c r="A18" s="384">
        <v>41913</v>
      </c>
      <c r="B18" s="340"/>
      <c r="C18" s="341"/>
      <c r="D18" s="302"/>
      <c r="E18" s="315"/>
      <c r="F18" s="302"/>
      <c r="G18" s="315"/>
      <c r="H18" s="302"/>
      <c r="I18" s="324"/>
    </row>
    <row r="19" spans="1:9" x14ac:dyDescent="0.2">
      <c r="A19" s="384">
        <v>41944</v>
      </c>
      <c r="B19" s="340"/>
      <c r="C19" s="341"/>
      <c r="D19" s="302"/>
      <c r="E19" s="315"/>
      <c r="F19" s="302"/>
      <c r="G19" s="315"/>
      <c r="H19" s="302"/>
      <c r="I19" s="324"/>
    </row>
    <row r="20" spans="1:9" ht="13.5" thickBot="1" x14ac:dyDescent="0.25">
      <c r="A20" s="385">
        <v>41974</v>
      </c>
      <c r="B20" s="342"/>
      <c r="C20" s="343"/>
      <c r="D20" s="303"/>
      <c r="E20" s="316"/>
      <c r="F20" s="303"/>
      <c r="G20" s="316"/>
      <c r="H20" s="303"/>
      <c r="I20" s="325"/>
    </row>
    <row r="21" spans="1:9" x14ac:dyDescent="0.2">
      <c r="A21" s="383">
        <v>42005</v>
      </c>
      <c r="B21" s="338"/>
      <c r="C21" s="339"/>
      <c r="D21" s="301"/>
      <c r="E21" s="314"/>
      <c r="F21" s="301"/>
      <c r="G21" s="314"/>
      <c r="H21" s="301"/>
      <c r="I21" s="323"/>
    </row>
    <row r="22" spans="1:9" x14ac:dyDescent="0.2">
      <c r="A22" s="384">
        <v>42036</v>
      </c>
      <c r="B22" s="340"/>
      <c r="C22" s="341"/>
      <c r="D22" s="302"/>
      <c r="E22" s="315"/>
      <c r="F22" s="302"/>
      <c r="G22" s="315"/>
      <c r="H22" s="302"/>
      <c r="I22" s="324"/>
    </row>
    <row r="23" spans="1:9" x14ac:dyDescent="0.2">
      <c r="A23" s="384">
        <v>42064</v>
      </c>
      <c r="B23" s="340"/>
      <c r="C23" s="341"/>
      <c r="D23" s="302"/>
      <c r="E23" s="315"/>
      <c r="F23" s="302"/>
      <c r="G23" s="315"/>
      <c r="H23" s="302"/>
      <c r="I23" s="324"/>
    </row>
    <row r="24" spans="1:9" x14ac:dyDescent="0.2">
      <c r="A24" s="384">
        <v>42095</v>
      </c>
      <c r="B24" s="340"/>
      <c r="C24" s="341"/>
      <c r="D24" s="302"/>
      <c r="E24" s="315"/>
      <c r="F24" s="302"/>
      <c r="G24" s="315"/>
      <c r="H24" s="302"/>
      <c r="I24" s="324"/>
    </row>
    <row r="25" spans="1:9" x14ac:dyDescent="0.2">
      <c r="A25" s="384">
        <v>42125</v>
      </c>
      <c r="B25" s="340"/>
      <c r="C25" s="341"/>
      <c r="D25" s="302"/>
      <c r="E25" s="315"/>
      <c r="F25" s="302"/>
      <c r="G25" s="315"/>
      <c r="H25" s="302"/>
      <c r="I25" s="324"/>
    </row>
    <row r="26" spans="1:9" x14ac:dyDescent="0.2">
      <c r="A26" s="384">
        <v>42156</v>
      </c>
      <c r="B26" s="340"/>
      <c r="C26" s="341"/>
      <c r="D26" s="302"/>
      <c r="E26" s="315"/>
      <c r="F26" s="302"/>
      <c r="G26" s="315"/>
      <c r="H26" s="302"/>
      <c r="I26" s="324"/>
    </row>
    <row r="27" spans="1:9" x14ac:dyDescent="0.2">
      <c r="A27" s="384">
        <v>42186</v>
      </c>
      <c r="B27" s="340"/>
      <c r="C27" s="341"/>
      <c r="D27" s="302"/>
      <c r="E27" s="315"/>
      <c r="F27" s="302"/>
      <c r="G27" s="315"/>
      <c r="H27" s="302"/>
      <c r="I27" s="324"/>
    </row>
    <row r="28" spans="1:9" x14ac:dyDescent="0.2">
      <c r="A28" s="384">
        <v>42217</v>
      </c>
      <c r="B28" s="340"/>
      <c r="C28" s="341"/>
      <c r="D28" s="302"/>
      <c r="E28" s="315"/>
      <c r="F28" s="302"/>
      <c r="G28" s="315"/>
      <c r="H28" s="302"/>
      <c r="I28" s="324"/>
    </row>
    <row r="29" spans="1:9" x14ac:dyDescent="0.2">
      <c r="A29" s="384">
        <v>42248</v>
      </c>
      <c r="B29" s="340"/>
      <c r="C29" s="341"/>
      <c r="D29" s="302"/>
      <c r="E29" s="315"/>
      <c r="F29" s="302"/>
      <c r="G29" s="315"/>
      <c r="H29" s="302"/>
      <c r="I29" s="324"/>
    </row>
    <row r="30" spans="1:9" x14ac:dyDescent="0.2">
      <c r="A30" s="384">
        <v>42278</v>
      </c>
      <c r="B30" s="340"/>
      <c r="C30" s="341"/>
      <c r="D30" s="302"/>
      <c r="E30" s="315"/>
      <c r="F30" s="302"/>
      <c r="G30" s="315"/>
      <c r="H30" s="302"/>
      <c r="I30" s="324"/>
    </row>
    <row r="31" spans="1:9" x14ac:dyDescent="0.2">
      <c r="A31" s="384">
        <v>42309</v>
      </c>
      <c r="B31" s="340"/>
      <c r="C31" s="341"/>
      <c r="D31" s="302"/>
      <c r="E31" s="315"/>
      <c r="F31" s="302"/>
      <c r="G31" s="315"/>
      <c r="H31" s="302"/>
      <c r="I31" s="324"/>
    </row>
    <row r="32" spans="1:9" ht="13.5" thickBot="1" x14ac:dyDescent="0.25">
      <c r="A32" s="385">
        <v>42339</v>
      </c>
      <c r="B32" s="342"/>
      <c r="C32" s="343"/>
      <c r="D32" s="303"/>
      <c r="E32" s="316"/>
      <c r="F32" s="303"/>
      <c r="G32" s="316"/>
      <c r="H32" s="303"/>
      <c r="I32" s="325"/>
    </row>
    <row r="33" spans="1:9" x14ac:dyDescent="0.2">
      <c r="A33" s="383">
        <v>42370</v>
      </c>
      <c r="B33" s="338"/>
      <c r="C33" s="339"/>
      <c r="D33" s="301"/>
      <c r="E33" s="314"/>
      <c r="F33" s="301"/>
      <c r="G33" s="314"/>
      <c r="H33" s="301"/>
      <c r="I33" s="323"/>
    </row>
    <row r="34" spans="1:9" x14ac:dyDescent="0.2">
      <c r="A34" s="384">
        <v>42401</v>
      </c>
      <c r="B34" s="340"/>
      <c r="C34" s="341"/>
      <c r="D34" s="302"/>
      <c r="E34" s="315"/>
      <c r="F34" s="302"/>
      <c r="G34" s="315"/>
      <c r="H34" s="302"/>
      <c r="I34" s="324"/>
    </row>
    <row r="35" spans="1:9" x14ac:dyDescent="0.2">
      <c r="A35" s="384">
        <v>42430</v>
      </c>
      <c r="B35" s="340"/>
      <c r="C35" s="341"/>
      <c r="D35" s="302"/>
      <c r="E35" s="315"/>
      <c r="F35" s="302"/>
      <c r="G35" s="315"/>
      <c r="H35" s="302"/>
      <c r="I35" s="324"/>
    </row>
    <row r="36" spans="1:9" x14ac:dyDescent="0.2">
      <c r="A36" s="384">
        <v>42461</v>
      </c>
      <c r="B36" s="340"/>
      <c r="C36" s="341"/>
      <c r="D36" s="302"/>
      <c r="E36" s="315"/>
      <c r="F36" s="302"/>
      <c r="G36" s="315"/>
      <c r="H36" s="302"/>
      <c r="I36" s="324"/>
    </row>
    <row r="37" spans="1:9" x14ac:dyDescent="0.2">
      <c r="A37" s="384">
        <v>42491</v>
      </c>
      <c r="B37" s="340"/>
      <c r="C37" s="341"/>
      <c r="D37" s="302"/>
      <c r="E37" s="315"/>
      <c r="F37" s="302"/>
      <c r="G37" s="315"/>
      <c r="H37" s="302"/>
      <c r="I37" s="324"/>
    </row>
    <row r="38" spans="1:9" x14ac:dyDescent="0.2">
      <c r="A38" s="384">
        <v>42522</v>
      </c>
      <c r="B38" s="340"/>
      <c r="C38" s="341"/>
      <c r="D38" s="302"/>
      <c r="E38" s="315"/>
      <c r="F38" s="302"/>
      <c r="G38" s="315"/>
      <c r="H38" s="302"/>
      <c r="I38" s="324"/>
    </row>
    <row r="39" spans="1:9" x14ac:dyDescent="0.2">
      <c r="A39" s="384">
        <v>42552</v>
      </c>
      <c r="B39" s="340"/>
      <c r="C39" s="341"/>
      <c r="D39" s="302"/>
      <c r="E39" s="315"/>
      <c r="F39" s="302"/>
      <c r="G39" s="315"/>
      <c r="H39" s="302"/>
      <c r="I39" s="324"/>
    </row>
    <row r="40" spans="1:9" x14ac:dyDescent="0.2">
      <c r="A40" s="384">
        <v>42583</v>
      </c>
      <c r="B40" s="340"/>
      <c r="C40" s="341"/>
      <c r="D40" s="302"/>
      <c r="E40" s="315"/>
      <c r="F40" s="302"/>
      <c r="G40" s="315"/>
      <c r="H40" s="302"/>
      <c r="I40" s="324"/>
    </row>
    <row r="41" spans="1:9" x14ac:dyDescent="0.2">
      <c r="A41" s="384">
        <v>42614</v>
      </c>
      <c r="B41" s="340"/>
      <c r="C41" s="341"/>
      <c r="D41" s="302"/>
      <c r="E41" s="315"/>
      <c r="F41" s="302"/>
      <c r="G41" s="315"/>
      <c r="H41" s="302"/>
      <c r="I41" s="324"/>
    </row>
    <row r="42" spans="1:9" x14ac:dyDescent="0.2">
      <c r="A42" s="384">
        <v>42644</v>
      </c>
      <c r="B42" s="340"/>
      <c r="C42" s="341"/>
      <c r="D42" s="302"/>
      <c r="E42" s="315"/>
      <c r="F42" s="302"/>
      <c r="G42" s="315"/>
      <c r="H42" s="302"/>
      <c r="I42" s="324"/>
    </row>
    <row r="43" spans="1:9" ht="13.5" thickBot="1" x14ac:dyDescent="0.25">
      <c r="A43" s="385">
        <v>42675</v>
      </c>
      <c r="B43" s="340"/>
      <c r="C43" s="341"/>
      <c r="D43" s="302"/>
      <c r="E43" s="315"/>
      <c r="F43" s="302"/>
      <c r="G43" s="315"/>
      <c r="H43" s="302"/>
      <c r="I43" s="324"/>
    </row>
    <row r="44" spans="1:9" ht="13.5" thickBot="1" x14ac:dyDescent="0.25">
      <c r="A44" s="385">
        <v>42705</v>
      </c>
      <c r="B44" s="342"/>
      <c r="C44" s="343"/>
      <c r="D44" s="303"/>
      <c r="E44" s="316"/>
      <c r="F44" s="303"/>
      <c r="G44" s="316"/>
      <c r="H44" s="303"/>
      <c r="I44" s="325"/>
    </row>
    <row r="45" spans="1:9" ht="13.5" thickBot="1" x14ac:dyDescent="0.25">
      <c r="A45" s="385">
        <v>42736</v>
      </c>
      <c r="B45" s="338"/>
      <c r="C45" s="339"/>
      <c r="D45" s="301"/>
      <c r="E45" s="314"/>
      <c r="F45" s="301"/>
      <c r="G45" s="314"/>
      <c r="H45" s="301"/>
      <c r="I45" s="323"/>
    </row>
    <row r="46" spans="1:9" ht="13.5" thickBot="1" x14ac:dyDescent="0.25">
      <c r="A46" s="385">
        <v>42767</v>
      </c>
      <c r="B46" s="340"/>
      <c r="C46" s="341"/>
      <c r="D46" s="302"/>
      <c r="E46" s="315"/>
      <c r="F46" s="302"/>
      <c r="G46" s="315"/>
      <c r="H46" s="302"/>
      <c r="I46" s="324"/>
    </row>
    <row r="47" spans="1:9" ht="13.5" thickBot="1" x14ac:dyDescent="0.25">
      <c r="A47" s="385">
        <v>42795</v>
      </c>
      <c r="B47" s="340"/>
      <c r="C47" s="341"/>
      <c r="D47" s="302"/>
      <c r="E47" s="315"/>
      <c r="F47" s="302"/>
      <c r="G47" s="315"/>
      <c r="H47" s="302"/>
      <c r="I47" s="324"/>
    </row>
    <row r="48" spans="1:9" ht="8.25" customHeight="1" thickBot="1" x14ac:dyDescent="0.25">
      <c r="A48" s="251"/>
      <c r="B48" s="340"/>
      <c r="C48" s="341"/>
      <c r="D48" s="302"/>
      <c r="E48" s="315"/>
      <c r="F48" s="302"/>
      <c r="G48" s="315"/>
      <c r="H48" s="302"/>
      <c r="I48" s="324"/>
    </row>
    <row r="49" spans="1:9" x14ac:dyDescent="0.2">
      <c r="A49" s="346" t="s">
        <v>7</v>
      </c>
      <c r="B49" s="340"/>
      <c r="C49" s="341"/>
      <c r="D49" s="302"/>
      <c r="E49" s="315"/>
      <c r="F49" s="302"/>
      <c r="G49" s="315"/>
      <c r="H49" s="302"/>
      <c r="I49" s="324"/>
    </row>
    <row r="50" spans="1:9" x14ac:dyDescent="0.2">
      <c r="A50" s="394">
        <v>2014</v>
      </c>
      <c r="B50" s="340"/>
      <c r="C50" s="341"/>
      <c r="D50" s="302"/>
      <c r="E50" s="315"/>
      <c r="F50" s="302"/>
      <c r="G50" s="315"/>
      <c r="H50" s="302"/>
      <c r="I50" s="324"/>
    </row>
    <row r="51" spans="1:9" x14ac:dyDescent="0.2">
      <c r="A51" s="395">
        <v>2015</v>
      </c>
      <c r="B51" s="340"/>
      <c r="C51" s="341"/>
      <c r="D51" s="302"/>
      <c r="E51" s="315"/>
      <c r="F51" s="302"/>
      <c r="G51" s="315"/>
      <c r="H51" s="302"/>
      <c r="I51" s="324"/>
    </row>
    <row r="52" spans="1:9" x14ac:dyDescent="0.2">
      <c r="A52" s="396">
        <v>2016</v>
      </c>
      <c r="B52" s="340"/>
      <c r="C52" s="341"/>
      <c r="D52" s="302"/>
      <c r="E52" s="315"/>
      <c r="F52" s="302"/>
      <c r="G52" s="315"/>
      <c r="H52" s="302"/>
      <c r="I52" s="324"/>
    </row>
    <row r="53" spans="1:9" x14ac:dyDescent="0.2">
      <c r="A53" s="378" t="s">
        <v>232</v>
      </c>
      <c r="B53" s="340"/>
      <c r="C53" s="341"/>
      <c r="D53" s="302"/>
      <c r="E53" s="315"/>
      <c r="F53" s="302"/>
      <c r="G53" s="315"/>
      <c r="H53" s="302"/>
      <c r="I53" s="324"/>
    </row>
    <row r="54" spans="1:9" x14ac:dyDescent="0.2">
      <c r="A54" s="382" t="s">
        <v>233</v>
      </c>
      <c r="B54" s="340"/>
      <c r="C54" s="341"/>
      <c r="D54" s="302"/>
      <c r="E54" s="315"/>
      <c r="F54" s="302"/>
      <c r="G54" s="315"/>
      <c r="H54" s="302"/>
      <c r="I54" s="324"/>
    </row>
    <row r="55" spans="1:9" x14ac:dyDescent="0.2">
      <c r="A55" s="82"/>
      <c r="B55" s="82"/>
      <c r="C55" s="82"/>
      <c r="D55" s="81"/>
      <c r="E55" s="81"/>
      <c r="F55" s="81"/>
      <c r="G55" s="81"/>
      <c r="H55" s="81"/>
      <c r="I55" s="81"/>
    </row>
  </sheetData>
  <sheetProtection formatCells="0" formatColumns="0" formatRows="0"/>
  <mergeCells count="5">
    <mergeCell ref="A1:I1"/>
    <mergeCell ref="A2:I2"/>
    <mergeCell ref="A3:I3"/>
    <mergeCell ref="A4:I4"/>
    <mergeCell ref="A5:I5"/>
  </mergeCells>
  <printOptions horizontalCentered="1" verticalCentered="1" gridLinesSet="0"/>
  <pageMargins left="0.24" right="0.24" top="0.19" bottom="0.25" header="0" footer="0"/>
  <pageSetup paperSize="9" scale="78" orientation="portrait" horizontalDpi="4294967292" verticalDpi="300" r:id="rId1"/>
  <headerFooter alignWithMargins="0"/>
  <ignoredErrors>
    <ignoredError sqref="A1:J6 A55:J55 J8 J7 J9:J54" unlocked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7" tint="0.39997558519241921"/>
    <pageSetUpPr fitToPage="1"/>
  </sheetPr>
  <dimension ref="A1:E19"/>
  <sheetViews>
    <sheetView showGridLines="0" zoomScale="75" zoomScaleNormal="75" workbookViewId="0">
      <selection sqref="A1:E1"/>
    </sheetView>
  </sheetViews>
  <sheetFormatPr baseColWidth="10" defaultRowHeight="12.75" x14ac:dyDescent="0.2"/>
  <cols>
    <col min="1" max="1" width="13.42578125" style="27" customWidth="1"/>
    <col min="2" max="3" width="22.7109375" style="27" customWidth="1"/>
    <col min="4" max="4" width="23.42578125" style="27" customWidth="1"/>
    <col min="5" max="5" width="26.42578125" style="27" customWidth="1"/>
    <col min="6" max="255" width="11.42578125" style="27"/>
    <col min="256" max="256" width="13.42578125" style="27" customWidth="1"/>
    <col min="257" max="259" width="22.7109375" style="27" customWidth="1"/>
    <col min="260" max="260" width="23.42578125" style="27" customWidth="1"/>
    <col min="261" max="511" width="11.42578125" style="27"/>
    <col min="512" max="512" width="13.42578125" style="27" customWidth="1"/>
    <col min="513" max="515" width="22.7109375" style="27" customWidth="1"/>
    <col min="516" max="516" width="23.42578125" style="27" customWidth="1"/>
    <col min="517" max="767" width="11.42578125" style="27"/>
    <col min="768" max="768" width="13.42578125" style="27" customWidth="1"/>
    <col min="769" max="771" width="22.7109375" style="27" customWidth="1"/>
    <col min="772" max="772" width="23.42578125" style="27" customWidth="1"/>
    <col min="773" max="1023" width="11.42578125" style="27"/>
    <col min="1024" max="1024" width="13.42578125" style="27" customWidth="1"/>
    <col min="1025" max="1027" width="22.7109375" style="27" customWidth="1"/>
    <col min="1028" max="1028" width="23.42578125" style="27" customWidth="1"/>
    <col min="1029" max="1279" width="11.42578125" style="27"/>
    <col min="1280" max="1280" width="13.42578125" style="27" customWidth="1"/>
    <col min="1281" max="1283" width="22.7109375" style="27" customWidth="1"/>
    <col min="1284" max="1284" width="23.42578125" style="27" customWidth="1"/>
    <col min="1285" max="1535" width="11.42578125" style="27"/>
    <col min="1536" max="1536" width="13.42578125" style="27" customWidth="1"/>
    <col min="1537" max="1539" width="22.7109375" style="27" customWidth="1"/>
    <col min="1540" max="1540" width="23.42578125" style="27" customWidth="1"/>
    <col min="1541" max="1791" width="11.42578125" style="27"/>
    <col min="1792" max="1792" width="13.42578125" style="27" customWidth="1"/>
    <col min="1793" max="1795" width="22.7109375" style="27" customWidth="1"/>
    <col min="1796" max="1796" width="23.42578125" style="27" customWidth="1"/>
    <col min="1797" max="2047" width="11.42578125" style="27"/>
    <col min="2048" max="2048" width="13.42578125" style="27" customWidth="1"/>
    <col min="2049" max="2051" width="22.7109375" style="27" customWidth="1"/>
    <col min="2052" max="2052" width="23.42578125" style="27" customWidth="1"/>
    <col min="2053" max="2303" width="11.42578125" style="27"/>
    <col min="2304" max="2304" width="13.42578125" style="27" customWidth="1"/>
    <col min="2305" max="2307" width="22.7109375" style="27" customWidth="1"/>
    <col min="2308" max="2308" width="23.42578125" style="27" customWidth="1"/>
    <col min="2309" max="2559" width="11.42578125" style="27"/>
    <col min="2560" max="2560" width="13.42578125" style="27" customWidth="1"/>
    <col min="2561" max="2563" width="22.7109375" style="27" customWidth="1"/>
    <col min="2564" max="2564" width="23.42578125" style="27" customWidth="1"/>
    <col min="2565" max="2815" width="11.42578125" style="27"/>
    <col min="2816" max="2816" width="13.42578125" style="27" customWidth="1"/>
    <col min="2817" max="2819" width="22.7109375" style="27" customWidth="1"/>
    <col min="2820" max="2820" width="23.42578125" style="27" customWidth="1"/>
    <col min="2821" max="3071" width="11.42578125" style="27"/>
    <col min="3072" max="3072" width="13.42578125" style="27" customWidth="1"/>
    <col min="3073" max="3075" width="22.7109375" style="27" customWidth="1"/>
    <col min="3076" max="3076" width="23.42578125" style="27" customWidth="1"/>
    <col min="3077" max="3327" width="11.42578125" style="27"/>
    <col min="3328" max="3328" width="13.42578125" style="27" customWidth="1"/>
    <col min="3329" max="3331" width="22.7109375" style="27" customWidth="1"/>
    <col min="3332" max="3332" width="23.42578125" style="27" customWidth="1"/>
    <col min="3333" max="3583" width="11.42578125" style="27"/>
    <col min="3584" max="3584" width="13.42578125" style="27" customWidth="1"/>
    <col min="3585" max="3587" width="22.7109375" style="27" customWidth="1"/>
    <col min="3588" max="3588" width="23.42578125" style="27" customWidth="1"/>
    <col min="3589" max="3839" width="11.42578125" style="27"/>
    <col min="3840" max="3840" width="13.42578125" style="27" customWidth="1"/>
    <col min="3841" max="3843" width="22.7109375" style="27" customWidth="1"/>
    <col min="3844" max="3844" width="23.42578125" style="27" customWidth="1"/>
    <col min="3845" max="4095" width="11.42578125" style="27"/>
    <col min="4096" max="4096" width="13.42578125" style="27" customWidth="1"/>
    <col min="4097" max="4099" width="22.7109375" style="27" customWidth="1"/>
    <col min="4100" max="4100" width="23.42578125" style="27" customWidth="1"/>
    <col min="4101" max="4351" width="11.42578125" style="27"/>
    <col min="4352" max="4352" width="13.42578125" style="27" customWidth="1"/>
    <col min="4353" max="4355" width="22.7109375" style="27" customWidth="1"/>
    <col min="4356" max="4356" width="23.42578125" style="27" customWidth="1"/>
    <col min="4357" max="4607" width="11.42578125" style="27"/>
    <col min="4608" max="4608" width="13.42578125" style="27" customWidth="1"/>
    <col min="4609" max="4611" width="22.7109375" style="27" customWidth="1"/>
    <col min="4612" max="4612" width="23.42578125" style="27" customWidth="1"/>
    <col min="4613" max="4863" width="11.42578125" style="27"/>
    <col min="4864" max="4864" width="13.42578125" style="27" customWidth="1"/>
    <col min="4865" max="4867" width="22.7109375" style="27" customWidth="1"/>
    <col min="4868" max="4868" width="23.42578125" style="27" customWidth="1"/>
    <col min="4869" max="5119" width="11.42578125" style="27"/>
    <col min="5120" max="5120" width="13.42578125" style="27" customWidth="1"/>
    <col min="5121" max="5123" width="22.7109375" style="27" customWidth="1"/>
    <col min="5124" max="5124" width="23.42578125" style="27" customWidth="1"/>
    <col min="5125" max="5375" width="11.42578125" style="27"/>
    <col min="5376" max="5376" width="13.42578125" style="27" customWidth="1"/>
    <col min="5377" max="5379" width="22.7109375" style="27" customWidth="1"/>
    <col min="5380" max="5380" width="23.42578125" style="27" customWidth="1"/>
    <col min="5381" max="5631" width="11.42578125" style="27"/>
    <col min="5632" max="5632" width="13.42578125" style="27" customWidth="1"/>
    <col min="5633" max="5635" width="22.7109375" style="27" customWidth="1"/>
    <col min="5636" max="5636" width="23.42578125" style="27" customWidth="1"/>
    <col min="5637" max="5887" width="11.42578125" style="27"/>
    <col min="5888" max="5888" width="13.42578125" style="27" customWidth="1"/>
    <col min="5889" max="5891" width="22.7109375" style="27" customWidth="1"/>
    <col min="5892" max="5892" width="23.42578125" style="27" customWidth="1"/>
    <col min="5893" max="6143" width="11.42578125" style="27"/>
    <col min="6144" max="6144" width="13.42578125" style="27" customWidth="1"/>
    <col min="6145" max="6147" width="22.7109375" style="27" customWidth="1"/>
    <col min="6148" max="6148" width="23.42578125" style="27" customWidth="1"/>
    <col min="6149" max="6399" width="11.42578125" style="27"/>
    <col min="6400" max="6400" width="13.42578125" style="27" customWidth="1"/>
    <col min="6401" max="6403" width="22.7109375" style="27" customWidth="1"/>
    <col min="6404" max="6404" width="23.42578125" style="27" customWidth="1"/>
    <col min="6405" max="6655" width="11.42578125" style="27"/>
    <col min="6656" max="6656" width="13.42578125" style="27" customWidth="1"/>
    <col min="6657" max="6659" width="22.7109375" style="27" customWidth="1"/>
    <col min="6660" max="6660" width="23.42578125" style="27" customWidth="1"/>
    <col min="6661" max="6911" width="11.42578125" style="27"/>
    <col min="6912" max="6912" width="13.42578125" style="27" customWidth="1"/>
    <col min="6913" max="6915" width="22.7109375" style="27" customWidth="1"/>
    <col min="6916" max="6916" width="23.42578125" style="27" customWidth="1"/>
    <col min="6917" max="7167" width="11.42578125" style="27"/>
    <col min="7168" max="7168" width="13.42578125" style="27" customWidth="1"/>
    <col min="7169" max="7171" width="22.7109375" style="27" customWidth="1"/>
    <col min="7172" max="7172" width="23.42578125" style="27" customWidth="1"/>
    <col min="7173" max="7423" width="11.42578125" style="27"/>
    <col min="7424" max="7424" width="13.42578125" style="27" customWidth="1"/>
    <col min="7425" max="7427" width="22.7109375" style="27" customWidth="1"/>
    <col min="7428" max="7428" width="23.42578125" style="27" customWidth="1"/>
    <col min="7429" max="7679" width="11.42578125" style="27"/>
    <col min="7680" max="7680" width="13.42578125" style="27" customWidth="1"/>
    <col min="7681" max="7683" width="22.7109375" style="27" customWidth="1"/>
    <col min="7684" max="7684" width="23.42578125" style="27" customWidth="1"/>
    <col min="7685" max="7935" width="11.42578125" style="27"/>
    <col min="7936" max="7936" width="13.42578125" style="27" customWidth="1"/>
    <col min="7937" max="7939" width="22.7109375" style="27" customWidth="1"/>
    <col min="7940" max="7940" width="23.42578125" style="27" customWidth="1"/>
    <col min="7941" max="8191" width="11.42578125" style="27"/>
    <col min="8192" max="8192" width="13.42578125" style="27" customWidth="1"/>
    <col min="8193" max="8195" width="22.7109375" style="27" customWidth="1"/>
    <col min="8196" max="8196" width="23.42578125" style="27" customWidth="1"/>
    <col min="8197" max="8447" width="11.42578125" style="27"/>
    <col min="8448" max="8448" width="13.42578125" style="27" customWidth="1"/>
    <col min="8449" max="8451" width="22.7109375" style="27" customWidth="1"/>
    <col min="8452" max="8452" width="23.42578125" style="27" customWidth="1"/>
    <col min="8453" max="8703" width="11.42578125" style="27"/>
    <col min="8704" max="8704" width="13.42578125" style="27" customWidth="1"/>
    <col min="8705" max="8707" width="22.7109375" style="27" customWidth="1"/>
    <col min="8708" max="8708" width="23.42578125" style="27" customWidth="1"/>
    <col min="8709" max="8959" width="11.42578125" style="27"/>
    <col min="8960" max="8960" width="13.42578125" style="27" customWidth="1"/>
    <col min="8961" max="8963" width="22.7109375" style="27" customWidth="1"/>
    <col min="8964" max="8964" width="23.42578125" style="27" customWidth="1"/>
    <col min="8965" max="9215" width="11.42578125" style="27"/>
    <col min="9216" max="9216" width="13.42578125" style="27" customWidth="1"/>
    <col min="9217" max="9219" width="22.7109375" style="27" customWidth="1"/>
    <col min="9220" max="9220" width="23.42578125" style="27" customWidth="1"/>
    <col min="9221" max="9471" width="11.42578125" style="27"/>
    <col min="9472" max="9472" width="13.42578125" style="27" customWidth="1"/>
    <col min="9473" max="9475" width="22.7109375" style="27" customWidth="1"/>
    <col min="9476" max="9476" width="23.42578125" style="27" customWidth="1"/>
    <col min="9477" max="9727" width="11.42578125" style="27"/>
    <col min="9728" max="9728" width="13.42578125" style="27" customWidth="1"/>
    <col min="9729" max="9731" width="22.7109375" style="27" customWidth="1"/>
    <col min="9732" max="9732" width="23.42578125" style="27" customWidth="1"/>
    <col min="9733" max="9983" width="11.42578125" style="27"/>
    <col min="9984" max="9984" width="13.42578125" style="27" customWidth="1"/>
    <col min="9985" max="9987" width="22.7109375" style="27" customWidth="1"/>
    <col min="9988" max="9988" width="23.42578125" style="27" customWidth="1"/>
    <col min="9989" max="10239" width="11.42578125" style="27"/>
    <col min="10240" max="10240" width="13.42578125" style="27" customWidth="1"/>
    <col min="10241" max="10243" width="22.7109375" style="27" customWidth="1"/>
    <col min="10244" max="10244" width="23.42578125" style="27" customWidth="1"/>
    <col min="10245" max="10495" width="11.42578125" style="27"/>
    <col min="10496" max="10496" width="13.42578125" style="27" customWidth="1"/>
    <col min="10497" max="10499" width="22.7109375" style="27" customWidth="1"/>
    <col min="10500" max="10500" width="23.42578125" style="27" customWidth="1"/>
    <col min="10501" max="10751" width="11.42578125" style="27"/>
    <col min="10752" max="10752" width="13.42578125" style="27" customWidth="1"/>
    <col min="10753" max="10755" width="22.7109375" style="27" customWidth="1"/>
    <col min="10756" max="10756" width="23.42578125" style="27" customWidth="1"/>
    <col min="10757" max="11007" width="11.42578125" style="27"/>
    <col min="11008" max="11008" width="13.42578125" style="27" customWidth="1"/>
    <col min="11009" max="11011" width="22.7109375" style="27" customWidth="1"/>
    <col min="11012" max="11012" width="23.42578125" style="27" customWidth="1"/>
    <col min="11013" max="11263" width="11.42578125" style="27"/>
    <col min="11264" max="11264" width="13.42578125" style="27" customWidth="1"/>
    <col min="11265" max="11267" width="22.7109375" style="27" customWidth="1"/>
    <col min="11268" max="11268" width="23.42578125" style="27" customWidth="1"/>
    <col min="11269" max="11519" width="11.42578125" style="27"/>
    <col min="11520" max="11520" width="13.42578125" style="27" customWidth="1"/>
    <col min="11521" max="11523" width="22.7109375" style="27" customWidth="1"/>
    <col min="11524" max="11524" width="23.42578125" style="27" customWidth="1"/>
    <col min="11525" max="11775" width="11.42578125" style="27"/>
    <col min="11776" max="11776" width="13.42578125" style="27" customWidth="1"/>
    <col min="11777" max="11779" width="22.7109375" style="27" customWidth="1"/>
    <col min="11780" max="11780" width="23.42578125" style="27" customWidth="1"/>
    <col min="11781" max="12031" width="11.42578125" style="27"/>
    <col min="12032" max="12032" width="13.42578125" style="27" customWidth="1"/>
    <col min="12033" max="12035" width="22.7109375" style="27" customWidth="1"/>
    <col min="12036" max="12036" width="23.42578125" style="27" customWidth="1"/>
    <col min="12037" max="12287" width="11.42578125" style="27"/>
    <col min="12288" max="12288" width="13.42578125" style="27" customWidth="1"/>
    <col min="12289" max="12291" width="22.7109375" style="27" customWidth="1"/>
    <col min="12292" max="12292" width="23.42578125" style="27" customWidth="1"/>
    <col min="12293" max="12543" width="11.42578125" style="27"/>
    <col min="12544" max="12544" width="13.42578125" style="27" customWidth="1"/>
    <col min="12545" max="12547" width="22.7109375" style="27" customWidth="1"/>
    <col min="12548" max="12548" width="23.42578125" style="27" customWidth="1"/>
    <col min="12549" max="12799" width="11.42578125" style="27"/>
    <col min="12800" max="12800" width="13.42578125" style="27" customWidth="1"/>
    <col min="12801" max="12803" width="22.7109375" style="27" customWidth="1"/>
    <col min="12804" max="12804" width="23.42578125" style="27" customWidth="1"/>
    <col min="12805" max="13055" width="11.42578125" style="27"/>
    <col min="13056" max="13056" width="13.42578125" style="27" customWidth="1"/>
    <col min="13057" max="13059" width="22.7109375" style="27" customWidth="1"/>
    <col min="13060" max="13060" width="23.42578125" style="27" customWidth="1"/>
    <col min="13061" max="13311" width="11.42578125" style="27"/>
    <col min="13312" max="13312" width="13.42578125" style="27" customWidth="1"/>
    <col min="13313" max="13315" width="22.7109375" style="27" customWidth="1"/>
    <col min="13316" max="13316" width="23.42578125" style="27" customWidth="1"/>
    <col min="13317" max="13567" width="11.42578125" style="27"/>
    <col min="13568" max="13568" width="13.42578125" style="27" customWidth="1"/>
    <col min="13569" max="13571" width="22.7109375" style="27" customWidth="1"/>
    <col min="13572" max="13572" width="23.42578125" style="27" customWidth="1"/>
    <col min="13573" max="13823" width="11.42578125" style="27"/>
    <col min="13824" max="13824" width="13.42578125" style="27" customWidth="1"/>
    <col min="13825" max="13827" width="22.7109375" style="27" customWidth="1"/>
    <col min="13828" max="13828" width="23.42578125" style="27" customWidth="1"/>
    <col min="13829" max="14079" width="11.42578125" style="27"/>
    <col min="14080" max="14080" width="13.42578125" style="27" customWidth="1"/>
    <col min="14081" max="14083" width="22.7109375" style="27" customWidth="1"/>
    <col min="14084" max="14084" width="23.42578125" style="27" customWidth="1"/>
    <col min="14085" max="14335" width="11.42578125" style="27"/>
    <col min="14336" max="14336" width="13.42578125" style="27" customWidth="1"/>
    <col min="14337" max="14339" width="22.7109375" style="27" customWidth="1"/>
    <col min="14340" max="14340" width="23.42578125" style="27" customWidth="1"/>
    <col min="14341" max="14591" width="11.42578125" style="27"/>
    <col min="14592" max="14592" width="13.42578125" style="27" customWidth="1"/>
    <col min="14593" max="14595" width="22.7109375" style="27" customWidth="1"/>
    <col min="14596" max="14596" width="23.42578125" style="27" customWidth="1"/>
    <col min="14597" max="14847" width="11.42578125" style="27"/>
    <col min="14848" max="14848" width="13.42578125" style="27" customWidth="1"/>
    <col min="14849" max="14851" width="22.7109375" style="27" customWidth="1"/>
    <col min="14852" max="14852" width="23.42578125" style="27" customWidth="1"/>
    <col min="14853" max="15103" width="11.42578125" style="27"/>
    <col min="15104" max="15104" width="13.42578125" style="27" customWidth="1"/>
    <col min="15105" max="15107" width="22.7109375" style="27" customWidth="1"/>
    <col min="15108" max="15108" width="23.42578125" style="27" customWidth="1"/>
    <col min="15109" max="15359" width="11.42578125" style="27"/>
    <col min="15360" max="15360" width="13.42578125" style="27" customWidth="1"/>
    <col min="15361" max="15363" width="22.7109375" style="27" customWidth="1"/>
    <col min="15364" max="15364" width="23.42578125" style="27" customWidth="1"/>
    <col min="15365" max="15615" width="11.42578125" style="27"/>
    <col min="15616" max="15616" width="13.42578125" style="27" customWidth="1"/>
    <col min="15617" max="15619" width="22.7109375" style="27" customWidth="1"/>
    <col min="15620" max="15620" width="23.42578125" style="27" customWidth="1"/>
    <col min="15621" max="15871" width="11.42578125" style="27"/>
    <col min="15872" max="15872" width="13.42578125" style="27" customWidth="1"/>
    <col min="15873" max="15875" width="22.7109375" style="27" customWidth="1"/>
    <col min="15876" max="15876" width="23.42578125" style="27" customWidth="1"/>
    <col min="15877" max="16127" width="11.42578125" style="27"/>
    <col min="16128" max="16128" width="13.42578125" style="27" customWidth="1"/>
    <col min="16129" max="16131" width="22.7109375" style="27" customWidth="1"/>
    <col min="16132" max="16132" width="23.42578125" style="27" customWidth="1"/>
    <col min="16133" max="16384" width="11.42578125" style="27"/>
  </cols>
  <sheetData>
    <row r="1" spans="1:5" x14ac:dyDescent="0.2">
      <c r="A1" s="505" t="s">
        <v>254</v>
      </c>
      <c r="B1" s="505"/>
      <c r="C1" s="505"/>
      <c r="D1" s="505"/>
      <c r="E1" s="505"/>
    </row>
    <row r="2" spans="1:5" x14ac:dyDescent="0.2">
      <c r="A2" s="505" t="s">
        <v>13</v>
      </c>
      <c r="B2" s="505"/>
      <c r="C2" s="505"/>
      <c r="D2" s="505"/>
      <c r="E2" s="505"/>
    </row>
    <row r="3" spans="1:5" x14ac:dyDescent="0.2">
      <c r="A3" s="552" t="s">
        <v>231</v>
      </c>
      <c r="B3" s="552"/>
      <c r="C3" s="552"/>
      <c r="D3" s="552"/>
      <c r="E3" s="552"/>
    </row>
    <row r="4" spans="1:5" x14ac:dyDescent="0.2">
      <c r="A4" s="505" t="s">
        <v>195</v>
      </c>
      <c r="B4" s="505"/>
      <c r="C4" s="505"/>
      <c r="D4" s="505"/>
      <c r="E4" s="505"/>
    </row>
    <row r="5" spans="1:5" x14ac:dyDescent="0.2">
      <c r="A5" s="552" t="s">
        <v>160</v>
      </c>
      <c r="B5" s="552"/>
      <c r="C5" s="552"/>
      <c r="D5" s="552"/>
      <c r="E5" s="552"/>
    </row>
    <row r="6" spans="1:5" ht="13.5" thickBot="1" x14ac:dyDescent="0.25">
      <c r="A6" s="66"/>
      <c r="B6" s="66"/>
      <c r="C6" s="350"/>
      <c r="D6" s="350"/>
      <c r="E6" s="350"/>
    </row>
    <row r="7" spans="1:5" ht="30" customHeight="1" thickBot="1" x14ac:dyDescent="0.25">
      <c r="A7" s="370"/>
      <c r="B7" s="534" t="s">
        <v>203</v>
      </c>
      <c r="C7" s="602"/>
      <c r="D7" s="603"/>
      <c r="E7" s="354" t="s">
        <v>196</v>
      </c>
    </row>
    <row r="8" spans="1:5" ht="13.5" thickBot="1" x14ac:dyDescent="0.25">
      <c r="A8" s="369" t="s">
        <v>7</v>
      </c>
      <c r="B8" s="536"/>
      <c r="C8" s="361" t="s">
        <v>189</v>
      </c>
      <c r="D8" s="361" t="s">
        <v>255</v>
      </c>
      <c r="E8" s="357" t="s">
        <v>197</v>
      </c>
    </row>
    <row r="9" spans="1:5" x14ac:dyDescent="0.2">
      <c r="A9" s="482">
        <v>41639</v>
      </c>
      <c r="B9" s="483"/>
      <c r="C9" s="484"/>
      <c r="D9" s="484"/>
      <c r="E9" s="216"/>
    </row>
    <row r="10" spans="1:5" x14ac:dyDescent="0.2">
      <c r="A10" s="485">
        <v>42004</v>
      </c>
      <c r="B10" s="486"/>
      <c r="C10" s="85"/>
      <c r="D10" s="85"/>
      <c r="E10" s="72"/>
    </row>
    <row r="11" spans="1:5" x14ac:dyDescent="0.2">
      <c r="A11" s="487">
        <v>42369</v>
      </c>
      <c r="B11" s="488"/>
      <c r="C11" s="87"/>
      <c r="D11" s="87"/>
      <c r="E11" s="217"/>
    </row>
    <row r="12" spans="1:5" x14ac:dyDescent="0.2">
      <c r="A12" s="487">
        <v>42735</v>
      </c>
      <c r="B12" s="488"/>
      <c r="C12" s="87"/>
      <c r="D12" s="87"/>
      <c r="E12" s="217"/>
    </row>
    <row r="13" spans="1:5" x14ac:dyDescent="0.2">
      <c r="A13" s="485">
        <v>42460</v>
      </c>
      <c r="B13" s="489"/>
      <c r="C13" s="86"/>
      <c r="D13" s="86"/>
      <c r="E13" s="72"/>
    </row>
    <row r="14" spans="1:5" ht="13.5" thickBot="1" x14ac:dyDescent="0.25">
      <c r="A14" s="490">
        <v>42825</v>
      </c>
      <c r="B14" s="491"/>
      <c r="C14" s="88"/>
      <c r="D14" s="88"/>
      <c r="E14" s="79"/>
    </row>
    <row r="15" spans="1:5" ht="12.75" customHeight="1" x14ac:dyDescent="0.2"/>
    <row r="16" spans="1:5" x14ac:dyDescent="0.2">
      <c r="A16" s="601" t="s">
        <v>192</v>
      </c>
      <c r="B16" s="601"/>
      <c r="C16" s="601"/>
      <c r="D16" s="601"/>
      <c r="E16" s="601"/>
    </row>
    <row r="18" spans="1:2" x14ac:dyDescent="0.2">
      <c r="A18" s="81"/>
      <c r="B18" s="81"/>
    </row>
    <row r="19" spans="1:2" x14ac:dyDescent="0.2">
      <c r="A19" s="81"/>
      <c r="B19" s="81"/>
    </row>
  </sheetData>
  <sheetProtection formatCells="0" formatColumns="0" formatRows="0"/>
  <mergeCells count="8">
    <mergeCell ref="A16:E16"/>
    <mergeCell ref="A1:E1"/>
    <mergeCell ref="A2:E2"/>
    <mergeCell ref="A3:E3"/>
    <mergeCell ref="A4:E4"/>
    <mergeCell ref="A5:E5"/>
    <mergeCell ref="B7:B8"/>
    <mergeCell ref="C7:D7"/>
  </mergeCells>
  <phoneticPr fontId="0" type="noConversion"/>
  <printOptions horizontalCentered="1" verticalCentered="1" gridLinesSet="0"/>
  <pageMargins left="0.75" right="0.75" top="1" bottom="1" header="0.51181102362204722" footer="0.51181102362204722"/>
  <pageSetup paperSize="9" orientation="landscape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5" tint="0.39997558519241921"/>
    <pageSetUpPr fitToPage="1"/>
  </sheetPr>
  <dimension ref="A1:G44"/>
  <sheetViews>
    <sheetView showGridLines="0" zoomScale="75" zoomScaleNormal="75" workbookViewId="0">
      <selection activeCell="A5" sqref="A5:G46"/>
    </sheetView>
  </sheetViews>
  <sheetFormatPr baseColWidth="10" defaultRowHeight="12.75" x14ac:dyDescent="0.2"/>
  <cols>
    <col min="1" max="1" width="17.85546875" style="27" customWidth="1"/>
    <col min="2" max="2" width="77.5703125" style="27" customWidth="1"/>
    <col min="3" max="7" width="11.28515625" style="27" customWidth="1"/>
    <col min="8" max="16384" width="11.42578125" style="27"/>
  </cols>
  <sheetData>
    <row r="1" spans="1:7" ht="6" customHeight="1" x14ac:dyDescent="0.2">
      <c r="A1" s="505"/>
      <c r="B1" s="505"/>
      <c r="C1" s="505"/>
      <c r="D1" s="505"/>
      <c r="E1" s="505"/>
      <c r="F1" s="505"/>
      <c r="G1" s="505"/>
    </row>
    <row r="2" spans="1:7" hidden="1" x14ac:dyDescent="0.2">
      <c r="A2" s="506"/>
      <c r="B2" s="506"/>
      <c r="C2" s="506"/>
      <c r="D2" s="506"/>
      <c r="E2" s="506"/>
      <c r="F2" s="506"/>
      <c r="G2" s="506"/>
    </row>
    <row r="3" spans="1:7" hidden="1" x14ac:dyDescent="0.2">
      <c r="A3" s="507"/>
      <c r="B3" s="507"/>
      <c r="C3" s="507"/>
      <c r="D3" s="507"/>
      <c r="E3" s="507"/>
      <c r="F3" s="507"/>
      <c r="G3" s="507"/>
    </row>
    <row r="4" spans="1:7" hidden="1" x14ac:dyDescent="0.2">
      <c r="A4" s="53"/>
      <c r="B4" s="54"/>
      <c r="C4" s="54"/>
      <c r="D4" s="54"/>
      <c r="E4" s="54"/>
      <c r="F4" s="54"/>
      <c r="G4" s="54"/>
    </row>
    <row r="5" spans="1:7" ht="58.5" customHeight="1" x14ac:dyDescent="0.2">
      <c r="A5" s="344"/>
      <c r="B5" s="344"/>
      <c r="C5" s="344"/>
      <c r="D5" s="344"/>
      <c r="E5" s="344"/>
      <c r="F5" s="344"/>
      <c r="G5" s="344"/>
    </row>
    <row r="6" spans="1:7" ht="12.75" customHeight="1" x14ac:dyDescent="0.2">
      <c r="B6" s="344" t="s">
        <v>258</v>
      </c>
      <c r="C6" s="344"/>
      <c r="D6" s="344"/>
      <c r="E6" s="344"/>
      <c r="F6" s="344"/>
      <c r="G6" s="344"/>
    </row>
    <row r="7" spans="1:7" ht="12.75" customHeight="1" x14ac:dyDescent="0.2">
      <c r="B7" s="344" t="s">
        <v>201</v>
      </c>
      <c r="C7" s="344"/>
      <c r="D7" s="344"/>
      <c r="E7" s="344"/>
      <c r="F7" s="344"/>
      <c r="G7" s="344"/>
    </row>
    <row r="8" spans="1:7" ht="12.75" customHeight="1" x14ac:dyDescent="0.2">
      <c r="B8" s="344" t="s">
        <v>231</v>
      </c>
      <c r="C8" s="344"/>
      <c r="D8" s="344"/>
      <c r="E8" s="344"/>
      <c r="F8" s="344"/>
      <c r="G8" s="344"/>
    </row>
    <row r="9" spans="1:7" ht="12.75" customHeight="1" x14ac:dyDescent="0.2">
      <c r="A9" s="344"/>
      <c r="B9" s="344"/>
      <c r="C9" s="344"/>
      <c r="D9" s="344"/>
      <c r="E9" s="344"/>
      <c r="F9" s="344"/>
      <c r="G9" s="344"/>
    </row>
    <row r="10" spans="1:7" ht="12.75" customHeight="1" x14ac:dyDescent="0.2">
      <c r="A10" s="344"/>
      <c r="B10" s="344"/>
      <c r="C10" s="344"/>
      <c r="D10" s="344"/>
      <c r="E10" s="344"/>
      <c r="F10" s="344"/>
      <c r="G10" s="344"/>
    </row>
    <row r="11" spans="1:7" ht="12.75" customHeight="1" x14ac:dyDescent="0.2">
      <c r="A11" s="344"/>
      <c r="B11" s="344"/>
      <c r="C11" s="344"/>
      <c r="D11" s="344"/>
      <c r="E11" s="344"/>
      <c r="F11" s="344"/>
      <c r="G11" s="344"/>
    </row>
    <row r="12" spans="1:7" ht="13.5" customHeight="1" thickBot="1" x14ac:dyDescent="0.25">
      <c r="A12" s="345"/>
      <c r="B12" s="345"/>
      <c r="C12" s="345"/>
      <c r="D12" s="345"/>
      <c r="E12" s="345"/>
      <c r="F12" s="345"/>
      <c r="G12" s="345"/>
    </row>
    <row r="13" spans="1:7" ht="30.75" thickBot="1" x14ac:dyDescent="0.25">
      <c r="A13" s="227" t="s">
        <v>2</v>
      </c>
      <c r="B13" s="228" t="s">
        <v>3</v>
      </c>
      <c r="C13" s="227">
        <v>2014</v>
      </c>
      <c r="D13" s="227">
        <f>+C13+1</f>
        <v>2015</v>
      </c>
      <c r="E13" s="227">
        <f>+D13+1</f>
        <v>2016</v>
      </c>
      <c r="F13" s="229" t="s">
        <v>229</v>
      </c>
      <c r="G13" s="229" t="s">
        <v>230</v>
      </c>
    </row>
    <row r="14" spans="1:7" x14ac:dyDescent="0.2">
      <c r="A14" s="123" t="s">
        <v>4</v>
      </c>
      <c r="B14" s="126" t="s">
        <v>145</v>
      </c>
      <c r="C14" s="512" t="s">
        <v>144</v>
      </c>
      <c r="D14" s="512" t="s">
        <v>144</v>
      </c>
      <c r="E14" s="512" t="s">
        <v>144</v>
      </c>
      <c r="F14" s="512" t="s">
        <v>144</v>
      </c>
      <c r="G14" s="515" t="s">
        <v>144</v>
      </c>
    </row>
    <row r="15" spans="1:7" x14ac:dyDescent="0.2">
      <c r="A15" s="124"/>
      <c r="B15" s="127" t="s">
        <v>146</v>
      </c>
      <c r="C15" s="513"/>
      <c r="D15" s="513"/>
      <c r="E15" s="513"/>
      <c r="F15" s="513"/>
      <c r="G15" s="516"/>
    </row>
    <row r="16" spans="1:7" x14ac:dyDescent="0.2">
      <c r="A16" s="124"/>
      <c r="B16" s="127" t="s">
        <v>147</v>
      </c>
      <c r="C16" s="513"/>
      <c r="D16" s="513"/>
      <c r="E16" s="513"/>
      <c r="F16" s="513"/>
      <c r="G16" s="516"/>
    </row>
    <row r="17" spans="1:7" ht="13.5" thickBot="1" x14ac:dyDescent="0.25">
      <c r="A17" s="125"/>
      <c r="B17" s="127" t="s">
        <v>149</v>
      </c>
      <c r="C17" s="514"/>
      <c r="D17" s="514"/>
      <c r="E17" s="514"/>
      <c r="F17" s="514"/>
      <c r="G17" s="517"/>
    </row>
    <row r="18" spans="1:7" x14ac:dyDescent="0.2">
      <c r="A18" s="56" t="s">
        <v>5</v>
      </c>
      <c r="B18" s="510"/>
      <c r="C18" s="512" t="s">
        <v>144</v>
      </c>
      <c r="D18" s="512" t="s">
        <v>144</v>
      </c>
      <c r="E18" s="512" t="s">
        <v>144</v>
      </c>
      <c r="F18" s="512" t="s">
        <v>144</v>
      </c>
      <c r="G18" s="512" t="s">
        <v>144</v>
      </c>
    </row>
    <row r="19" spans="1:7" x14ac:dyDescent="0.2">
      <c r="A19" s="57"/>
      <c r="B19" s="509"/>
      <c r="C19" s="513"/>
      <c r="D19" s="513"/>
      <c r="E19" s="513"/>
      <c r="F19" s="513"/>
      <c r="G19" s="513"/>
    </row>
    <row r="20" spans="1:7" x14ac:dyDescent="0.2">
      <c r="A20" s="57"/>
      <c r="B20" s="510"/>
      <c r="C20" s="513"/>
      <c r="D20" s="513"/>
      <c r="E20" s="513"/>
      <c r="F20" s="513"/>
      <c r="G20" s="513"/>
    </row>
    <row r="21" spans="1:7" x14ac:dyDescent="0.2">
      <c r="A21" s="57"/>
      <c r="B21" s="509"/>
      <c r="C21" s="513"/>
      <c r="D21" s="513"/>
      <c r="E21" s="513"/>
      <c r="F21" s="513"/>
      <c r="G21" s="513"/>
    </row>
    <row r="22" spans="1:7" x14ac:dyDescent="0.2">
      <c r="A22" s="57"/>
      <c r="B22" s="510"/>
      <c r="C22" s="513"/>
      <c r="D22" s="513"/>
      <c r="E22" s="513"/>
      <c r="F22" s="513"/>
      <c r="G22" s="513"/>
    </row>
    <row r="23" spans="1:7" ht="13.5" thickBot="1" x14ac:dyDescent="0.25">
      <c r="A23" s="58"/>
      <c r="B23" s="511"/>
      <c r="C23" s="514"/>
      <c r="D23" s="514"/>
      <c r="E23" s="514"/>
      <c r="F23" s="514"/>
      <c r="G23" s="514"/>
    </row>
    <row r="24" spans="1:7" x14ac:dyDescent="0.2">
      <c r="A24" s="56" t="s">
        <v>6</v>
      </c>
      <c r="B24" s="508"/>
      <c r="C24" s="512" t="s">
        <v>144</v>
      </c>
      <c r="D24" s="512" t="s">
        <v>144</v>
      </c>
      <c r="E24" s="512" t="s">
        <v>144</v>
      </c>
      <c r="F24" s="512" t="s">
        <v>144</v>
      </c>
      <c r="G24" s="512" t="s">
        <v>144</v>
      </c>
    </row>
    <row r="25" spans="1:7" x14ac:dyDescent="0.2">
      <c r="A25" s="57"/>
      <c r="B25" s="509"/>
      <c r="C25" s="513"/>
      <c r="D25" s="513"/>
      <c r="E25" s="513"/>
      <c r="F25" s="513"/>
      <c r="G25" s="513"/>
    </row>
    <row r="26" spans="1:7" x14ac:dyDescent="0.2">
      <c r="A26" s="57"/>
      <c r="B26" s="510"/>
      <c r="C26" s="513"/>
      <c r="D26" s="513"/>
      <c r="E26" s="513"/>
      <c r="F26" s="513"/>
      <c r="G26" s="513"/>
    </row>
    <row r="27" spans="1:7" x14ac:dyDescent="0.2">
      <c r="A27" s="57"/>
      <c r="B27" s="509"/>
      <c r="C27" s="513"/>
      <c r="D27" s="513"/>
      <c r="E27" s="513"/>
      <c r="F27" s="513"/>
      <c r="G27" s="513"/>
    </row>
    <row r="28" spans="1:7" x14ac:dyDescent="0.2">
      <c r="A28" s="57"/>
      <c r="B28" s="510"/>
      <c r="C28" s="513"/>
      <c r="D28" s="513"/>
      <c r="E28" s="513"/>
      <c r="F28" s="513"/>
      <c r="G28" s="513"/>
    </row>
    <row r="29" spans="1:7" ht="13.5" thickBot="1" x14ac:dyDescent="0.25">
      <c r="A29" s="58"/>
      <c r="B29" s="511"/>
      <c r="C29" s="514"/>
      <c r="D29" s="514"/>
      <c r="E29" s="514"/>
      <c r="F29" s="514"/>
      <c r="G29" s="514"/>
    </row>
    <row r="30" spans="1:7" x14ac:dyDescent="0.2">
      <c r="A30" s="56" t="s">
        <v>132</v>
      </c>
      <c r="B30" s="508"/>
      <c r="C30" s="512" t="s">
        <v>144</v>
      </c>
      <c r="D30" s="512" t="s">
        <v>144</v>
      </c>
      <c r="E30" s="512" t="s">
        <v>144</v>
      </c>
      <c r="F30" s="512" t="s">
        <v>144</v>
      </c>
      <c r="G30" s="512" t="s">
        <v>144</v>
      </c>
    </row>
    <row r="31" spans="1:7" x14ac:dyDescent="0.2">
      <c r="A31" s="57"/>
      <c r="B31" s="509"/>
      <c r="C31" s="513"/>
      <c r="D31" s="513"/>
      <c r="E31" s="513"/>
      <c r="F31" s="513"/>
      <c r="G31" s="513"/>
    </row>
    <row r="32" spans="1:7" x14ac:dyDescent="0.2">
      <c r="A32" s="57"/>
      <c r="B32" s="510"/>
      <c r="C32" s="513"/>
      <c r="D32" s="513"/>
      <c r="E32" s="513"/>
      <c r="F32" s="513"/>
      <c r="G32" s="513"/>
    </row>
    <row r="33" spans="1:7" x14ac:dyDescent="0.2">
      <c r="A33" s="57"/>
      <c r="B33" s="509"/>
      <c r="C33" s="513"/>
      <c r="D33" s="513"/>
      <c r="E33" s="513"/>
      <c r="F33" s="513"/>
      <c r="G33" s="513"/>
    </row>
    <row r="34" spans="1:7" x14ac:dyDescent="0.2">
      <c r="A34" s="57"/>
      <c r="B34" s="510"/>
      <c r="C34" s="513"/>
      <c r="D34" s="513"/>
      <c r="E34" s="513"/>
      <c r="F34" s="513"/>
      <c r="G34" s="513"/>
    </row>
    <row r="35" spans="1:7" ht="13.5" thickBot="1" x14ac:dyDescent="0.25">
      <c r="A35" s="58"/>
      <c r="B35" s="511"/>
      <c r="C35" s="514"/>
      <c r="D35" s="514"/>
      <c r="E35" s="514"/>
      <c r="F35" s="514"/>
      <c r="G35" s="514"/>
    </row>
    <row r="36" spans="1:7" x14ac:dyDescent="0.2">
      <c r="A36" s="56" t="s">
        <v>133</v>
      </c>
      <c r="B36" s="508"/>
      <c r="C36" s="512" t="s">
        <v>144</v>
      </c>
      <c r="D36" s="512" t="s">
        <v>144</v>
      </c>
      <c r="E36" s="512" t="s">
        <v>144</v>
      </c>
      <c r="F36" s="512" t="s">
        <v>144</v>
      </c>
      <c r="G36" s="512" t="s">
        <v>144</v>
      </c>
    </row>
    <row r="37" spans="1:7" x14ac:dyDescent="0.2">
      <c r="A37" s="57"/>
      <c r="B37" s="509"/>
      <c r="C37" s="513"/>
      <c r="D37" s="513"/>
      <c r="E37" s="513"/>
      <c r="F37" s="513"/>
      <c r="G37" s="513"/>
    </row>
    <row r="38" spans="1:7" x14ac:dyDescent="0.2">
      <c r="A38" s="57"/>
      <c r="B38" s="510"/>
      <c r="C38" s="513"/>
      <c r="D38" s="513"/>
      <c r="E38" s="513"/>
      <c r="F38" s="513"/>
      <c r="G38" s="513"/>
    </row>
    <row r="39" spans="1:7" x14ac:dyDescent="0.2">
      <c r="A39" s="57"/>
      <c r="B39" s="509"/>
      <c r="C39" s="513"/>
      <c r="D39" s="513"/>
      <c r="E39" s="513"/>
      <c r="F39" s="513"/>
      <c r="G39" s="513"/>
    </row>
    <row r="40" spans="1:7" x14ac:dyDescent="0.2">
      <c r="A40" s="57"/>
      <c r="B40" s="510"/>
      <c r="C40" s="513"/>
      <c r="D40" s="513"/>
      <c r="E40" s="513"/>
      <c r="F40" s="513"/>
      <c r="G40" s="513"/>
    </row>
    <row r="41" spans="1:7" ht="13.5" thickBot="1" x14ac:dyDescent="0.25">
      <c r="A41" s="59"/>
      <c r="B41" s="511"/>
      <c r="C41" s="514"/>
      <c r="D41" s="514"/>
      <c r="E41" s="514"/>
      <c r="F41" s="514"/>
      <c r="G41" s="514"/>
    </row>
    <row r="42" spans="1:7" ht="13.5" thickBot="1" x14ac:dyDescent="0.25">
      <c r="B42" s="60" t="s">
        <v>86</v>
      </c>
      <c r="C42" s="61">
        <v>1</v>
      </c>
      <c r="D42" s="61">
        <v>1</v>
      </c>
      <c r="E42" s="61">
        <v>1</v>
      </c>
      <c r="F42" s="61">
        <v>1</v>
      </c>
      <c r="G42" s="61">
        <v>1</v>
      </c>
    </row>
    <row r="44" spans="1:7" x14ac:dyDescent="0.2">
      <c r="A44" s="27" t="s">
        <v>131</v>
      </c>
    </row>
  </sheetData>
  <mergeCells count="40">
    <mergeCell ref="D18:D23"/>
    <mergeCell ref="E18:E23"/>
    <mergeCell ref="F18:F23"/>
    <mergeCell ref="G18:G23"/>
    <mergeCell ref="C24:C29"/>
    <mergeCell ref="D24:D29"/>
    <mergeCell ref="E24:E29"/>
    <mergeCell ref="F24:F29"/>
    <mergeCell ref="G24:G29"/>
    <mergeCell ref="G36:G41"/>
    <mergeCell ref="B38:B39"/>
    <mergeCell ref="B34:B35"/>
    <mergeCell ref="B36:B37"/>
    <mergeCell ref="C30:C35"/>
    <mergeCell ref="D30:D35"/>
    <mergeCell ref="E30:E35"/>
    <mergeCell ref="F30:F35"/>
    <mergeCell ref="G30:G35"/>
    <mergeCell ref="B32:B33"/>
    <mergeCell ref="B40:B41"/>
    <mergeCell ref="C36:C41"/>
    <mergeCell ref="D36:D41"/>
    <mergeCell ref="E36:E41"/>
    <mergeCell ref="F36:F41"/>
    <mergeCell ref="A1:G1"/>
    <mergeCell ref="A2:G2"/>
    <mergeCell ref="A3:G3"/>
    <mergeCell ref="B30:B31"/>
    <mergeCell ref="B28:B29"/>
    <mergeCell ref="B22:B23"/>
    <mergeCell ref="B20:B21"/>
    <mergeCell ref="B26:B27"/>
    <mergeCell ref="B24:B25"/>
    <mergeCell ref="B18:B19"/>
    <mergeCell ref="C14:C17"/>
    <mergeCell ref="D14:D17"/>
    <mergeCell ref="E14:E17"/>
    <mergeCell ref="F14:F17"/>
    <mergeCell ref="G14:G17"/>
    <mergeCell ref="C18:C23"/>
  </mergeCells>
  <phoneticPr fontId="0" type="noConversion"/>
  <printOptions horizontalCentered="1" verticalCentered="1" gridLinesSet="0"/>
  <pageMargins left="0.75" right="0.75" top="1" bottom="1" header="0.511811024" footer="0.511811024"/>
  <pageSetup paperSize="9" scale="76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I16"/>
  <sheetViews>
    <sheetView showGridLines="0" zoomScale="75" zoomScaleNormal="75" workbookViewId="0">
      <selection sqref="A1:E1"/>
    </sheetView>
  </sheetViews>
  <sheetFormatPr baseColWidth="10" defaultRowHeight="12.75" x14ac:dyDescent="0.2"/>
  <cols>
    <col min="1" max="2" width="13.42578125" style="27" customWidth="1"/>
    <col min="3" max="5" width="22.7109375" style="27" customWidth="1"/>
    <col min="6" max="16384" width="11.42578125" style="27"/>
  </cols>
  <sheetData>
    <row r="1" spans="1:9" x14ac:dyDescent="0.2">
      <c r="A1" s="505" t="s">
        <v>198</v>
      </c>
      <c r="B1" s="505"/>
      <c r="C1" s="505"/>
      <c r="D1" s="505"/>
      <c r="E1" s="505"/>
    </row>
    <row r="2" spans="1:9" x14ac:dyDescent="0.2">
      <c r="A2" s="505" t="s">
        <v>13</v>
      </c>
      <c r="B2" s="505"/>
      <c r="C2" s="505"/>
      <c r="D2" s="505"/>
      <c r="E2" s="505"/>
    </row>
    <row r="3" spans="1:9" x14ac:dyDescent="0.2">
      <c r="A3" s="559" t="str">
        <f>+'1.mod DOP'!B3</f>
        <v>Ortoftalato de Dioctilo (Di-2-Etilhexil Ftalato) (DOP)</v>
      </c>
      <c r="B3" s="559"/>
      <c r="C3" s="559"/>
      <c r="D3" s="559"/>
      <c r="E3" s="559"/>
      <c r="F3" s="214"/>
      <c r="G3" s="214"/>
      <c r="H3" s="214"/>
      <c r="I3" s="214"/>
    </row>
    <row r="4" spans="1:9" x14ac:dyDescent="0.2">
      <c r="A4" s="529" t="s">
        <v>195</v>
      </c>
      <c r="B4" s="529"/>
      <c r="C4" s="529"/>
      <c r="D4" s="529"/>
      <c r="E4" s="529"/>
      <c r="F4" s="91"/>
      <c r="G4" s="91"/>
      <c r="H4" s="91"/>
      <c r="I4" s="91"/>
    </row>
    <row r="5" spans="1:9" x14ac:dyDescent="0.2">
      <c r="A5" s="507" t="s">
        <v>160</v>
      </c>
      <c r="B5" s="507"/>
      <c r="C5" s="507"/>
      <c r="D5" s="507"/>
      <c r="E5" s="507"/>
    </row>
    <row r="6" spans="1:9" ht="13.5" thickBot="1" x14ac:dyDescent="0.25">
      <c r="A6" s="33"/>
      <c r="B6" s="33"/>
      <c r="C6" s="215"/>
      <c r="D6" s="215"/>
      <c r="E6" s="215"/>
    </row>
    <row r="7" spans="1:9" ht="30" customHeight="1" thickBot="1" x14ac:dyDescent="0.25">
      <c r="A7" s="370"/>
      <c r="B7" s="534" t="s">
        <v>203</v>
      </c>
      <c r="C7" s="602"/>
      <c r="D7" s="603"/>
      <c r="E7" s="354" t="s">
        <v>196</v>
      </c>
    </row>
    <row r="8" spans="1:9" ht="13.5" thickBot="1" x14ac:dyDescent="0.25">
      <c r="A8" s="369" t="s">
        <v>7</v>
      </c>
      <c r="B8" s="536"/>
      <c r="C8" s="361" t="s">
        <v>189</v>
      </c>
      <c r="D8" s="361" t="s">
        <v>193</v>
      </c>
      <c r="E8" s="357" t="s">
        <v>197</v>
      </c>
    </row>
    <row r="9" spans="1:9" x14ac:dyDescent="0.2">
      <c r="A9" s="482">
        <v>41639</v>
      </c>
      <c r="B9" s="219"/>
      <c r="C9" s="84"/>
      <c r="D9" s="84"/>
      <c r="E9" s="216"/>
    </row>
    <row r="10" spans="1:9" x14ac:dyDescent="0.2">
      <c r="A10" s="485">
        <v>42004</v>
      </c>
      <c r="B10" s="220"/>
      <c r="C10" s="85"/>
      <c r="D10" s="85"/>
      <c r="E10" s="72"/>
    </row>
    <row r="11" spans="1:9" x14ac:dyDescent="0.2">
      <c r="A11" s="487">
        <v>42369</v>
      </c>
      <c r="B11" s="221"/>
      <c r="C11" s="87"/>
      <c r="D11" s="87"/>
      <c r="E11" s="217"/>
    </row>
    <row r="12" spans="1:9" x14ac:dyDescent="0.2">
      <c r="A12" s="487">
        <v>42735</v>
      </c>
      <c r="B12" s="222"/>
      <c r="C12" s="86"/>
      <c r="D12" s="86"/>
      <c r="E12" s="72"/>
    </row>
    <row r="13" spans="1:9" x14ac:dyDescent="0.2">
      <c r="A13" s="485">
        <v>42460</v>
      </c>
      <c r="B13" s="221"/>
      <c r="C13" s="87"/>
      <c r="D13" s="87"/>
      <c r="E13" s="217"/>
    </row>
    <row r="14" spans="1:9" ht="13.5" thickBot="1" x14ac:dyDescent="0.25">
      <c r="A14" s="490">
        <v>42825</v>
      </c>
      <c r="B14" s="223"/>
      <c r="C14" s="88"/>
      <c r="D14" s="88"/>
      <c r="E14" s="79"/>
    </row>
    <row r="16" spans="1:9" ht="12.75" customHeight="1" x14ac:dyDescent="0.2">
      <c r="A16" s="601" t="s">
        <v>192</v>
      </c>
      <c r="B16" s="601"/>
      <c r="C16" s="601"/>
      <c r="D16" s="601"/>
      <c r="E16" s="601"/>
      <c r="F16" s="218"/>
      <c r="G16" s="218"/>
      <c r="H16" s="218"/>
      <c r="I16" s="218"/>
    </row>
  </sheetData>
  <sheetProtection formatCells="0" formatColumns="0" formatRows="0"/>
  <mergeCells count="8">
    <mergeCell ref="A16:E16"/>
    <mergeCell ref="A1:E1"/>
    <mergeCell ref="A2:E2"/>
    <mergeCell ref="A3:E3"/>
    <mergeCell ref="A4:E4"/>
    <mergeCell ref="A5:E5"/>
    <mergeCell ref="C7:D7"/>
    <mergeCell ref="B7:B8"/>
  </mergeCells>
  <printOptions horizontalCentered="1" verticalCentered="1" gridLinesSet="0"/>
  <pageMargins left="0.75" right="0.75" top="1" bottom="1" header="0.51181102362204722" footer="0.51181102362204722"/>
  <pageSetup paperSize="9" orientation="landscape" horizontalDpi="4294967292" verticalDpi="300" r:id="rId1"/>
  <headerFooter alignWithMargins="0"/>
  <ignoredErrors>
    <ignoredError sqref="A3" unlocked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55"/>
  <sheetViews>
    <sheetView zoomScale="85" zoomScaleNormal="85" workbookViewId="0">
      <selection sqref="A1:E55"/>
    </sheetView>
  </sheetViews>
  <sheetFormatPr baseColWidth="10" defaultRowHeight="12.75" x14ac:dyDescent="0.2"/>
  <cols>
    <col min="1" max="1" width="14.5703125" style="27" customWidth="1"/>
    <col min="2" max="2" width="25.42578125" style="27" customWidth="1"/>
    <col min="3" max="3" width="16.140625" style="27" customWidth="1"/>
    <col min="4" max="5" width="11.42578125" style="27"/>
  </cols>
  <sheetData>
    <row r="1" spans="1:5" x14ac:dyDescent="0.2">
      <c r="A1" s="529" t="s">
        <v>71</v>
      </c>
      <c r="B1" s="529"/>
      <c r="C1" s="529"/>
      <c r="D1" s="529"/>
      <c r="E1" s="529"/>
    </row>
    <row r="2" spans="1:5" x14ac:dyDescent="0.2">
      <c r="A2" s="505" t="s">
        <v>65</v>
      </c>
      <c r="B2" s="505"/>
      <c r="C2" s="505"/>
      <c r="D2" s="505"/>
      <c r="E2" s="505"/>
    </row>
    <row r="3" spans="1:5" x14ac:dyDescent="0.2">
      <c r="A3" s="507" t="str">
        <f>+'13.exist AF'!A3</f>
        <v>Anhídrido Ftálico (AF)</v>
      </c>
      <c r="B3" s="507"/>
      <c r="C3" s="507"/>
      <c r="D3" s="507"/>
      <c r="E3" s="507"/>
    </row>
    <row r="4" spans="1:5" x14ac:dyDescent="0.2">
      <c r="A4" s="505" t="s">
        <v>67</v>
      </c>
      <c r="B4" s="505"/>
      <c r="C4" s="505"/>
      <c r="D4" s="505"/>
      <c r="E4" s="505"/>
    </row>
    <row r="5" spans="1:5" x14ac:dyDescent="0.2">
      <c r="A5" s="529" t="s">
        <v>199</v>
      </c>
      <c r="B5" s="505"/>
      <c r="C5" s="505"/>
      <c r="D5" s="505"/>
      <c r="E5" s="505"/>
    </row>
    <row r="6" spans="1:5" ht="13.5" thickBot="1" x14ac:dyDescent="0.25">
      <c r="A6" s="162"/>
      <c r="B6" s="162"/>
      <c r="C6" s="162"/>
      <c r="D6" s="162"/>
      <c r="E6" s="162"/>
    </row>
    <row r="7" spans="1:5" ht="26.25" thickBot="1" x14ac:dyDescent="0.25">
      <c r="A7" s="353" t="s">
        <v>9</v>
      </c>
      <c r="B7" s="353" t="s">
        <v>184</v>
      </c>
      <c r="C7" s="353" t="s">
        <v>256</v>
      </c>
      <c r="D7" s="353" t="s">
        <v>185</v>
      </c>
      <c r="E7" s="353" t="s">
        <v>186</v>
      </c>
    </row>
    <row r="8" spans="1:5" x14ac:dyDescent="0.2">
      <c r="A8" s="383">
        <v>41640</v>
      </c>
      <c r="B8" s="69"/>
      <c r="C8" s="70"/>
      <c r="D8" s="71"/>
      <c r="E8" s="70"/>
    </row>
    <row r="9" spans="1:5" x14ac:dyDescent="0.2">
      <c r="A9" s="384">
        <v>41671</v>
      </c>
      <c r="B9" s="72"/>
      <c r="C9" s="62"/>
      <c r="D9" s="63"/>
      <c r="E9" s="62"/>
    </row>
    <row r="10" spans="1:5" x14ac:dyDescent="0.2">
      <c r="A10" s="384">
        <v>41699</v>
      </c>
      <c r="B10" s="72"/>
      <c r="C10" s="62"/>
      <c r="D10" s="63"/>
      <c r="E10" s="62"/>
    </row>
    <row r="11" spans="1:5" x14ac:dyDescent="0.2">
      <c r="A11" s="384">
        <v>41730</v>
      </c>
      <c r="B11" s="72"/>
      <c r="C11" s="62"/>
      <c r="D11" s="63"/>
      <c r="E11" s="62"/>
    </row>
    <row r="12" spans="1:5" x14ac:dyDescent="0.2">
      <c r="A12" s="384">
        <v>41760</v>
      </c>
      <c r="B12" s="62"/>
      <c r="C12" s="62"/>
      <c r="D12" s="63"/>
      <c r="E12" s="62"/>
    </row>
    <row r="13" spans="1:5" x14ac:dyDescent="0.2">
      <c r="A13" s="384">
        <v>41791</v>
      </c>
      <c r="B13" s="72"/>
      <c r="C13" s="62"/>
      <c r="D13" s="63"/>
      <c r="E13" s="62"/>
    </row>
    <row r="14" spans="1:5" x14ac:dyDescent="0.2">
      <c r="A14" s="384">
        <v>41821</v>
      </c>
      <c r="B14" s="62"/>
      <c r="C14" s="62"/>
      <c r="D14" s="63"/>
      <c r="E14" s="62"/>
    </row>
    <row r="15" spans="1:5" x14ac:dyDescent="0.2">
      <c r="A15" s="384">
        <v>41852</v>
      </c>
      <c r="B15" s="62"/>
      <c r="C15" s="62"/>
      <c r="D15" s="63"/>
      <c r="E15" s="62"/>
    </row>
    <row r="16" spans="1:5" x14ac:dyDescent="0.2">
      <c r="A16" s="384">
        <v>41883</v>
      </c>
      <c r="B16" s="62"/>
      <c r="C16" s="62"/>
      <c r="D16" s="63"/>
      <c r="E16" s="62"/>
    </row>
    <row r="17" spans="1:5" x14ac:dyDescent="0.2">
      <c r="A17" s="384">
        <v>41913</v>
      </c>
      <c r="B17" s="62"/>
      <c r="C17" s="62"/>
      <c r="D17" s="63"/>
      <c r="E17" s="62"/>
    </row>
    <row r="18" spans="1:5" x14ac:dyDescent="0.2">
      <c r="A18" s="384">
        <v>41944</v>
      </c>
      <c r="B18" s="62"/>
      <c r="C18" s="62"/>
      <c r="D18" s="63"/>
      <c r="E18" s="62"/>
    </row>
    <row r="19" spans="1:5" ht="13.5" thickBot="1" x14ac:dyDescent="0.25">
      <c r="A19" s="385">
        <v>41974</v>
      </c>
      <c r="B19" s="73"/>
      <c r="C19" s="73"/>
      <c r="D19" s="74"/>
      <c r="E19" s="73"/>
    </row>
    <row r="20" spans="1:5" x14ac:dyDescent="0.2">
      <c r="A20" s="383">
        <v>42005</v>
      </c>
      <c r="B20" s="70"/>
      <c r="C20" s="70"/>
      <c r="D20" s="63"/>
      <c r="E20" s="70"/>
    </row>
    <row r="21" spans="1:5" x14ac:dyDescent="0.2">
      <c r="A21" s="384">
        <v>42036</v>
      </c>
      <c r="B21" s="62"/>
      <c r="C21" s="62"/>
      <c r="D21" s="75"/>
      <c r="E21" s="62"/>
    </row>
    <row r="22" spans="1:5" x14ac:dyDescent="0.2">
      <c r="A22" s="384">
        <v>42064</v>
      </c>
      <c r="B22" s="62"/>
      <c r="C22" s="62"/>
      <c r="D22" s="63"/>
      <c r="E22" s="62"/>
    </row>
    <row r="23" spans="1:5" x14ac:dyDescent="0.2">
      <c r="A23" s="384">
        <v>42095</v>
      </c>
      <c r="B23" s="62"/>
      <c r="C23" s="62"/>
      <c r="D23" s="63"/>
      <c r="E23" s="62"/>
    </row>
    <row r="24" spans="1:5" x14ac:dyDescent="0.2">
      <c r="A24" s="384">
        <v>42125</v>
      </c>
      <c r="B24" s="62"/>
      <c r="C24" s="62"/>
      <c r="D24" s="63"/>
      <c r="E24" s="62"/>
    </row>
    <row r="25" spans="1:5" x14ac:dyDescent="0.2">
      <c r="A25" s="384">
        <v>42156</v>
      </c>
      <c r="B25" s="62"/>
      <c r="C25" s="62"/>
      <c r="D25" s="63"/>
      <c r="E25" s="62"/>
    </row>
    <row r="26" spans="1:5" x14ac:dyDescent="0.2">
      <c r="A26" s="384">
        <v>42186</v>
      </c>
      <c r="B26" s="62"/>
      <c r="C26" s="62"/>
      <c r="D26" s="63"/>
      <c r="E26" s="62"/>
    </row>
    <row r="27" spans="1:5" x14ac:dyDescent="0.2">
      <c r="A27" s="384">
        <v>42217</v>
      </c>
      <c r="B27" s="62"/>
      <c r="C27" s="62"/>
      <c r="D27" s="63"/>
      <c r="E27" s="62"/>
    </row>
    <row r="28" spans="1:5" x14ac:dyDescent="0.2">
      <c r="A28" s="384">
        <v>42248</v>
      </c>
      <c r="B28" s="62"/>
      <c r="C28" s="62"/>
      <c r="D28" s="63"/>
      <c r="E28" s="62"/>
    </row>
    <row r="29" spans="1:5" x14ac:dyDescent="0.2">
      <c r="A29" s="384">
        <v>42278</v>
      </c>
      <c r="B29" s="62"/>
      <c r="C29" s="62"/>
      <c r="D29" s="63"/>
      <c r="E29" s="62"/>
    </row>
    <row r="30" spans="1:5" x14ac:dyDescent="0.2">
      <c r="A30" s="384">
        <v>42309</v>
      </c>
      <c r="B30" s="62"/>
      <c r="C30" s="62"/>
      <c r="D30" s="63"/>
      <c r="E30" s="62"/>
    </row>
    <row r="31" spans="1:5" ht="13.5" thickBot="1" x14ac:dyDescent="0.25">
      <c r="A31" s="385">
        <v>42339</v>
      </c>
      <c r="B31" s="73"/>
      <c r="C31" s="73"/>
      <c r="D31" s="76"/>
      <c r="E31" s="73"/>
    </row>
    <row r="32" spans="1:5" x14ac:dyDescent="0.2">
      <c r="A32" s="383">
        <v>42370</v>
      </c>
      <c r="B32" s="70"/>
      <c r="C32" s="77"/>
      <c r="D32" s="69"/>
      <c r="E32" s="70"/>
    </row>
    <row r="33" spans="1:5" x14ac:dyDescent="0.2">
      <c r="A33" s="384">
        <v>42401</v>
      </c>
      <c r="B33" s="62"/>
      <c r="C33" s="42"/>
      <c r="D33" s="72"/>
      <c r="E33" s="62"/>
    </row>
    <row r="34" spans="1:5" x14ac:dyDescent="0.2">
      <c r="A34" s="384">
        <v>42430</v>
      </c>
      <c r="B34" s="62"/>
      <c r="C34" s="42"/>
      <c r="D34" s="72"/>
      <c r="E34" s="62"/>
    </row>
    <row r="35" spans="1:5" x14ac:dyDescent="0.2">
      <c r="A35" s="384">
        <v>42461</v>
      </c>
      <c r="B35" s="62"/>
      <c r="C35" s="42"/>
      <c r="D35" s="72"/>
      <c r="E35" s="62"/>
    </row>
    <row r="36" spans="1:5" x14ac:dyDescent="0.2">
      <c r="A36" s="384">
        <v>42491</v>
      </c>
      <c r="B36" s="62"/>
      <c r="C36" s="42"/>
      <c r="D36" s="72"/>
      <c r="E36" s="62"/>
    </row>
    <row r="37" spans="1:5" x14ac:dyDescent="0.2">
      <c r="A37" s="384">
        <v>42522</v>
      </c>
      <c r="B37" s="62"/>
      <c r="C37" s="42"/>
      <c r="D37" s="72"/>
      <c r="E37" s="62"/>
    </row>
    <row r="38" spans="1:5" x14ac:dyDescent="0.2">
      <c r="A38" s="384">
        <v>42552</v>
      </c>
      <c r="B38" s="62"/>
      <c r="C38" s="42"/>
      <c r="D38" s="72"/>
      <c r="E38" s="62"/>
    </row>
    <row r="39" spans="1:5" x14ac:dyDescent="0.2">
      <c r="A39" s="384">
        <v>42583</v>
      </c>
      <c r="B39" s="62"/>
      <c r="C39" s="42"/>
      <c r="D39" s="72"/>
      <c r="E39" s="62"/>
    </row>
    <row r="40" spans="1:5" x14ac:dyDescent="0.2">
      <c r="A40" s="384">
        <v>42614</v>
      </c>
      <c r="B40" s="62"/>
      <c r="C40" s="42"/>
      <c r="D40" s="72"/>
      <c r="E40" s="62"/>
    </row>
    <row r="41" spans="1:5" x14ac:dyDescent="0.2">
      <c r="A41" s="384">
        <v>42644</v>
      </c>
      <c r="B41" s="62"/>
      <c r="C41" s="42"/>
      <c r="D41" s="72"/>
      <c r="E41" s="62"/>
    </row>
    <row r="42" spans="1:5" ht="13.5" thickBot="1" x14ac:dyDescent="0.25">
      <c r="A42" s="385">
        <v>42675</v>
      </c>
      <c r="B42" s="62"/>
      <c r="C42" s="42"/>
      <c r="D42" s="72"/>
      <c r="E42" s="62"/>
    </row>
    <row r="43" spans="1:5" ht="13.5" thickBot="1" x14ac:dyDescent="0.25">
      <c r="A43" s="385">
        <v>42705</v>
      </c>
      <c r="B43" s="73"/>
      <c r="C43" s="78"/>
      <c r="D43" s="79"/>
      <c r="E43" s="73"/>
    </row>
    <row r="44" spans="1:5" ht="13.5" thickBot="1" x14ac:dyDescent="0.25">
      <c r="A44" s="385">
        <v>42736</v>
      </c>
      <c r="B44" s="70"/>
      <c r="C44" s="77"/>
      <c r="D44" s="69"/>
      <c r="E44" s="70"/>
    </row>
    <row r="45" spans="1:5" ht="13.5" thickBot="1" x14ac:dyDescent="0.25">
      <c r="A45" s="385">
        <v>42767</v>
      </c>
      <c r="B45" s="62"/>
      <c r="C45" s="42"/>
      <c r="D45" s="72"/>
      <c r="E45" s="62"/>
    </row>
    <row r="46" spans="1:5" ht="13.5" thickBot="1" x14ac:dyDescent="0.25">
      <c r="A46" s="385">
        <v>42795</v>
      </c>
      <c r="B46" s="62"/>
      <c r="C46" s="42"/>
      <c r="D46" s="72"/>
      <c r="E46" s="62"/>
    </row>
    <row r="47" spans="1:5" ht="13.5" thickBot="1" x14ac:dyDescent="0.25">
      <c r="A47" s="251"/>
      <c r="B47" s="62"/>
      <c r="C47" s="42"/>
      <c r="D47" s="72"/>
      <c r="E47" s="62"/>
    </row>
    <row r="48" spans="1:5" x14ac:dyDescent="0.2">
      <c r="A48" s="346" t="s">
        <v>7</v>
      </c>
      <c r="B48" s="62"/>
      <c r="C48" s="42"/>
      <c r="D48" s="72"/>
      <c r="E48" s="62"/>
    </row>
    <row r="49" spans="1:5" x14ac:dyDescent="0.2">
      <c r="A49" s="394">
        <v>2014</v>
      </c>
      <c r="B49" s="62"/>
      <c r="C49" s="42"/>
      <c r="D49" s="72"/>
      <c r="E49" s="62"/>
    </row>
    <row r="50" spans="1:5" x14ac:dyDescent="0.2">
      <c r="A50" s="395">
        <v>2015</v>
      </c>
      <c r="B50" s="62"/>
      <c r="C50" s="42"/>
      <c r="D50" s="72"/>
      <c r="E50" s="62"/>
    </row>
    <row r="51" spans="1:5" x14ac:dyDescent="0.2">
      <c r="A51" s="396">
        <v>2016</v>
      </c>
      <c r="B51" s="62"/>
      <c r="C51" s="42"/>
      <c r="D51" s="72"/>
      <c r="E51" s="62"/>
    </row>
    <row r="52" spans="1:5" x14ac:dyDescent="0.2">
      <c r="A52" s="378" t="s">
        <v>232</v>
      </c>
      <c r="B52" s="62"/>
      <c r="C52" s="42"/>
      <c r="D52" s="72"/>
      <c r="E52" s="62"/>
    </row>
    <row r="53" spans="1:5" ht="13.5" thickBot="1" x14ac:dyDescent="0.25">
      <c r="A53" s="382" t="s">
        <v>233</v>
      </c>
      <c r="B53" s="73"/>
      <c r="C53" s="78"/>
      <c r="D53" s="79"/>
      <c r="E53" s="73"/>
    </row>
    <row r="54" spans="1:5" x14ac:dyDescent="0.2">
      <c r="A54" s="80"/>
      <c r="B54" s="81"/>
      <c r="C54" s="81"/>
      <c r="D54" s="161"/>
      <c r="E54" s="81"/>
    </row>
    <row r="55" spans="1:5" x14ac:dyDescent="0.2">
      <c r="A55" s="83" t="s">
        <v>200</v>
      </c>
    </row>
  </sheetData>
  <mergeCells count="5">
    <mergeCell ref="A1:E1"/>
    <mergeCell ref="A2:E2"/>
    <mergeCell ref="A3:E3"/>
    <mergeCell ref="A4:E4"/>
    <mergeCell ref="A5:E5"/>
  </mergeCells>
  <pageMargins left="0.7" right="0.7" top="1.3149999999999999" bottom="0.75" header="0.3" footer="0.3"/>
  <pageSetup paperSize="9" scale="83" orientation="portrait" verticalDpi="1200" r:id="rId1"/>
  <ignoredErrors>
    <ignoredError sqref="A54:G54 B8:G8 B9:G53" unlocked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E55"/>
  <sheetViews>
    <sheetView tabSelected="1" zoomScale="85" zoomScaleNormal="85" workbookViewId="0">
      <selection sqref="A1:E1"/>
    </sheetView>
  </sheetViews>
  <sheetFormatPr baseColWidth="10" defaultRowHeight="12.75" x14ac:dyDescent="0.2"/>
  <cols>
    <col min="1" max="1" width="14.5703125" style="27" customWidth="1"/>
    <col min="2" max="2" width="25.42578125" style="27" customWidth="1"/>
    <col min="3" max="3" width="16.140625" style="27" customWidth="1"/>
    <col min="4" max="5" width="11.42578125" style="27"/>
  </cols>
  <sheetData>
    <row r="1" spans="1:5" x14ac:dyDescent="0.2">
      <c r="A1" s="529" t="s">
        <v>71</v>
      </c>
      <c r="B1" s="529"/>
      <c r="C1" s="529"/>
      <c r="D1" s="529"/>
      <c r="E1" s="529"/>
    </row>
    <row r="2" spans="1:5" x14ac:dyDescent="0.2">
      <c r="A2" s="505" t="s">
        <v>65</v>
      </c>
      <c r="B2" s="505"/>
      <c r="C2" s="505"/>
      <c r="D2" s="505"/>
      <c r="E2" s="505"/>
    </row>
    <row r="3" spans="1:5" x14ac:dyDescent="0.2">
      <c r="A3" s="507" t="str">
        <f>+'1.mod DOP'!B3</f>
        <v>Ortoftalato de Dioctilo (Di-2-Etilhexil Ftalato) (DOP)</v>
      </c>
      <c r="B3" s="507"/>
      <c r="C3" s="507"/>
      <c r="D3" s="507"/>
      <c r="E3" s="507"/>
    </row>
    <row r="4" spans="1:5" x14ac:dyDescent="0.2">
      <c r="A4" s="505" t="s">
        <v>67</v>
      </c>
      <c r="B4" s="505"/>
      <c r="C4" s="505"/>
      <c r="D4" s="505"/>
      <c r="E4" s="505"/>
    </row>
    <row r="5" spans="1:5" x14ac:dyDescent="0.2">
      <c r="A5" s="529" t="s">
        <v>199</v>
      </c>
      <c r="B5" s="505"/>
      <c r="C5" s="505"/>
      <c r="D5" s="505"/>
      <c r="E5" s="505"/>
    </row>
    <row r="6" spans="1:5" ht="13.5" thickBot="1" x14ac:dyDescent="0.25">
      <c r="A6" s="162"/>
      <c r="B6" s="162"/>
      <c r="C6" s="162"/>
      <c r="D6" s="162"/>
      <c r="E6" s="162"/>
    </row>
    <row r="7" spans="1:5" ht="26.25" thickBot="1" x14ac:dyDescent="0.25">
      <c r="A7" s="353" t="s">
        <v>9</v>
      </c>
      <c r="B7" s="353" t="s">
        <v>184</v>
      </c>
      <c r="C7" s="359" t="s">
        <v>256</v>
      </c>
      <c r="D7" s="353" t="s">
        <v>185</v>
      </c>
      <c r="E7" s="353" t="s">
        <v>186</v>
      </c>
    </row>
    <row r="8" spans="1:5" x14ac:dyDescent="0.2">
      <c r="A8" s="383">
        <v>41640</v>
      </c>
      <c r="B8" s="69"/>
      <c r="C8" s="70"/>
      <c r="D8" s="71"/>
      <c r="E8" s="70"/>
    </row>
    <row r="9" spans="1:5" x14ac:dyDescent="0.2">
      <c r="A9" s="384">
        <v>41671</v>
      </c>
      <c r="B9" s="72"/>
      <c r="C9" s="62"/>
      <c r="D9" s="63"/>
      <c r="E9" s="62"/>
    </row>
    <row r="10" spans="1:5" x14ac:dyDescent="0.2">
      <c r="A10" s="384">
        <v>41699</v>
      </c>
      <c r="B10" s="72"/>
      <c r="C10" s="62"/>
      <c r="D10" s="63"/>
      <c r="E10" s="62"/>
    </row>
    <row r="11" spans="1:5" x14ac:dyDescent="0.2">
      <c r="A11" s="384">
        <v>41730</v>
      </c>
      <c r="B11" s="72"/>
      <c r="C11" s="62"/>
      <c r="D11" s="63"/>
      <c r="E11" s="62"/>
    </row>
    <row r="12" spans="1:5" x14ac:dyDescent="0.2">
      <c r="A12" s="384">
        <v>41760</v>
      </c>
      <c r="B12" s="62"/>
      <c r="C12" s="62"/>
      <c r="D12" s="63"/>
      <c r="E12" s="62"/>
    </row>
    <row r="13" spans="1:5" x14ac:dyDescent="0.2">
      <c r="A13" s="384">
        <v>41791</v>
      </c>
      <c r="B13" s="72"/>
      <c r="C13" s="62"/>
      <c r="D13" s="63"/>
      <c r="E13" s="62"/>
    </row>
    <row r="14" spans="1:5" x14ac:dyDescent="0.2">
      <c r="A14" s="384">
        <v>41821</v>
      </c>
      <c r="B14" s="62"/>
      <c r="C14" s="62"/>
      <c r="D14" s="63"/>
      <c r="E14" s="62"/>
    </row>
    <row r="15" spans="1:5" x14ac:dyDescent="0.2">
      <c r="A15" s="384">
        <v>41852</v>
      </c>
      <c r="B15" s="62"/>
      <c r="C15" s="62"/>
      <c r="D15" s="63"/>
      <c r="E15" s="62"/>
    </row>
    <row r="16" spans="1:5" x14ac:dyDescent="0.2">
      <c r="A16" s="384">
        <v>41883</v>
      </c>
      <c r="B16" s="62"/>
      <c r="C16" s="62"/>
      <c r="D16" s="63"/>
      <c r="E16" s="62"/>
    </row>
    <row r="17" spans="1:5" x14ac:dyDescent="0.2">
      <c r="A17" s="384">
        <v>41913</v>
      </c>
      <c r="B17" s="62"/>
      <c r="C17" s="62"/>
      <c r="D17" s="63"/>
      <c r="E17" s="62"/>
    </row>
    <row r="18" spans="1:5" x14ac:dyDescent="0.2">
      <c r="A18" s="384">
        <v>41944</v>
      </c>
      <c r="B18" s="62"/>
      <c r="C18" s="62"/>
      <c r="D18" s="63"/>
      <c r="E18" s="62"/>
    </row>
    <row r="19" spans="1:5" ht="13.5" thickBot="1" x14ac:dyDescent="0.25">
      <c r="A19" s="385">
        <v>41974</v>
      </c>
      <c r="B19" s="73"/>
      <c r="C19" s="73"/>
      <c r="D19" s="74"/>
      <c r="E19" s="73"/>
    </row>
    <row r="20" spans="1:5" x14ac:dyDescent="0.2">
      <c r="A20" s="383">
        <v>42005</v>
      </c>
      <c r="B20" s="70"/>
      <c r="C20" s="70"/>
      <c r="D20" s="63"/>
      <c r="E20" s="70"/>
    </row>
    <row r="21" spans="1:5" x14ac:dyDescent="0.2">
      <c r="A21" s="384">
        <v>42036</v>
      </c>
      <c r="B21" s="62"/>
      <c r="C21" s="62"/>
      <c r="D21" s="75"/>
      <c r="E21" s="62"/>
    </row>
    <row r="22" spans="1:5" x14ac:dyDescent="0.2">
      <c r="A22" s="384">
        <v>42064</v>
      </c>
      <c r="B22" s="62"/>
      <c r="C22" s="62"/>
      <c r="D22" s="63"/>
      <c r="E22" s="62"/>
    </row>
    <row r="23" spans="1:5" x14ac:dyDescent="0.2">
      <c r="A23" s="384">
        <v>42095</v>
      </c>
      <c r="B23" s="62"/>
      <c r="C23" s="62"/>
      <c r="D23" s="63"/>
      <c r="E23" s="62"/>
    </row>
    <row r="24" spans="1:5" x14ac:dyDescent="0.2">
      <c r="A24" s="384">
        <v>42125</v>
      </c>
      <c r="B24" s="62"/>
      <c r="C24" s="62"/>
      <c r="D24" s="63"/>
      <c r="E24" s="62"/>
    </row>
    <row r="25" spans="1:5" x14ac:dyDescent="0.2">
      <c r="A25" s="384">
        <v>42156</v>
      </c>
      <c r="B25" s="62"/>
      <c r="C25" s="62"/>
      <c r="D25" s="63"/>
      <c r="E25" s="62"/>
    </row>
    <row r="26" spans="1:5" x14ac:dyDescent="0.2">
      <c r="A26" s="384">
        <v>42186</v>
      </c>
      <c r="B26" s="62"/>
      <c r="C26" s="62"/>
      <c r="D26" s="63"/>
      <c r="E26" s="62"/>
    </row>
    <row r="27" spans="1:5" x14ac:dyDescent="0.2">
      <c r="A27" s="384">
        <v>42217</v>
      </c>
      <c r="B27" s="62"/>
      <c r="C27" s="62"/>
      <c r="D27" s="63"/>
      <c r="E27" s="62"/>
    </row>
    <row r="28" spans="1:5" x14ac:dyDescent="0.2">
      <c r="A28" s="384">
        <v>42248</v>
      </c>
      <c r="B28" s="62"/>
      <c r="C28" s="62"/>
      <c r="D28" s="63"/>
      <c r="E28" s="62"/>
    </row>
    <row r="29" spans="1:5" x14ac:dyDescent="0.2">
      <c r="A29" s="384">
        <v>42278</v>
      </c>
      <c r="B29" s="62"/>
      <c r="C29" s="62"/>
      <c r="D29" s="63"/>
      <c r="E29" s="62"/>
    </row>
    <row r="30" spans="1:5" x14ac:dyDescent="0.2">
      <c r="A30" s="384">
        <v>42309</v>
      </c>
      <c r="B30" s="62"/>
      <c r="C30" s="62"/>
      <c r="D30" s="63"/>
      <c r="E30" s="62"/>
    </row>
    <row r="31" spans="1:5" ht="13.5" thickBot="1" x14ac:dyDescent="0.25">
      <c r="A31" s="385">
        <v>42339</v>
      </c>
      <c r="B31" s="73"/>
      <c r="C31" s="73"/>
      <c r="D31" s="76"/>
      <c r="E31" s="73"/>
    </row>
    <row r="32" spans="1:5" x14ac:dyDescent="0.2">
      <c r="A32" s="383">
        <v>42370</v>
      </c>
      <c r="B32" s="70"/>
      <c r="C32" s="77"/>
      <c r="D32" s="69"/>
      <c r="E32" s="70"/>
    </row>
    <row r="33" spans="1:5" x14ac:dyDescent="0.2">
      <c r="A33" s="384">
        <v>42401</v>
      </c>
      <c r="B33" s="62"/>
      <c r="C33" s="42"/>
      <c r="D33" s="72"/>
      <c r="E33" s="62"/>
    </row>
    <row r="34" spans="1:5" x14ac:dyDescent="0.2">
      <c r="A34" s="384">
        <v>42430</v>
      </c>
      <c r="B34" s="62"/>
      <c r="C34" s="42"/>
      <c r="D34" s="72"/>
      <c r="E34" s="62"/>
    </row>
    <row r="35" spans="1:5" x14ac:dyDescent="0.2">
      <c r="A35" s="384">
        <v>42461</v>
      </c>
      <c r="B35" s="62"/>
      <c r="C35" s="42"/>
      <c r="D35" s="72"/>
      <c r="E35" s="62"/>
    </row>
    <row r="36" spans="1:5" x14ac:dyDescent="0.2">
      <c r="A36" s="384">
        <v>42491</v>
      </c>
      <c r="B36" s="62"/>
      <c r="C36" s="42"/>
      <c r="D36" s="72"/>
      <c r="E36" s="62"/>
    </row>
    <row r="37" spans="1:5" x14ac:dyDescent="0.2">
      <c r="A37" s="384">
        <v>42522</v>
      </c>
      <c r="B37" s="62"/>
      <c r="C37" s="42"/>
      <c r="D37" s="72"/>
      <c r="E37" s="62"/>
    </row>
    <row r="38" spans="1:5" x14ac:dyDescent="0.2">
      <c r="A38" s="384">
        <v>42552</v>
      </c>
      <c r="B38" s="62"/>
      <c r="C38" s="42"/>
      <c r="D38" s="72"/>
      <c r="E38" s="62"/>
    </row>
    <row r="39" spans="1:5" x14ac:dyDescent="0.2">
      <c r="A39" s="384">
        <v>42583</v>
      </c>
      <c r="B39" s="62"/>
      <c r="C39" s="42"/>
      <c r="D39" s="72"/>
      <c r="E39" s="62"/>
    </row>
    <row r="40" spans="1:5" x14ac:dyDescent="0.2">
      <c r="A40" s="384">
        <v>42614</v>
      </c>
      <c r="B40" s="62"/>
      <c r="C40" s="42"/>
      <c r="D40" s="72"/>
      <c r="E40" s="62"/>
    </row>
    <row r="41" spans="1:5" x14ac:dyDescent="0.2">
      <c r="A41" s="384">
        <v>42644</v>
      </c>
      <c r="B41" s="62"/>
      <c r="C41" s="42"/>
      <c r="D41" s="72"/>
      <c r="E41" s="62"/>
    </row>
    <row r="42" spans="1:5" ht="13.5" thickBot="1" x14ac:dyDescent="0.25">
      <c r="A42" s="385">
        <v>42675</v>
      </c>
      <c r="B42" s="62"/>
      <c r="C42" s="42"/>
      <c r="D42" s="72"/>
      <c r="E42" s="62"/>
    </row>
    <row r="43" spans="1:5" ht="13.5" thickBot="1" x14ac:dyDescent="0.25">
      <c r="A43" s="385">
        <v>42705</v>
      </c>
      <c r="B43" s="73"/>
      <c r="C43" s="78"/>
      <c r="D43" s="79"/>
      <c r="E43" s="73"/>
    </row>
    <row r="44" spans="1:5" ht="13.5" thickBot="1" x14ac:dyDescent="0.25">
      <c r="A44" s="385">
        <v>42736</v>
      </c>
      <c r="B44" s="70"/>
      <c r="C44" s="77"/>
      <c r="D44" s="69"/>
      <c r="E44" s="70"/>
    </row>
    <row r="45" spans="1:5" ht="13.5" thickBot="1" x14ac:dyDescent="0.25">
      <c r="A45" s="385">
        <v>42767</v>
      </c>
      <c r="B45" s="62"/>
      <c r="C45" s="42"/>
      <c r="D45" s="72"/>
      <c r="E45" s="62"/>
    </row>
    <row r="46" spans="1:5" ht="13.5" thickBot="1" x14ac:dyDescent="0.25">
      <c r="A46" s="385">
        <v>42795</v>
      </c>
      <c r="B46" s="62"/>
      <c r="C46" s="42"/>
      <c r="D46" s="72"/>
      <c r="E46" s="62"/>
    </row>
    <row r="47" spans="1:5" ht="13.5" thickBot="1" x14ac:dyDescent="0.25">
      <c r="A47" s="251"/>
      <c r="B47" s="62"/>
      <c r="C47" s="42"/>
      <c r="D47" s="72"/>
      <c r="E47" s="62"/>
    </row>
    <row r="48" spans="1:5" x14ac:dyDescent="0.2">
      <c r="A48" s="346" t="s">
        <v>7</v>
      </c>
      <c r="B48" s="62"/>
      <c r="C48" s="42"/>
      <c r="D48" s="72"/>
      <c r="E48" s="62"/>
    </row>
    <row r="49" spans="1:5" x14ac:dyDescent="0.2">
      <c r="A49" s="394">
        <v>2014</v>
      </c>
      <c r="B49" s="62"/>
      <c r="C49" s="42"/>
      <c r="D49" s="72"/>
      <c r="E49" s="62"/>
    </row>
    <row r="50" spans="1:5" x14ac:dyDescent="0.2">
      <c r="A50" s="395">
        <v>2015</v>
      </c>
      <c r="B50" s="62"/>
      <c r="C50" s="42"/>
      <c r="D50" s="72"/>
      <c r="E50" s="62"/>
    </row>
    <row r="51" spans="1:5" x14ac:dyDescent="0.2">
      <c r="A51" s="396">
        <v>2016</v>
      </c>
      <c r="B51" s="62"/>
      <c r="C51" s="42"/>
      <c r="D51" s="72"/>
      <c r="E51" s="62"/>
    </row>
    <row r="52" spans="1:5" x14ac:dyDescent="0.2">
      <c r="A52" s="378" t="s">
        <v>232</v>
      </c>
      <c r="B52" s="62"/>
      <c r="C52" s="42"/>
      <c r="D52" s="72"/>
      <c r="E52" s="62"/>
    </row>
    <row r="53" spans="1:5" ht="13.5" thickBot="1" x14ac:dyDescent="0.25">
      <c r="A53" s="382" t="s">
        <v>233</v>
      </c>
      <c r="B53" s="73"/>
      <c r="C53" s="78"/>
      <c r="D53" s="79"/>
      <c r="E53" s="73"/>
    </row>
    <row r="54" spans="1:5" x14ac:dyDescent="0.2">
      <c r="A54" s="80"/>
      <c r="B54" s="81"/>
      <c r="C54" s="81"/>
      <c r="D54" s="352"/>
      <c r="E54" s="81"/>
    </row>
    <row r="55" spans="1:5" x14ac:dyDescent="0.2">
      <c r="A55" s="83" t="s">
        <v>200</v>
      </c>
    </row>
  </sheetData>
  <mergeCells count="5">
    <mergeCell ref="A1:E1"/>
    <mergeCell ref="A2:E2"/>
    <mergeCell ref="A3:E3"/>
    <mergeCell ref="A4:E4"/>
    <mergeCell ref="A5:E5"/>
  </mergeCells>
  <pageMargins left="0.7" right="0.7" top="1.3149999999999999" bottom="0.75" header="0.3" footer="0.3"/>
  <pageSetup paperSize="9" scale="83" orientation="portrait" verticalDpi="1200" r:id="rId1"/>
  <ignoredErrors>
    <ignoredError sqref="A3:E6 A7:B7 D7:E7" unlockedFormula="1"/>
  </ignoredError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pageSetUpPr fitToPage="1"/>
  </sheetPr>
  <dimension ref="A1:B5"/>
  <sheetViews>
    <sheetView showGridLines="0" workbookViewId="0">
      <selection sqref="A1:B5"/>
    </sheetView>
  </sheetViews>
  <sheetFormatPr baseColWidth="10" defaultRowHeight="12.75" x14ac:dyDescent="0.2"/>
  <cols>
    <col min="1" max="1" width="16.28515625" customWidth="1"/>
    <col min="2" max="2" width="29.5703125" customWidth="1"/>
  </cols>
  <sheetData>
    <row r="1" spans="1:2" x14ac:dyDescent="0.2">
      <c r="A1" s="2" t="s">
        <v>70</v>
      </c>
      <c r="B1" s="3"/>
    </row>
    <row r="2" spans="1:2" ht="13.5" thickBot="1" x14ac:dyDescent="0.25">
      <c r="A2" s="2" t="s">
        <v>43</v>
      </c>
      <c r="B2" s="3"/>
    </row>
    <row r="3" spans="1:2" x14ac:dyDescent="0.2">
      <c r="A3" s="4" t="s">
        <v>7</v>
      </c>
      <c r="B3" s="14" t="s">
        <v>44</v>
      </c>
    </row>
    <row r="4" spans="1:2" ht="13.5" thickBot="1" x14ac:dyDescent="0.25">
      <c r="A4" s="10"/>
      <c r="B4" s="8"/>
    </row>
    <row r="5" spans="1:2" ht="25.5" customHeight="1" thickBot="1" x14ac:dyDescent="0.25">
      <c r="A5" s="9" t="s">
        <v>8</v>
      </c>
      <c r="B5" s="13"/>
    </row>
  </sheetData>
  <phoneticPr fontId="0" type="noConversion"/>
  <printOptions horizontalCentered="1" verticalCentered="1"/>
  <pageMargins left="0.75" right="0.75" top="1" bottom="1" header="0.511811024" footer="0.511811024"/>
  <pageSetup paperSize="9"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2:D10"/>
  <sheetViews>
    <sheetView workbookViewId="0">
      <selection activeCell="F18" sqref="F18"/>
    </sheetView>
  </sheetViews>
  <sheetFormatPr baseColWidth="10" defaultRowHeight="12.75" x14ac:dyDescent="0.2"/>
  <cols>
    <col min="1" max="1" width="25.42578125" customWidth="1"/>
    <col min="2" max="2" width="15.85546875" customWidth="1"/>
    <col min="3" max="3" width="16.28515625" customWidth="1"/>
    <col min="4" max="4" width="18.85546875" customWidth="1"/>
  </cols>
  <sheetData>
    <row r="2" spans="1:4" x14ac:dyDescent="0.2">
      <c r="A2" s="604" t="s">
        <v>71</v>
      </c>
      <c r="B2" s="604"/>
      <c r="C2" s="604"/>
      <c r="D2" s="604"/>
    </row>
    <row r="3" spans="1:4" x14ac:dyDescent="0.2">
      <c r="A3" s="604" t="s">
        <v>72</v>
      </c>
      <c r="B3" s="604"/>
      <c r="C3" s="604"/>
      <c r="D3" s="604"/>
    </row>
    <row r="4" spans="1:4" x14ac:dyDescent="0.2">
      <c r="A4" s="605" t="s">
        <v>1</v>
      </c>
      <c r="B4" s="605"/>
      <c r="C4" s="605"/>
      <c r="D4" s="605"/>
    </row>
    <row r="5" spans="1:4" x14ac:dyDescent="0.2">
      <c r="A5" s="16"/>
      <c r="B5" s="16"/>
      <c r="C5" s="16"/>
      <c r="D5" s="16"/>
    </row>
    <row r="6" spans="1:4" s="15" customFormat="1" ht="24.75" customHeight="1" x14ac:dyDescent="0.2">
      <c r="A6" s="20" t="s">
        <v>24</v>
      </c>
      <c r="B6" s="21" t="s">
        <v>73</v>
      </c>
      <c r="C6" s="22" t="s">
        <v>74</v>
      </c>
      <c r="D6" s="23" t="s">
        <v>75</v>
      </c>
    </row>
    <row r="7" spans="1:4" x14ac:dyDescent="0.2">
      <c r="A7" s="17">
        <v>1996</v>
      </c>
      <c r="B7" s="18"/>
      <c r="C7" s="18"/>
      <c r="D7" s="19"/>
    </row>
    <row r="8" spans="1:4" x14ac:dyDescent="0.2">
      <c r="A8" s="11">
        <v>1997</v>
      </c>
      <c r="B8" s="1"/>
      <c r="C8" s="1"/>
      <c r="D8" s="5"/>
    </row>
    <row r="9" spans="1:4" x14ac:dyDescent="0.2">
      <c r="A9" s="11">
        <v>1998</v>
      </c>
      <c r="B9" s="1"/>
      <c r="C9" s="1"/>
      <c r="D9" s="5"/>
    </row>
    <row r="10" spans="1:4" ht="13.5" thickBot="1" x14ac:dyDescent="0.25">
      <c r="A10" s="12" t="s">
        <v>15</v>
      </c>
      <c r="B10" s="7"/>
      <c r="C10" s="7"/>
      <c r="D10" s="6"/>
    </row>
  </sheetData>
  <mergeCells count="3">
    <mergeCell ref="A3:D3"/>
    <mergeCell ref="A2:D2"/>
    <mergeCell ref="A4:D4"/>
  </mergeCells>
  <phoneticPr fontId="0" type="noConversion"/>
  <printOptions horizontalCentered="1" verticalCentered="1"/>
  <pageMargins left="0.75" right="0.75" top="1" bottom="1" header="0" footer="0"/>
  <pageSetup paperSize="9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G36"/>
  <sheetViews>
    <sheetView showGridLines="0" zoomScale="75" zoomScaleNormal="75" workbookViewId="0"/>
  </sheetViews>
  <sheetFormatPr baseColWidth="10" defaultRowHeight="12.75" x14ac:dyDescent="0.2"/>
  <cols>
    <col min="1" max="1" width="17.85546875" style="27" customWidth="1"/>
    <col min="2" max="2" width="77.5703125" style="27" customWidth="1"/>
    <col min="3" max="7" width="11.28515625" style="27" customWidth="1"/>
    <col min="8" max="16384" width="11.42578125" style="27"/>
  </cols>
  <sheetData>
    <row r="1" spans="1:7" ht="15.75" x14ac:dyDescent="0.2">
      <c r="B1" s="344" t="s">
        <v>151</v>
      </c>
      <c r="C1" s="344"/>
      <c r="D1" s="344"/>
      <c r="E1" s="344"/>
      <c r="F1" s="344"/>
      <c r="G1" s="344"/>
    </row>
    <row r="2" spans="1:7" ht="15.75" x14ac:dyDescent="0.2">
      <c r="B2" s="344" t="s">
        <v>201</v>
      </c>
      <c r="C2" s="344"/>
      <c r="D2" s="344"/>
      <c r="E2" s="344"/>
      <c r="F2" s="344"/>
      <c r="G2" s="344"/>
    </row>
    <row r="3" spans="1:7" ht="15.75" x14ac:dyDescent="0.2">
      <c r="B3" s="344" t="s">
        <v>150</v>
      </c>
      <c r="C3" s="344"/>
      <c r="D3" s="344"/>
      <c r="E3" s="344"/>
      <c r="F3" s="344"/>
      <c r="G3" s="344"/>
    </row>
    <row r="4" spans="1:7" ht="16.5" thickBot="1" x14ac:dyDescent="0.25">
      <c r="A4" s="344"/>
      <c r="B4" s="344"/>
      <c r="C4" s="344"/>
      <c r="D4" s="344"/>
      <c r="E4" s="344"/>
      <c r="F4" s="344"/>
      <c r="G4" s="344"/>
    </row>
    <row r="5" spans="1:7" ht="58.5" customHeight="1" thickBot="1" x14ac:dyDescent="0.25">
      <c r="A5" s="227" t="s">
        <v>2</v>
      </c>
      <c r="B5" s="228" t="s">
        <v>3</v>
      </c>
      <c r="C5" s="227">
        <v>2014</v>
      </c>
      <c r="D5" s="227">
        <f>+C5+1</f>
        <v>2015</v>
      </c>
      <c r="E5" s="227">
        <f>+D5+1</f>
        <v>2016</v>
      </c>
      <c r="F5" s="229" t="s">
        <v>229</v>
      </c>
      <c r="G5" s="229" t="s">
        <v>230</v>
      </c>
    </row>
    <row r="6" spans="1:7" x14ac:dyDescent="0.2">
      <c r="A6" s="123" t="s">
        <v>4</v>
      </c>
      <c r="B6" s="126" t="s">
        <v>145</v>
      </c>
      <c r="C6" s="512" t="s">
        <v>144</v>
      </c>
      <c r="D6" s="512" t="s">
        <v>144</v>
      </c>
      <c r="E6" s="512" t="s">
        <v>144</v>
      </c>
      <c r="F6" s="512" t="s">
        <v>144</v>
      </c>
      <c r="G6" s="515" t="s">
        <v>144</v>
      </c>
    </row>
    <row r="7" spans="1:7" x14ac:dyDescent="0.2">
      <c r="A7" s="124"/>
      <c r="B7" s="127" t="s">
        <v>146</v>
      </c>
      <c r="C7" s="513"/>
      <c r="D7" s="513"/>
      <c r="E7" s="513"/>
      <c r="F7" s="513"/>
      <c r="G7" s="516"/>
    </row>
    <row r="8" spans="1:7" x14ac:dyDescent="0.2">
      <c r="A8" s="124"/>
      <c r="B8" s="127" t="s">
        <v>147</v>
      </c>
      <c r="C8" s="513"/>
      <c r="D8" s="513"/>
      <c r="E8" s="513"/>
      <c r="F8" s="513"/>
      <c r="G8" s="516"/>
    </row>
    <row r="9" spans="1:7" ht="13.5" thickBot="1" x14ac:dyDescent="0.25">
      <c r="A9" s="125"/>
      <c r="B9" s="127" t="s">
        <v>149</v>
      </c>
      <c r="C9" s="514"/>
      <c r="D9" s="514"/>
      <c r="E9" s="514"/>
      <c r="F9" s="514"/>
      <c r="G9" s="517"/>
    </row>
    <row r="10" spans="1:7" x14ac:dyDescent="0.2">
      <c r="A10" s="56" t="s">
        <v>5</v>
      </c>
      <c r="B10" s="510"/>
      <c r="C10" s="512" t="s">
        <v>144</v>
      </c>
      <c r="D10" s="512" t="s">
        <v>144</v>
      </c>
      <c r="E10" s="512" t="s">
        <v>144</v>
      </c>
      <c r="F10" s="512" t="s">
        <v>144</v>
      </c>
      <c r="G10" s="512" t="s">
        <v>144</v>
      </c>
    </row>
    <row r="11" spans="1:7" x14ac:dyDescent="0.2">
      <c r="A11" s="57"/>
      <c r="B11" s="509"/>
      <c r="C11" s="513"/>
      <c r="D11" s="513"/>
      <c r="E11" s="513"/>
      <c r="F11" s="513"/>
      <c r="G11" s="513"/>
    </row>
    <row r="12" spans="1:7" x14ac:dyDescent="0.2">
      <c r="A12" s="57"/>
      <c r="B12" s="510"/>
      <c r="C12" s="513"/>
      <c r="D12" s="513"/>
      <c r="E12" s="513"/>
      <c r="F12" s="513"/>
      <c r="G12" s="513"/>
    </row>
    <row r="13" spans="1:7" x14ac:dyDescent="0.2">
      <c r="A13" s="57"/>
      <c r="B13" s="509"/>
      <c r="C13" s="513"/>
      <c r="D13" s="513"/>
      <c r="E13" s="513"/>
      <c r="F13" s="513"/>
      <c r="G13" s="513"/>
    </row>
    <row r="14" spans="1:7" x14ac:dyDescent="0.2">
      <c r="A14" s="57"/>
      <c r="B14" s="510"/>
      <c r="C14" s="513"/>
      <c r="D14" s="513"/>
      <c r="E14" s="513"/>
      <c r="F14" s="513"/>
      <c r="G14" s="513"/>
    </row>
    <row r="15" spans="1:7" ht="13.5" thickBot="1" x14ac:dyDescent="0.25">
      <c r="A15" s="58"/>
      <c r="B15" s="511"/>
      <c r="C15" s="514"/>
      <c r="D15" s="514"/>
      <c r="E15" s="514"/>
      <c r="F15" s="514"/>
      <c r="G15" s="514"/>
    </row>
    <row r="16" spans="1:7" x14ac:dyDescent="0.2">
      <c r="A16" s="56" t="s">
        <v>6</v>
      </c>
      <c r="B16" s="508"/>
      <c r="C16" s="512" t="s">
        <v>144</v>
      </c>
      <c r="D16" s="512" t="s">
        <v>144</v>
      </c>
      <c r="E16" s="512" t="s">
        <v>144</v>
      </c>
      <c r="F16" s="512" t="s">
        <v>144</v>
      </c>
      <c r="G16" s="512" t="s">
        <v>144</v>
      </c>
    </row>
    <row r="17" spans="1:7" x14ac:dyDescent="0.2">
      <c r="A17" s="57"/>
      <c r="B17" s="509"/>
      <c r="C17" s="513"/>
      <c r="D17" s="513"/>
      <c r="E17" s="513"/>
      <c r="F17" s="513"/>
      <c r="G17" s="513"/>
    </row>
    <row r="18" spans="1:7" x14ac:dyDescent="0.2">
      <c r="A18" s="57"/>
      <c r="B18" s="510"/>
      <c r="C18" s="513"/>
      <c r="D18" s="513"/>
      <c r="E18" s="513"/>
      <c r="F18" s="513"/>
      <c r="G18" s="513"/>
    </row>
    <row r="19" spans="1:7" x14ac:dyDescent="0.2">
      <c r="A19" s="57"/>
      <c r="B19" s="509"/>
      <c r="C19" s="513"/>
      <c r="D19" s="513"/>
      <c r="E19" s="513"/>
      <c r="F19" s="513"/>
      <c r="G19" s="513"/>
    </row>
    <row r="20" spans="1:7" x14ac:dyDescent="0.2">
      <c r="A20" s="57"/>
      <c r="B20" s="510"/>
      <c r="C20" s="513"/>
      <c r="D20" s="513"/>
      <c r="E20" s="513"/>
      <c r="F20" s="513"/>
      <c r="G20" s="513"/>
    </row>
    <row r="21" spans="1:7" ht="13.5" thickBot="1" x14ac:dyDescent="0.25">
      <c r="A21" s="58"/>
      <c r="B21" s="511"/>
      <c r="C21" s="514"/>
      <c r="D21" s="514"/>
      <c r="E21" s="514"/>
      <c r="F21" s="514"/>
      <c r="G21" s="514"/>
    </row>
    <row r="22" spans="1:7" x14ac:dyDescent="0.2">
      <c r="A22" s="56" t="s">
        <v>132</v>
      </c>
      <c r="B22" s="508"/>
      <c r="C22" s="512" t="s">
        <v>144</v>
      </c>
      <c r="D22" s="512" t="s">
        <v>144</v>
      </c>
      <c r="E22" s="512" t="s">
        <v>144</v>
      </c>
      <c r="F22" s="512" t="s">
        <v>144</v>
      </c>
      <c r="G22" s="512" t="s">
        <v>144</v>
      </c>
    </row>
    <row r="23" spans="1:7" x14ac:dyDescent="0.2">
      <c r="A23" s="57"/>
      <c r="B23" s="509"/>
      <c r="C23" s="513"/>
      <c r="D23" s="513"/>
      <c r="E23" s="513"/>
      <c r="F23" s="513"/>
      <c r="G23" s="513"/>
    </row>
    <row r="24" spans="1:7" x14ac:dyDescent="0.2">
      <c r="A24" s="57"/>
      <c r="B24" s="510"/>
      <c r="C24" s="513"/>
      <c r="D24" s="513"/>
      <c r="E24" s="513"/>
      <c r="F24" s="513"/>
      <c r="G24" s="513"/>
    </row>
    <row r="25" spans="1:7" x14ac:dyDescent="0.2">
      <c r="A25" s="57"/>
      <c r="B25" s="509"/>
      <c r="C25" s="513"/>
      <c r="D25" s="513"/>
      <c r="E25" s="513"/>
      <c r="F25" s="513"/>
      <c r="G25" s="513"/>
    </row>
    <row r="26" spans="1:7" x14ac:dyDescent="0.2">
      <c r="A26" s="57"/>
      <c r="B26" s="510"/>
      <c r="C26" s="513"/>
      <c r="D26" s="513"/>
      <c r="E26" s="513"/>
      <c r="F26" s="513"/>
      <c r="G26" s="513"/>
    </row>
    <row r="27" spans="1:7" ht="13.5" thickBot="1" x14ac:dyDescent="0.25">
      <c r="A27" s="58"/>
      <c r="B27" s="511"/>
      <c r="C27" s="514"/>
      <c r="D27" s="514"/>
      <c r="E27" s="514"/>
      <c r="F27" s="514"/>
      <c r="G27" s="514"/>
    </row>
    <row r="28" spans="1:7" x14ac:dyDescent="0.2">
      <c r="A28" s="56" t="s">
        <v>133</v>
      </c>
      <c r="B28" s="508"/>
      <c r="C28" s="512" t="s">
        <v>144</v>
      </c>
      <c r="D28" s="512" t="s">
        <v>144</v>
      </c>
      <c r="E28" s="512" t="s">
        <v>144</v>
      </c>
      <c r="F28" s="512" t="s">
        <v>144</v>
      </c>
      <c r="G28" s="512" t="s">
        <v>144</v>
      </c>
    </row>
    <row r="29" spans="1:7" x14ac:dyDescent="0.2">
      <c r="A29" s="57"/>
      <c r="B29" s="509"/>
      <c r="C29" s="513"/>
      <c r="D29" s="513"/>
      <c r="E29" s="513"/>
      <c r="F29" s="513"/>
      <c r="G29" s="513"/>
    </row>
    <row r="30" spans="1:7" x14ac:dyDescent="0.2">
      <c r="A30" s="57"/>
      <c r="B30" s="510"/>
      <c r="C30" s="513"/>
      <c r="D30" s="513"/>
      <c r="E30" s="513"/>
      <c r="F30" s="513"/>
      <c r="G30" s="513"/>
    </row>
    <row r="31" spans="1:7" x14ac:dyDescent="0.2">
      <c r="A31" s="57"/>
      <c r="B31" s="509"/>
      <c r="C31" s="513"/>
      <c r="D31" s="513"/>
      <c r="E31" s="513"/>
      <c r="F31" s="513"/>
      <c r="G31" s="513"/>
    </row>
    <row r="32" spans="1:7" x14ac:dyDescent="0.2">
      <c r="A32" s="57"/>
      <c r="B32" s="510"/>
      <c r="C32" s="513"/>
      <c r="D32" s="513"/>
      <c r="E32" s="513"/>
      <c r="F32" s="513"/>
      <c r="G32" s="513"/>
    </row>
    <row r="33" spans="1:7" ht="13.5" thickBot="1" x14ac:dyDescent="0.25">
      <c r="A33" s="59"/>
      <c r="B33" s="511"/>
      <c r="C33" s="514"/>
      <c r="D33" s="514"/>
      <c r="E33" s="514"/>
      <c r="F33" s="514"/>
      <c r="G33" s="514"/>
    </row>
    <row r="34" spans="1:7" ht="13.5" thickBot="1" x14ac:dyDescent="0.25">
      <c r="B34" s="60" t="s">
        <v>86</v>
      </c>
      <c r="C34" s="61">
        <v>1</v>
      </c>
      <c r="D34" s="61">
        <v>1</v>
      </c>
      <c r="E34" s="61">
        <v>1</v>
      </c>
      <c r="F34" s="61">
        <v>1</v>
      </c>
      <c r="G34" s="61">
        <v>1</v>
      </c>
    </row>
    <row r="36" spans="1:7" x14ac:dyDescent="0.2">
      <c r="A36" s="27" t="s">
        <v>131</v>
      </c>
    </row>
  </sheetData>
  <mergeCells count="37">
    <mergeCell ref="C6:C9"/>
    <mergeCell ref="D6:D9"/>
    <mergeCell ref="E6:E9"/>
    <mergeCell ref="G6:G9"/>
    <mergeCell ref="F6:F9"/>
    <mergeCell ref="E16:E21"/>
    <mergeCell ref="G16:G21"/>
    <mergeCell ref="B10:B11"/>
    <mergeCell ref="C10:C15"/>
    <mergeCell ref="D10:D15"/>
    <mergeCell ref="E10:E15"/>
    <mergeCell ref="G10:G15"/>
    <mergeCell ref="B12:B13"/>
    <mergeCell ref="B14:B15"/>
    <mergeCell ref="B16:B17"/>
    <mergeCell ref="C16:C21"/>
    <mergeCell ref="D16:D21"/>
    <mergeCell ref="B18:B19"/>
    <mergeCell ref="B20:B21"/>
    <mergeCell ref="F10:F15"/>
    <mergeCell ref="F16:F21"/>
    <mergeCell ref="G22:G27"/>
    <mergeCell ref="B24:B25"/>
    <mergeCell ref="B26:B27"/>
    <mergeCell ref="B28:B29"/>
    <mergeCell ref="C28:C33"/>
    <mergeCell ref="D28:D33"/>
    <mergeCell ref="E28:E33"/>
    <mergeCell ref="G28:G33"/>
    <mergeCell ref="E22:E27"/>
    <mergeCell ref="B22:B23"/>
    <mergeCell ref="C22:C27"/>
    <mergeCell ref="D22:D27"/>
    <mergeCell ref="B30:B31"/>
    <mergeCell ref="B32:B33"/>
    <mergeCell ref="F22:F27"/>
    <mergeCell ref="F28:F33"/>
  </mergeCells>
  <printOptions horizontalCentered="1" verticalCentered="1" gridLinesSet="0"/>
  <pageMargins left="0.75" right="0.75" top="1" bottom="1" header="0.511811024" footer="0.511811024"/>
  <pageSetup paperSize="9" scale="85" orientation="landscape" r:id="rId1"/>
  <headerFooter alignWithMargins="0"/>
  <ignoredErrors>
    <ignoredError sqref="E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7" tint="0.39997558519241921"/>
  </sheetPr>
  <dimension ref="A1:E14"/>
  <sheetViews>
    <sheetView workbookViewId="0">
      <selection activeCell="E23" sqref="E23"/>
    </sheetView>
  </sheetViews>
  <sheetFormatPr baseColWidth="10" defaultRowHeight="12.75" x14ac:dyDescent="0.2"/>
  <cols>
    <col min="1" max="1" width="21.28515625" style="32" customWidth="1"/>
    <col min="2" max="2" width="15.5703125" style="32" customWidth="1"/>
    <col min="3" max="3" width="8.85546875" style="32" customWidth="1"/>
    <col min="4" max="4" width="16.28515625" style="32" customWidth="1"/>
    <col min="5" max="5" width="21" style="32" customWidth="1"/>
    <col min="6" max="16384" width="11.42578125" style="32"/>
  </cols>
  <sheetData>
    <row r="1" spans="1:5" x14ac:dyDescent="0.2">
      <c r="A1" s="505" t="s">
        <v>76</v>
      </c>
      <c r="B1" s="505"/>
      <c r="C1" s="505"/>
      <c r="D1" s="505"/>
      <c r="E1" s="505"/>
    </row>
    <row r="2" spans="1:5" x14ac:dyDescent="0.2">
      <c r="A2" s="505" t="s">
        <v>84</v>
      </c>
      <c r="B2" s="505"/>
      <c r="C2" s="505"/>
      <c r="D2" s="505"/>
      <c r="E2" s="505"/>
    </row>
    <row r="3" spans="1:5" ht="27.75" customHeight="1" x14ac:dyDescent="0.2">
      <c r="A3" s="519" t="s">
        <v>234</v>
      </c>
      <c r="B3" s="519"/>
      <c r="C3" s="519"/>
      <c r="D3" s="519"/>
      <c r="E3" s="519"/>
    </row>
    <row r="4" spans="1:5" x14ac:dyDescent="0.2">
      <c r="A4" s="520" t="s">
        <v>152</v>
      </c>
      <c r="B4" s="520"/>
      <c r="C4" s="520"/>
      <c r="D4" s="520"/>
      <c r="E4" s="520"/>
    </row>
    <row r="5" spans="1:5" ht="13.5" thickBot="1" x14ac:dyDescent="0.25">
      <c r="A5" s="107"/>
      <c r="B5" s="107"/>
      <c r="C5" s="107"/>
      <c r="D5" s="107"/>
      <c r="E5" s="107"/>
    </row>
    <row r="6" spans="1:5" ht="13.5" thickBot="1" x14ac:dyDescent="0.25">
      <c r="A6" s="371" t="s">
        <v>9</v>
      </c>
      <c r="B6" s="518" t="s">
        <v>85</v>
      </c>
      <c r="C6" s="518"/>
      <c r="D6" s="518" t="s">
        <v>156</v>
      </c>
      <c r="E6" s="518"/>
    </row>
    <row r="7" spans="1:5" ht="13.5" thickBot="1" x14ac:dyDescent="0.25">
      <c r="A7" s="372"/>
      <c r="B7" s="347" t="s">
        <v>153</v>
      </c>
      <c r="C7" s="347" t="s">
        <v>154</v>
      </c>
      <c r="D7" s="347" t="s">
        <v>153</v>
      </c>
      <c r="E7" s="347" t="s">
        <v>154</v>
      </c>
    </row>
    <row r="8" spans="1:5" x14ac:dyDescent="0.2">
      <c r="A8" s="381">
        <v>2014</v>
      </c>
      <c r="B8" s="373"/>
      <c r="C8" s="374"/>
      <c r="D8" s="374"/>
      <c r="E8" s="492"/>
    </row>
    <row r="9" spans="1:5" x14ac:dyDescent="0.2">
      <c r="A9" s="375">
        <v>2015</v>
      </c>
      <c r="B9" s="376"/>
      <c r="C9" s="377"/>
      <c r="D9" s="377"/>
      <c r="E9" s="493"/>
    </row>
    <row r="10" spans="1:5" x14ac:dyDescent="0.2">
      <c r="A10" s="378">
        <v>2016</v>
      </c>
      <c r="B10" s="376"/>
      <c r="C10" s="377"/>
      <c r="D10" s="377"/>
      <c r="E10" s="493"/>
    </row>
    <row r="11" spans="1:5" x14ac:dyDescent="0.2">
      <c r="A11" s="378" t="s">
        <v>232</v>
      </c>
      <c r="B11" s="376"/>
      <c r="C11" s="377"/>
      <c r="D11" s="377"/>
      <c r="E11" s="493"/>
    </row>
    <row r="12" spans="1:5" ht="13.5" thickBot="1" x14ac:dyDescent="0.25">
      <c r="A12" s="382" t="s">
        <v>233</v>
      </c>
      <c r="B12" s="379"/>
      <c r="C12" s="380"/>
      <c r="D12" s="380"/>
      <c r="E12" s="494"/>
    </row>
    <row r="13" spans="1:5" x14ac:dyDescent="0.2">
      <c r="A13" s="107"/>
      <c r="B13" s="107"/>
      <c r="C13" s="107"/>
      <c r="D13" s="107"/>
      <c r="E13" s="107"/>
    </row>
    <row r="14" spans="1:5" x14ac:dyDescent="0.2">
      <c r="A14" s="65" t="s">
        <v>158</v>
      </c>
      <c r="B14" s="107"/>
      <c r="C14" s="107"/>
      <c r="D14" s="107"/>
      <c r="E14" s="107"/>
    </row>
  </sheetData>
  <mergeCells count="6">
    <mergeCell ref="B6:C6"/>
    <mergeCell ref="D6:E6"/>
    <mergeCell ref="A1:E1"/>
    <mergeCell ref="A2:E2"/>
    <mergeCell ref="A3:E3"/>
    <mergeCell ref="A4:E4"/>
  </mergeCells>
  <phoneticPr fontId="0" type="noConversion"/>
  <printOptions horizontalCentered="1" verticalCentered="1"/>
  <pageMargins left="0.75" right="0.75" top="1" bottom="1" header="0" footer="0"/>
  <pageSetup paperSize="9" scale="1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 tint="0.39997558519241921"/>
    <pageSetUpPr fitToPage="1"/>
  </sheetPr>
  <dimension ref="A1:L74"/>
  <sheetViews>
    <sheetView zoomScaleNormal="100" workbookViewId="0"/>
  </sheetViews>
  <sheetFormatPr baseColWidth="10" defaultColWidth="13.7109375" defaultRowHeight="12.75" x14ac:dyDescent="0.2"/>
  <cols>
    <col min="1" max="1" width="16.28515625" style="32" customWidth="1"/>
    <col min="2" max="2" width="2.5703125" style="32" customWidth="1"/>
    <col min="3" max="8" width="13.7109375" style="32" customWidth="1"/>
    <col min="9" max="9" width="13.5703125" style="32" customWidth="1"/>
    <col min="10" max="10" width="13.7109375" style="32" customWidth="1"/>
    <col min="11" max="11" width="1.7109375" style="38" customWidth="1"/>
    <col min="12" max="12" width="11.42578125" style="27" customWidth="1"/>
    <col min="13" max="16384" width="13.7109375" style="32"/>
  </cols>
  <sheetData>
    <row r="1" spans="1:12" ht="15.75" x14ac:dyDescent="0.25">
      <c r="A1" s="521" t="s">
        <v>159</v>
      </c>
      <c r="B1" s="521"/>
      <c r="C1" s="521"/>
      <c r="D1" s="521"/>
      <c r="E1" s="521"/>
      <c r="F1" s="521"/>
      <c r="G1" s="521"/>
      <c r="H1" s="521"/>
    </row>
    <row r="2" spans="1:12" ht="15.75" x14ac:dyDescent="0.25">
      <c r="A2" s="521" t="s">
        <v>257</v>
      </c>
      <c r="B2" s="521"/>
      <c r="C2" s="521"/>
      <c r="D2" s="521"/>
      <c r="E2" s="521"/>
      <c r="F2" s="521"/>
      <c r="G2" s="521"/>
      <c r="H2" s="521"/>
      <c r="I2" s="29"/>
      <c r="J2" s="29"/>
    </row>
    <row r="3" spans="1:12" ht="15.75" x14ac:dyDescent="0.25">
      <c r="A3" s="521" t="s">
        <v>231</v>
      </c>
      <c r="B3" s="521"/>
      <c r="C3" s="521"/>
      <c r="D3" s="521"/>
      <c r="E3" s="521"/>
      <c r="F3" s="521"/>
      <c r="G3" s="521"/>
      <c r="H3" s="521"/>
      <c r="I3" s="118"/>
      <c r="J3" s="118"/>
      <c r="K3" s="118"/>
      <c r="L3" s="32"/>
    </row>
    <row r="4" spans="1:12" ht="15.75" x14ac:dyDescent="0.25">
      <c r="A4" s="521" t="s">
        <v>160</v>
      </c>
      <c r="B4" s="521"/>
      <c r="C4" s="521"/>
      <c r="D4" s="521"/>
      <c r="E4" s="521"/>
      <c r="F4" s="521"/>
      <c r="G4" s="521"/>
      <c r="H4" s="521"/>
      <c r="I4" s="118"/>
      <c r="J4" s="118"/>
      <c r="L4" s="32"/>
    </row>
    <row r="5" spans="1:12" ht="13.5" thickBot="1" x14ac:dyDescent="0.25">
      <c r="A5" s="28"/>
      <c r="B5" s="28"/>
      <c r="C5" s="28"/>
      <c r="D5" s="28"/>
      <c r="E5" s="28"/>
      <c r="F5" s="28"/>
      <c r="G5" s="28"/>
      <c r="H5" s="28"/>
      <c r="I5" s="118"/>
      <c r="J5" s="118"/>
      <c r="L5" s="32"/>
    </row>
    <row r="6" spans="1:12" ht="51.75" thickBot="1" x14ac:dyDescent="0.25">
      <c r="A6" s="235" t="s">
        <v>88</v>
      </c>
      <c r="B6" s="236"/>
      <c r="C6" s="237" t="s">
        <v>14</v>
      </c>
      <c r="D6" s="238" t="s">
        <v>94</v>
      </c>
      <c r="E6" s="237" t="s">
        <v>89</v>
      </c>
      <c r="F6" s="237" t="s">
        <v>90</v>
      </c>
      <c r="G6" s="238" t="s">
        <v>95</v>
      </c>
      <c r="H6" s="237" t="s">
        <v>91</v>
      </c>
      <c r="I6" s="233"/>
      <c r="J6" s="233"/>
      <c r="K6" s="236"/>
    </row>
    <row r="7" spans="1:12" x14ac:dyDescent="0.2">
      <c r="A7" s="383">
        <v>41640</v>
      </c>
      <c r="B7" s="239"/>
      <c r="C7" s="240"/>
      <c r="D7" s="241"/>
      <c r="E7" s="242"/>
      <c r="F7" s="241"/>
      <c r="G7" s="242"/>
      <c r="H7" s="241"/>
      <c r="I7" s="233"/>
      <c r="J7" s="233"/>
      <c r="K7" s="243"/>
    </row>
    <row r="8" spans="1:12" x14ac:dyDescent="0.2">
      <c r="A8" s="384">
        <v>41671</v>
      </c>
      <c r="B8" s="239"/>
      <c r="C8" s="244"/>
      <c r="D8" s="245"/>
      <c r="E8" s="246"/>
      <c r="F8" s="245"/>
      <c r="G8" s="246"/>
      <c r="H8" s="245"/>
      <c r="I8" s="233"/>
      <c r="J8" s="233"/>
      <c r="K8" s="243"/>
    </row>
    <row r="9" spans="1:12" x14ac:dyDescent="0.2">
      <c r="A9" s="384">
        <v>41699</v>
      </c>
      <c r="B9" s="239"/>
      <c r="C9" s="244"/>
      <c r="D9" s="245"/>
      <c r="E9" s="246"/>
      <c r="F9" s="245"/>
      <c r="G9" s="246"/>
      <c r="H9" s="245"/>
      <c r="I9" s="233"/>
      <c r="J9" s="233"/>
      <c r="K9" s="243"/>
    </row>
    <row r="10" spans="1:12" x14ac:dyDescent="0.2">
      <c r="A10" s="384">
        <v>41730</v>
      </c>
      <c r="B10" s="239"/>
      <c r="C10" s="244"/>
      <c r="D10" s="245"/>
      <c r="E10" s="246"/>
      <c r="F10" s="245"/>
      <c r="G10" s="246"/>
      <c r="H10" s="245"/>
      <c r="I10" s="233"/>
      <c r="J10" s="233"/>
      <c r="K10" s="243"/>
    </row>
    <row r="11" spans="1:12" x14ac:dyDescent="0.2">
      <c r="A11" s="384">
        <v>41760</v>
      </c>
      <c r="B11" s="239"/>
      <c r="C11" s="244"/>
      <c r="D11" s="245"/>
      <c r="E11" s="246"/>
      <c r="F11" s="245"/>
      <c r="G11" s="246"/>
      <c r="H11" s="245"/>
      <c r="I11" s="107"/>
      <c r="J11" s="107"/>
      <c r="K11" s="243"/>
    </row>
    <row r="12" spans="1:12" x14ac:dyDescent="0.2">
      <c r="A12" s="384">
        <v>41791</v>
      </c>
      <c r="B12" s="239"/>
      <c r="C12" s="244"/>
      <c r="D12" s="245"/>
      <c r="E12" s="246"/>
      <c r="F12" s="245"/>
      <c r="G12" s="246"/>
      <c r="H12" s="245"/>
      <c r="I12" s="107"/>
      <c r="J12" s="107"/>
      <c r="K12" s="243"/>
    </row>
    <row r="13" spans="1:12" x14ac:dyDescent="0.2">
      <c r="A13" s="384">
        <v>41821</v>
      </c>
      <c r="B13" s="239"/>
      <c r="C13" s="244"/>
      <c r="D13" s="245"/>
      <c r="E13" s="246"/>
      <c r="F13" s="245"/>
      <c r="G13" s="246"/>
      <c r="H13" s="245"/>
      <c r="I13" s="107"/>
      <c r="J13" s="107"/>
      <c r="K13" s="243"/>
    </row>
    <row r="14" spans="1:12" x14ac:dyDescent="0.2">
      <c r="A14" s="384">
        <v>41852</v>
      </c>
      <c r="B14" s="239"/>
      <c r="C14" s="244"/>
      <c r="D14" s="245"/>
      <c r="E14" s="246"/>
      <c r="F14" s="245"/>
      <c r="G14" s="246"/>
      <c r="H14" s="245"/>
      <c r="I14" s="107"/>
      <c r="J14" s="107"/>
      <c r="K14" s="243"/>
    </row>
    <row r="15" spans="1:12" x14ac:dyDescent="0.2">
      <c r="A15" s="384">
        <v>41883</v>
      </c>
      <c r="B15" s="239"/>
      <c r="C15" s="244"/>
      <c r="D15" s="245"/>
      <c r="E15" s="246"/>
      <c r="F15" s="245"/>
      <c r="G15" s="246"/>
      <c r="H15" s="245"/>
      <c r="I15" s="107"/>
      <c r="J15" s="107"/>
      <c r="K15" s="243"/>
    </row>
    <row r="16" spans="1:12" x14ac:dyDescent="0.2">
      <c r="A16" s="384">
        <v>41913</v>
      </c>
      <c r="B16" s="239"/>
      <c r="C16" s="244"/>
      <c r="D16" s="245"/>
      <c r="E16" s="246"/>
      <c r="F16" s="245"/>
      <c r="G16" s="246"/>
      <c r="H16" s="245"/>
      <c r="I16" s="107"/>
      <c r="J16" s="107"/>
      <c r="K16" s="243"/>
    </row>
    <row r="17" spans="1:11" x14ac:dyDescent="0.2">
      <c r="A17" s="384">
        <v>41944</v>
      </c>
      <c r="B17" s="239"/>
      <c r="C17" s="244"/>
      <c r="D17" s="245"/>
      <c r="E17" s="246"/>
      <c r="F17" s="245"/>
      <c r="G17" s="246"/>
      <c r="H17" s="245"/>
      <c r="I17" s="107"/>
      <c r="J17" s="107"/>
      <c r="K17" s="243"/>
    </row>
    <row r="18" spans="1:11" ht="13.5" thickBot="1" x14ac:dyDescent="0.25">
      <c r="A18" s="385">
        <v>41974</v>
      </c>
      <c r="B18" s="239"/>
      <c r="C18" s="247"/>
      <c r="D18" s="248"/>
      <c r="E18" s="249"/>
      <c r="F18" s="248"/>
      <c r="G18" s="249"/>
      <c r="H18" s="248"/>
      <c r="I18" s="107"/>
      <c r="J18" s="107"/>
      <c r="K18" s="243"/>
    </row>
    <row r="19" spans="1:11" x14ac:dyDescent="0.2">
      <c r="A19" s="383">
        <v>42005</v>
      </c>
      <c r="B19" s="239"/>
      <c r="C19" s="240"/>
      <c r="D19" s="241"/>
      <c r="E19" s="242"/>
      <c r="F19" s="241"/>
      <c r="G19" s="242"/>
      <c r="H19" s="241"/>
      <c r="I19" s="107"/>
      <c r="J19" s="107"/>
      <c r="K19" s="243"/>
    </row>
    <row r="20" spans="1:11" x14ac:dyDescent="0.2">
      <c r="A20" s="384">
        <v>42036</v>
      </c>
      <c r="B20" s="239"/>
      <c r="C20" s="244"/>
      <c r="D20" s="245"/>
      <c r="E20" s="246"/>
      <c r="F20" s="245"/>
      <c r="G20" s="246"/>
      <c r="H20" s="245"/>
      <c r="I20" s="107"/>
      <c r="J20" s="107"/>
      <c r="K20" s="243"/>
    </row>
    <row r="21" spans="1:11" x14ac:dyDescent="0.2">
      <c r="A21" s="384">
        <v>42064</v>
      </c>
      <c r="B21" s="239"/>
      <c r="C21" s="244"/>
      <c r="D21" s="245"/>
      <c r="E21" s="246"/>
      <c r="F21" s="245"/>
      <c r="G21" s="246"/>
      <c r="H21" s="245"/>
      <c r="I21" s="107"/>
      <c r="J21" s="107"/>
      <c r="K21" s="243"/>
    </row>
    <row r="22" spans="1:11" x14ac:dyDescent="0.2">
      <c r="A22" s="384">
        <v>42095</v>
      </c>
      <c r="B22" s="239"/>
      <c r="C22" s="244"/>
      <c r="D22" s="245"/>
      <c r="E22" s="246"/>
      <c r="F22" s="245"/>
      <c r="G22" s="246"/>
      <c r="H22" s="245"/>
      <c r="I22" s="107"/>
      <c r="J22" s="107"/>
      <c r="K22" s="243"/>
    </row>
    <row r="23" spans="1:11" x14ac:dyDescent="0.2">
      <c r="A23" s="384">
        <v>42125</v>
      </c>
      <c r="B23" s="239"/>
      <c r="C23" s="244"/>
      <c r="D23" s="245"/>
      <c r="E23" s="246"/>
      <c r="F23" s="245"/>
      <c r="G23" s="246"/>
      <c r="H23" s="245"/>
      <c r="I23" s="107"/>
      <c r="J23" s="107"/>
      <c r="K23" s="243"/>
    </row>
    <row r="24" spans="1:11" x14ac:dyDescent="0.2">
      <c r="A24" s="384">
        <v>42156</v>
      </c>
      <c r="B24" s="239"/>
      <c r="C24" s="244"/>
      <c r="D24" s="245"/>
      <c r="E24" s="246"/>
      <c r="F24" s="245"/>
      <c r="G24" s="246"/>
      <c r="H24" s="245"/>
      <c r="I24" s="107"/>
      <c r="J24" s="107"/>
      <c r="K24" s="243"/>
    </row>
    <row r="25" spans="1:11" x14ac:dyDescent="0.2">
      <c r="A25" s="384">
        <v>42186</v>
      </c>
      <c r="B25" s="239"/>
      <c r="C25" s="244"/>
      <c r="D25" s="245"/>
      <c r="E25" s="246"/>
      <c r="F25" s="245"/>
      <c r="G25" s="246"/>
      <c r="H25" s="245"/>
      <c r="I25" s="107"/>
      <c r="J25" s="107"/>
      <c r="K25" s="243"/>
    </row>
    <row r="26" spans="1:11" x14ac:dyDescent="0.2">
      <c r="A26" s="384">
        <v>42217</v>
      </c>
      <c r="B26" s="239"/>
      <c r="C26" s="244"/>
      <c r="D26" s="245"/>
      <c r="E26" s="246"/>
      <c r="F26" s="245"/>
      <c r="G26" s="246"/>
      <c r="H26" s="245"/>
      <c r="I26" s="107"/>
      <c r="J26" s="107"/>
      <c r="K26" s="243"/>
    </row>
    <row r="27" spans="1:11" x14ac:dyDescent="0.2">
      <c r="A27" s="384">
        <v>42248</v>
      </c>
      <c r="B27" s="239"/>
      <c r="C27" s="244"/>
      <c r="D27" s="245"/>
      <c r="E27" s="246"/>
      <c r="F27" s="245"/>
      <c r="G27" s="246"/>
      <c r="H27" s="245"/>
      <c r="I27" s="107"/>
      <c r="J27" s="107"/>
      <c r="K27" s="243"/>
    </row>
    <row r="28" spans="1:11" x14ac:dyDescent="0.2">
      <c r="A28" s="384">
        <v>42278</v>
      </c>
      <c r="B28" s="239"/>
      <c r="C28" s="244"/>
      <c r="D28" s="245"/>
      <c r="E28" s="246"/>
      <c r="F28" s="245"/>
      <c r="G28" s="246"/>
      <c r="H28" s="245"/>
      <c r="I28" s="107"/>
      <c r="J28" s="107"/>
      <c r="K28" s="243"/>
    </row>
    <row r="29" spans="1:11" x14ac:dyDescent="0.2">
      <c r="A29" s="384">
        <v>42309</v>
      </c>
      <c r="B29" s="239"/>
      <c r="C29" s="244"/>
      <c r="D29" s="245"/>
      <c r="E29" s="246"/>
      <c r="F29" s="245"/>
      <c r="G29" s="246"/>
      <c r="H29" s="245"/>
      <c r="I29" s="107"/>
      <c r="J29" s="107"/>
      <c r="K29" s="243"/>
    </row>
    <row r="30" spans="1:11" ht="13.5" thickBot="1" x14ac:dyDescent="0.25">
      <c r="A30" s="385">
        <v>42339</v>
      </c>
      <c r="B30" s="239"/>
      <c r="C30" s="247"/>
      <c r="D30" s="248"/>
      <c r="E30" s="249"/>
      <c r="F30" s="248"/>
      <c r="G30" s="249"/>
      <c r="H30" s="248"/>
      <c r="I30" s="107"/>
      <c r="J30" s="107"/>
      <c r="K30" s="243"/>
    </row>
    <row r="31" spans="1:11" x14ac:dyDescent="0.2">
      <c r="A31" s="383">
        <v>42370</v>
      </c>
      <c r="B31" s="239"/>
      <c r="C31" s="240"/>
      <c r="D31" s="241"/>
      <c r="E31" s="242"/>
      <c r="F31" s="241"/>
      <c r="G31" s="242"/>
      <c r="H31" s="241"/>
      <c r="I31" s="107"/>
      <c r="J31" s="107"/>
      <c r="K31" s="243"/>
    </row>
    <row r="32" spans="1:11" x14ac:dyDescent="0.2">
      <c r="A32" s="384">
        <v>42401</v>
      </c>
      <c r="B32" s="239"/>
      <c r="C32" s="244"/>
      <c r="D32" s="245"/>
      <c r="E32" s="246"/>
      <c r="F32" s="245"/>
      <c r="G32" s="246"/>
      <c r="H32" s="245"/>
      <c r="I32" s="107"/>
      <c r="J32" s="107"/>
      <c r="K32" s="243"/>
    </row>
    <row r="33" spans="1:11" x14ac:dyDescent="0.2">
      <c r="A33" s="384">
        <v>42430</v>
      </c>
      <c r="B33" s="239"/>
      <c r="C33" s="244"/>
      <c r="D33" s="245"/>
      <c r="E33" s="246"/>
      <c r="F33" s="245"/>
      <c r="G33" s="246"/>
      <c r="H33" s="245"/>
      <c r="I33" s="107"/>
      <c r="J33" s="107"/>
      <c r="K33" s="243"/>
    </row>
    <row r="34" spans="1:11" x14ac:dyDescent="0.2">
      <c r="A34" s="384">
        <v>42461</v>
      </c>
      <c r="B34" s="239"/>
      <c r="C34" s="244"/>
      <c r="D34" s="245"/>
      <c r="E34" s="246"/>
      <c r="F34" s="245"/>
      <c r="G34" s="246"/>
      <c r="H34" s="245"/>
      <c r="I34" s="107"/>
      <c r="J34" s="107"/>
      <c r="K34" s="243"/>
    </row>
    <row r="35" spans="1:11" x14ac:dyDescent="0.2">
      <c r="A35" s="384">
        <v>42491</v>
      </c>
      <c r="B35" s="239"/>
      <c r="C35" s="244"/>
      <c r="D35" s="245"/>
      <c r="E35" s="246"/>
      <c r="F35" s="245"/>
      <c r="G35" s="246"/>
      <c r="H35" s="245"/>
      <c r="I35" s="107"/>
      <c r="J35" s="107"/>
      <c r="K35" s="243"/>
    </row>
    <row r="36" spans="1:11" x14ac:dyDescent="0.2">
      <c r="A36" s="384">
        <v>42522</v>
      </c>
      <c r="B36" s="239"/>
      <c r="C36" s="244"/>
      <c r="D36" s="245"/>
      <c r="E36" s="246"/>
      <c r="F36" s="245"/>
      <c r="G36" s="246"/>
      <c r="H36" s="245"/>
      <c r="I36" s="107"/>
      <c r="J36" s="107"/>
      <c r="K36" s="243"/>
    </row>
    <row r="37" spans="1:11" x14ac:dyDescent="0.2">
      <c r="A37" s="384">
        <v>42552</v>
      </c>
      <c r="B37" s="239"/>
      <c r="C37" s="244"/>
      <c r="D37" s="245"/>
      <c r="E37" s="246"/>
      <c r="F37" s="245"/>
      <c r="G37" s="246"/>
      <c r="H37" s="245"/>
      <c r="I37" s="107"/>
      <c r="J37" s="107"/>
      <c r="K37" s="243"/>
    </row>
    <row r="38" spans="1:11" x14ac:dyDescent="0.2">
      <c r="A38" s="384">
        <v>42583</v>
      </c>
      <c r="B38" s="239"/>
      <c r="C38" s="244"/>
      <c r="D38" s="245"/>
      <c r="E38" s="246"/>
      <c r="F38" s="245"/>
      <c r="G38" s="246"/>
      <c r="H38" s="245"/>
      <c r="I38" s="107"/>
      <c r="J38" s="107"/>
      <c r="K38" s="243"/>
    </row>
    <row r="39" spans="1:11" x14ac:dyDescent="0.2">
      <c r="A39" s="384">
        <v>42614</v>
      </c>
      <c r="B39" s="239"/>
      <c r="C39" s="244"/>
      <c r="D39" s="245"/>
      <c r="E39" s="246"/>
      <c r="F39" s="245"/>
      <c r="G39" s="246"/>
      <c r="H39" s="245"/>
      <c r="I39" s="107"/>
      <c r="J39" s="107"/>
      <c r="K39" s="243"/>
    </row>
    <row r="40" spans="1:11" x14ac:dyDescent="0.2">
      <c r="A40" s="384">
        <v>42644</v>
      </c>
      <c r="B40" s="239"/>
      <c r="C40" s="244"/>
      <c r="D40" s="245"/>
      <c r="E40" s="246"/>
      <c r="F40" s="245"/>
      <c r="G40" s="246"/>
      <c r="H40" s="245"/>
      <c r="I40" s="107"/>
      <c r="J40" s="107"/>
      <c r="K40" s="243"/>
    </row>
    <row r="41" spans="1:11" ht="13.5" thickBot="1" x14ac:dyDescent="0.25">
      <c r="A41" s="385">
        <v>42675</v>
      </c>
      <c r="B41" s="239"/>
      <c r="C41" s="244"/>
      <c r="D41" s="245"/>
      <c r="E41" s="246"/>
      <c r="F41" s="245"/>
      <c r="G41" s="246"/>
      <c r="H41" s="245"/>
      <c r="I41" s="107"/>
      <c r="J41" s="107"/>
      <c r="K41" s="243"/>
    </row>
    <row r="42" spans="1:11" ht="13.5" thickBot="1" x14ac:dyDescent="0.25">
      <c r="A42" s="385">
        <v>42705</v>
      </c>
      <c r="B42" s="239"/>
      <c r="C42" s="247"/>
      <c r="D42" s="248"/>
      <c r="E42" s="249"/>
      <c r="F42" s="248"/>
      <c r="G42" s="249"/>
      <c r="H42" s="248"/>
      <c r="I42" s="107"/>
      <c r="J42" s="107"/>
      <c r="K42" s="243"/>
    </row>
    <row r="43" spans="1:11" ht="13.5" thickBot="1" x14ac:dyDescent="0.25">
      <c r="A43" s="385">
        <v>42736</v>
      </c>
      <c r="B43" s="239"/>
      <c r="C43" s="240"/>
      <c r="D43" s="241"/>
      <c r="E43" s="242"/>
      <c r="F43" s="241"/>
      <c r="G43" s="242"/>
      <c r="H43" s="241"/>
      <c r="I43" s="107"/>
      <c r="J43" s="107"/>
      <c r="K43" s="243"/>
    </row>
    <row r="44" spans="1:11" ht="13.5" thickBot="1" x14ac:dyDescent="0.25">
      <c r="A44" s="385">
        <v>42767</v>
      </c>
      <c r="B44" s="239"/>
      <c r="C44" s="244"/>
      <c r="D44" s="245"/>
      <c r="E44" s="246"/>
      <c r="F44" s="245"/>
      <c r="G44" s="246"/>
      <c r="H44" s="245"/>
      <c r="I44" s="107"/>
      <c r="J44" s="107"/>
      <c r="K44" s="243"/>
    </row>
    <row r="45" spans="1:11" ht="13.5" thickBot="1" x14ac:dyDescent="0.25">
      <c r="A45" s="385">
        <v>42795</v>
      </c>
      <c r="B45" s="239"/>
      <c r="C45" s="244"/>
      <c r="D45" s="245"/>
      <c r="E45" s="246"/>
      <c r="F45" s="245"/>
      <c r="G45" s="246"/>
      <c r="H45" s="245"/>
      <c r="I45" s="107"/>
      <c r="J45" s="107"/>
      <c r="K45" s="243"/>
    </row>
    <row r="46" spans="1:11" x14ac:dyDescent="0.2">
      <c r="A46" s="318"/>
      <c r="B46" s="239"/>
      <c r="C46" s="244"/>
      <c r="D46" s="245"/>
      <c r="E46" s="246"/>
      <c r="F46" s="245"/>
      <c r="G46" s="246"/>
      <c r="H46" s="245"/>
      <c r="I46" s="107"/>
      <c r="J46" s="107"/>
      <c r="K46" s="243"/>
    </row>
    <row r="47" spans="1:11" x14ac:dyDescent="0.2">
      <c r="A47" s="386">
        <v>2014</v>
      </c>
      <c r="B47" s="239"/>
      <c r="C47" s="244"/>
      <c r="D47" s="245"/>
      <c r="E47" s="246"/>
      <c r="F47" s="245"/>
      <c r="G47" s="246"/>
      <c r="H47" s="245"/>
      <c r="I47" s="107"/>
      <c r="J47" s="107"/>
      <c r="K47" s="243"/>
    </row>
    <row r="48" spans="1:11" ht="13.5" thickBot="1" x14ac:dyDescent="0.25">
      <c r="A48" s="387">
        <v>2015</v>
      </c>
      <c r="B48" s="239"/>
      <c r="C48" s="244"/>
      <c r="D48" s="245"/>
      <c r="E48" s="246"/>
      <c r="F48" s="245"/>
      <c r="G48" s="246"/>
      <c r="H48" s="245"/>
      <c r="I48" s="107"/>
      <c r="J48" s="107"/>
      <c r="K48" s="243"/>
    </row>
    <row r="49" spans="1:11" ht="13.5" thickBot="1" x14ac:dyDescent="0.25">
      <c r="A49" s="387">
        <v>2016</v>
      </c>
      <c r="B49" s="239"/>
      <c r="C49" s="244"/>
      <c r="D49" s="245"/>
      <c r="E49" s="246"/>
      <c r="F49" s="245"/>
      <c r="G49" s="246"/>
      <c r="H49" s="245"/>
      <c r="I49" s="107"/>
      <c r="J49" s="107"/>
      <c r="K49" s="243"/>
    </row>
    <row r="50" spans="1:11" ht="13.5" thickBot="1" x14ac:dyDescent="0.25">
      <c r="A50" s="318"/>
      <c r="B50" s="239"/>
      <c r="C50" s="244"/>
      <c r="D50" s="245"/>
      <c r="E50" s="246"/>
      <c r="F50" s="245"/>
      <c r="G50" s="246"/>
      <c r="H50" s="245"/>
      <c r="I50" s="107"/>
      <c r="J50" s="107"/>
      <c r="K50" s="243"/>
    </row>
    <row r="51" spans="1:11" ht="13.5" thickBot="1" x14ac:dyDescent="0.25">
      <c r="A51" s="388" t="s">
        <v>229</v>
      </c>
      <c r="B51" s="239"/>
      <c r="C51" s="244"/>
      <c r="D51" s="245"/>
      <c r="E51" s="246"/>
      <c r="F51" s="245"/>
      <c r="G51" s="246"/>
      <c r="H51" s="245"/>
      <c r="I51" s="107"/>
      <c r="J51" s="107"/>
      <c r="K51" s="243"/>
    </row>
    <row r="52" spans="1:11" x14ac:dyDescent="0.2">
      <c r="A52" s="388" t="s">
        <v>230</v>
      </c>
      <c r="B52" s="239"/>
      <c r="C52" s="244"/>
      <c r="D52" s="245"/>
      <c r="E52" s="246"/>
      <c r="F52" s="245"/>
      <c r="G52" s="246"/>
      <c r="H52" s="245"/>
      <c r="I52" s="107"/>
      <c r="J52" s="107"/>
      <c r="K52" s="243"/>
    </row>
    <row r="53" spans="1:11" ht="13.5" thickBot="1" x14ac:dyDescent="0.25">
      <c r="A53" s="251"/>
      <c r="B53" s="239"/>
      <c r="C53" s="243"/>
      <c r="D53" s="243"/>
      <c r="E53" s="243"/>
      <c r="F53" s="243"/>
      <c r="G53" s="243"/>
      <c r="H53" s="243"/>
      <c r="I53" s="107"/>
      <c r="J53" s="107"/>
      <c r="K53" s="243"/>
    </row>
    <row r="54" spans="1:11" ht="51.75" thickBot="1" x14ac:dyDescent="0.25">
      <c r="A54" s="231" t="s">
        <v>7</v>
      </c>
      <c r="B54" s="252"/>
      <c r="C54" s="235" t="str">
        <f t="shared" ref="C54:H54" si="0">+C6</f>
        <v>Producción</v>
      </c>
      <c r="D54" s="235" t="str">
        <f t="shared" si="0"/>
        <v>Ventas de Producción Propia</v>
      </c>
      <c r="E54" s="235" t="str">
        <f t="shared" si="0"/>
        <v>Exportaciones</v>
      </c>
      <c r="F54" s="253" t="str">
        <f t="shared" si="0"/>
        <v>Producción Contratada a Terceros</v>
      </c>
      <c r="G54" s="254" t="str">
        <f t="shared" si="0"/>
        <v>Ventas de Producción Contratada a Terceros</v>
      </c>
      <c r="H54" s="235" t="str">
        <f t="shared" si="0"/>
        <v>Producción para Terceros</v>
      </c>
      <c r="I54" s="254" t="s">
        <v>130</v>
      </c>
      <c r="J54" s="235" t="s">
        <v>78</v>
      </c>
      <c r="K54" s="255"/>
    </row>
    <row r="55" spans="1:11" x14ac:dyDescent="0.2">
      <c r="A55" s="256">
        <v>2013</v>
      </c>
      <c r="B55" s="252"/>
      <c r="C55" s="389"/>
      <c r="D55" s="390"/>
      <c r="E55" s="391"/>
      <c r="F55" s="392"/>
      <c r="G55" s="391"/>
      <c r="H55" s="390"/>
      <c r="I55" s="260"/>
      <c r="J55" s="390"/>
      <c r="K55" s="255"/>
    </row>
    <row r="56" spans="1:11" x14ac:dyDescent="0.2">
      <c r="A56" s="256">
        <v>2014</v>
      </c>
      <c r="B56" s="257"/>
      <c r="C56" s="258"/>
      <c r="D56" s="259"/>
      <c r="E56" s="260"/>
      <c r="F56" s="259"/>
      <c r="G56" s="260"/>
      <c r="H56" s="259"/>
      <c r="I56" s="260"/>
      <c r="J56" s="261"/>
      <c r="K56" s="232"/>
    </row>
    <row r="57" spans="1:11" x14ac:dyDescent="0.2">
      <c r="A57" s="256">
        <v>2015</v>
      </c>
      <c r="B57" s="257"/>
      <c r="C57" s="258"/>
      <c r="D57" s="259"/>
      <c r="E57" s="260"/>
      <c r="F57" s="259"/>
      <c r="G57" s="260"/>
      <c r="H57" s="259"/>
      <c r="I57" s="260"/>
      <c r="J57" s="261"/>
      <c r="K57" s="232"/>
    </row>
    <row r="58" spans="1:11" ht="13.5" thickBot="1" x14ac:dyDescent="0.25">
      <c r="A58" s="262">
        <v>2016</v>
      </c>
      <c r="B58" s="257"/>
      <c r="C58" s="258"/>
      <c r="D58" s="259"/>
      <c r="E58" s="260"/>
      <c r="F58" s="259"/>
      <c r="G58" s="260"/>
      <c r="H58" s="259"/>
      <c r="I58" s="260"/>
      <c r="J58" s="261"/>
      <c r="K58" s="232"/>
    </row>
    <row r="59" spans="1:11" ht="13.5" thickBot="1" x14ac:dyDescent="0.25">
      <c r="A59" s="263" t="s">
        <v>229</v>
      </c>
      <c r="B59" s="257"/>
      <c r="C59" s="258"/>
      <c r="D59" s="259"/>
      <c r="E59" s="260"/>
      <c r="F59" s="259"/>
      <c r="G59" s="260"/>
      <c r="H59" s="259"/>
      <c r="I59" s="260"/>
      <c r="J59" s="261"/>
      <c r="K59" s="232"/>
    </row>
    <row r="60" spans="1:11" ht="13.5" thickBot="1" x14ac:dyDescent="0.25">
      <c r="A60" s="263" t="s">
        <v>230</v>
      </c>
      <c r="B60" s="264"/>
      <c r="C60" s="265"/>
      <c r="D60" s="266"/>
      <c r="E60" s="267"/>
      <c r="F60" s="268"/>
      <c r="G60" s="267"/>
      <c r="H60" s="268"/>
      <c r="I60" s="267"/>
      <c r="J60" s="269"/>
      <c r="K60" s="232"/>
    </row>
    <row r="61" spans="1:11" x14ac:dyDescent="0.2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234"/>
    </row>
    <row r="62" spans="1:11" x14ac:dyDescent="0.2">
      <c r="A62" s="270"/>
      <c r="B62" s="271"/>
      <c r="C62" s="272"/>
      <c r="D62" s="272"/>
      <c r="E62" s="272"/>
      <c r="F62" s="272"/>
      <c r="G62" s="272"/>
      <c r="H62" s="272"/>
      <c r="I62" s="272"/>
      <c r="J62" s="107"/>
      <c r="K62" s="234"/>
    </row>
    <row r="63" spans="1:11" x14ac:dyDescent="0.2">
      <c r="K63" s="26"/>
    </row>
    <row r="64" spans="1:11" x14ac:dyDescent="0.2">
      <c r="K64" s="26"/>
    </row>
    <row r="65" spans="11:11" x14ac:dyDescent="0.2">
      <c r="K65" s="26"/>
    </row>
    <row r="66" spans="11:11" x14ac:dyDescent="0.2">
      <c r="K66" s="26"/>
    </row>
    <row r="67" spans="11:11" x14ac:dyDescent="0.2">
      <c r="K67" s="26"/>
    </row>
    <row r="68" spans="11:11" x14ac:dyDescent="0.2">
      <c r="K68" s="26"/>
    </row>
    <row r="69" spans="11:11" x14ac:dyDescent="0.2">
      <c r="K69" s="26"/>
    </row>
    <row r="70" spans="11:11" x14ac:dyDescent="0.2">
      <c r="K70" s="26"/>
    </row>
    <row r="71" spans="11:11" x14ac:dyDescent="0.2">
      <c r="K71" s="26"/>
    </row>
    <row r="72" spans="11:11" x14ac:dyDescent="0.2">
      <c r="K72" s="26"/>
    </row>
    <row r="73" spans="11:11" x14ac:dyDescent="0.2">
      <c r="K73" s="26"/>
    </row>
    <row r="74" spans="11:11" x14ac:dyDescent="0.2">
      <c r="K74" s="26"/>
    </row>
  </sheetData>
  <sheetProtection formatCells="0" formatColumns="0" formatRows="0"/>
  <protectedRanges>
    <protectedRange sqref="K7:K42 C7:H42 C56:K60" name="Rango2_1"/>
    <protectedRange sqref="C56:J60" name="Rango1_1"/>
  </protectedRanges>
  <mergeCells count="4">
    <mergeCell ref="A4:H4"/>
    <mergeCell ref="A1:H1"/>
    <mergeCell ref="A2:H2"/>
    <mergeCell ref="A3:H3"/>
  </mergeCells>
  <phoneticPr fontId="15" type="noConversion"/>
  <printOptions horizontalCentered="1" verticalCentered="1"/>
  <pageMargins left="0.51" right="0.27" top="0.2" bottom="0.24" header="0" footer="0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L74"/>
  <sheetViews>
    <sheetView zoomScaleNormal="100" workbookViewId="0"/>
  </sheetViews>
  <sheetFormatPr baseColWidth="10" defaultColWidth="13.7109375" defaultRowHeight="12.75" x14ac:dyDescent="0.2"/>
  <cols>
    <col min="1" max="1" width="16.28515625" style="32" customWidth="1"/>
    <col min="2" max="2" width="2.5703125" style="32" customWidth="1"/>
    <col min="3" max="8" width="13.7109375" style="32" customWidth="1"/>
    <col min="9" max="9" width="13.5703125" style="32" customWidth="1"/>
    <col min="10" max="10" width="13.7109375" style="32" customWidth="1"/>
    <col min="11" max="11" width="1.7109375" style="38" customWidth="1"/>
    <col min="12" max="12" width="11.42578125" style="27" customWidth="1"/>
    <col min="13" max="16384" width="13.7109375" style="32"/>
  </cols>
  <sheetData>
    <row r="1" spans="1:12" ht="15.75" x14ac:dyDescent="0.25">
      <c r="A1" s="521" t="s">
        <v>161</v>
      </c>
      <c r="B1" s="521"/>
      <c r="C1" s="521"/>
      <c r="D1" s="521"/>
      <c r="E1" s="521"/>
      <c r="F1" s="521"/>
      <c r="G1" s="521"/>
      <c r="H1" s="521"/>
    </row>
    <row r="2" spans="1:12" ht="15.75" x14ac:dyDescent="0.25">
      <c r="A2" s="521" t="s">
        <v>257</v>
      </c>
      <c r="B2" s="521"/>
      <c r="C2" s="521"/>
      <c r="D2" s="521"/>
      <c r="E2" s="521"/>
      <c r="F2" s="521"/>
      <c r="G2" s="521"/>
      <c r="H2" s="521"/>
      <c r="I2" s="29"/>
      <c r="J2" s="29"/>
    </row>
    <row r="3" spans="1:12" ht="15.75" x14ac:dyDescent="0.25">
      <c r="A3" s="521" t="str">
        <f>+'1.mod DOP'!B3</f>
        <v>Ortoftalato de Dioctilo (Di-2-Etilhexil Ftalato) (DOP)</v>
      </c>
      <c r="B3" s="521"/>
      <c r="C3" s="521"/>
      <c r="D3" s="521"/>
      <c r="E3" s="521"/>
      <c r="F3" s="521"/>
      <c r="G3" s="521"/>
      <c r="H3" s="521"/>
      <c r="I3" s="118"/>
      <c r="J3" s="118"/>
      <c r="K3" s="118"/>
      <c r="L3" s="32"/>
    </row>
    <row r="4" spans="1:12" ht="15.75" x14ac:dyDescent="0.25">
      <c r="A4" s="521" t="s">
        <v>160</v>
      </c>
      <c r="B4" s="521"/>
      <c r="C4" s="521"/>
      <c r="D4" s="521"/>
      <c r="E4" s="521"/>
      <c r="F4" s="521"/>
      <c r="G4" s="521"/>
      <c r="H4" s="521"/>
      <c r="I4" s="118"/>
      <c r="J4" s="118"/>
      <c r="L4" s="32"/>
    </row>
    <row r="5" spans="1:12" ht="13.5" thickBot="1" x14ac:dyDescent="0.25">
      <c r="A5" s="349"/>
      <c r="B5" s="349"/>
      <c r="C5" s="349"/>
      <c r="D5" s="349"/>
      <c r="E5" s="349"/>
      <c r="F5" s="349"/>
      <c r="G5" s="349"/>
      <c r="H5" s="349"/>
      <c r="I5" s="118"/>
      <c r="J5" s="118"/>
      <c r="L5" s="32"/>
    </row>
    <row r="6" spans="1:12" ht="51.75" thickBot="1" x14ac:dyDescent="0.25">
      <c r="A6" s="235" t="s">
        <v>88</v>
      </c>
      <c r="B6" s="236"/>
      <c r="C6" s="351" t="s">
        <v>14</v>
      </c>
      <c r="D6" s="238" t="s">
        <v>94</v>
      </c>
      <c r="E6" s="351" t="s">
        <v>89</v>
      </c>
      <c r="F6" s="351" t="s">
        <v>90</v>
      </c>
      <c r="G6" s="238" t="s">
        <v>95</v>
      </c>
      <c r="H6" s="351" t="s">
        <v>91</v>
      </c>
      <c r="I6" s="233"/>
      <c r="J6" s="233"/>
      <c r="K6" s="236"/>
    </row>
    <row r="7" spans="1:12" x14ac:dyDescent="0.2">
      <c r="A7" s="383">
        <v>41640</v>
      </c>
      <c r="B7" s="239"/>
      <c r="C7" s="240"/>
      <c r="D7" s="241"/>
      <c r="E7" s="242"/>
      <c r="F7" s="241"/>
      <c r="G7" s="242"/>
      <c r="H7" s="241"/>
      <c r="I7" s="233"/>
      <c r="J7" s="233"/>
      <c r="K7" s="243"/>
    </row>
    <row r="8" spans="1:12" x14ac:dyDescent="0.2">
      <c r="A8" s="384">
        <v>41671</v>
      </c>
      <c r="B8" s="239"/>
      <c r="C8" s="244"/>
      <c r="D8" s="245"/>
      <c r="E8" s="246"/>
      <c r="F8" s="245"/>
      <c r="G8" s="246"/>
      <c r="H8" s="245"/>
      <c r="I8" s="233"/>
      <c r="J8" s="233"/>
      <c r="K8" s="243"/>
    </row>
    <row r="9" spans="1:12" x14ac:dyDescent="0.2">
      <c r="A9" s="384">
        <v>41699</v>
      </c>
      <c r="B9" s="239"/>
      <c r="C9" s="244"/>
      <c r="D9" s="245"/>
      <c r="E9" s="246"/>
      <c r="F9" s="245"/>
      <c r="G9" s="246"/>
      <c r="H9" s="245"/>
      <c r="I9" s="233"/>
      <c r="J9" s="233"/>
      <c r="K9" s="243"/>
    </row>
    <row r="10" spans="1:12" x14ac:dyDescent="0.2">
      <c r="A10" s="384">
        <v>41730</v>
      </c>
      <c r="B10" s="239"/>
      <c r="C10" s="244"/>
      <c r="D10" s="245"/>
      <c r="E10" s="246"/>
      <c r="F10" s="245"/>
      <c r="G10" s="246"/>
      <c r="H10" s="245"/>
      <c r="I10" s="233"/>
      <c r="J10" s="233"/>
      <c r="K10" s="243"/>
    </row>
    <row r="11" spans="1:12" x14ac:dyDescent="0.2">
      <c r="A11" s="384">
        <v>41760</v>
      </c>
      <c r="B11" s="239"/>
      <c r="C11" s="244"/>
      <c r="D11" s="245"/>
      <c r="E11" s="246"/>
      <c r="F11" s="245"/>
      <c r="G11" s="246"/>
      <c r="H11" s="245"/>
      <c r="I11" s="107"/>
      <c r="J11" s="107"/>
      <c r="K11" s="243"/>
    </row>
    <row r="12" spans="1:12" x14ac:dyDescent="0.2">
      <c r="A12" s="384">
        <v>41791</v>
      </c>
      <c r="B12" s="239"/>
      <c r="C12" s="244"/>
      <c r="D12" s="245"/>
      <c r="E12" s="246"/>
      <c r="F12" s="245"/>
      <c r="G12" s="246"/>
      <c r="H12" s="245"/>
      <c r="I12" s="107"/>
      <c r="J12" s="107"/>
      <c r="K12" s="243"/>
    </row>
    <row r="13" spans="1:12" x14ac:dyDescent="0.2">
      <c r="A13" s="384">
        <v>41821</v>
      </c>
      <c r="B13" s="239"/>
      <c r="C13" s="244"/>
      <c r="D13" s="245"/>
      <c r="E13" s="246"/>
      <c r="F13" s="245"/>
      <c r="G13" s="246"/>
      <c r="H13" s="245"/>
      <c r="I13" s="107"/>
      <c r="J13" s="107"/>
      <c r="K13" s="243"/>
    </row>
    <row r="14" spans="1:12" x14ac:dyDescent="0.2">
      <c r="A14" s="384">
        <v>41852</v>
      </c>
      <c r="B14" s="239"/>
      <c r="C14" s="244"/>
      <c r="D14" s="245"/>
      <c r="E14" s="246"/>
      <c r="F14" s="245"/>
      <c r="G14" s="246"/>
      <c r="H14" s="245"/>
      <c r="I14" s="107"/>
      <c r="J14" s="107"/>
      <c r="K14" s="243"/>
    </row>
    <row r="15" spans="1:12" x14ac:dyDescent="0.2">
      <c r="A15" s="384">
        <v>41883</v>
      </c>
      <c r="B15" s="239"/>
      <c r="C15" s="244"/>
      <c r="D15" s="245"/>
      <c r="E15" s="246"/>
      <c r="F15" s="245"/>
      <c r="G15" s="246"/>
      <c r="H15" s="245"/>
      <c r="I15" s="107"/>
      <c r="J15" s="107"/>
      <c r="K15" s="243"/>
    </row>
    <row r="16" spans="1:12" x14ac:dyDescent="0.2">
      <c r="A16" s="384">
        <v>41913</v>
      </c>
      <c r="B16" s="239"/>
      <c r="C16" s="244"/>
      <c r="D16" s="245"/>
      <c r="E16" s="246"/>
      <c r="F16" s="245"/>
      <c r="G16" s="246"/>
      <c r="H16" s="245"/>
      <c r="I16" s="107"/>
      <c r="J16" s="107"/>
      <c r="K16" s="243"/>
    </row>
    <row r="17" spans="1:11" x14ac:dyDescent="0.2">
      <c r="A17" s="384">
        <v>41944</v>
      </c>
      <c r="B17" s="239"/>
      <c r="C17" s="244"/>
      <c r="D17" s="245"/>
      <c r="E17" s="246"/>
      <c r="F17" s="245"/>
      <c r="G17" s="246"/>
      <c r="H17" s="245"/>
      <c r="I17" s="107"/>
      <c r="J17" s="107"/>
      <c r="K17" s="243"/>
    </row>
    <row r="18" spans="1:11" ht="13.5" thickBot="1" x14ac:dyDescent="0.25">
      <c r="A18" s="385">
        <v>41974</v>
      </c>
      <c r="B18" s="239"/>
      <c r="C18" s="247"/>
      <c r="D18" s="248"/>
      <c r="E18" s="249"/>
      <c r="F18" s="248"/>
      <c r="G18" s="249"/>
      <c r="H18" s="248"/>
      <c r="I18" s="107"/>
      <c r="J18" s="107"/>
      <c r="K18" s="243"/>
    </row>
    <row r="19" spans="1:11" x14ac:dyDescent="0.2">
      <c r="A19" s="383">
        <v>42005</v>
      </c>
      <c r="B19" s="239"/>
      <c r="C19" s="240"/>
      <c r="D19" s="241"/>
      <c r="E19" s="242"/>
      <c r="F19" s="241"/>
      <c r="G19" s="242"/>
      <c r="H19" s="241"/>
      <c r="I19" s="107"/>
      <c r="J19" s="107"/>
      <c r="K19" s="243"/>
    </row>
    <row r="20" spans="1:11" x14ac:dyDescent="0.2">
      <c r="A20" s="384">
        <v>42036</v>
      </c>
      <c r="B20" s="239"/>
      <c r="C20" s="244"/>
      <c r="D20" s="245"/>
      <c r="E20" s="246"/>
      <c r="F20" s="245"/>
      <c r="G20" s="246"/>
      <c r="H20" s="245"/>
      <c r="I20" s="107"/>
      <c r="J20" s="107"/>
      <c r="K20" s="243"/>
    </row>
    <row r="21" spans="1:11" x14ac:dyDescent="0.2">
      <c r="A21" s="384">
        <v>42064</v>
      </c>
      <c r="B21" s="239"/>
      <c r="C21" s="244"/>
      <c r="D21" s="245"/>
      <c r="E21" s="246"/>
      <c r="F21" s="245"/>
      <c r="G21" s="246"/>
      <c r="H21" s="245"/>
      <c r="I21" s="107"/>
      <c r="J21" s="107"/>
      <c r="K21" s="243"/>
    </row>
    <row r="22" spans="1:11" x14ac:dyDescent="0.2">
      <c r="A22" s="384">
        <v>42095</v>
      </c>
      <c r="B22" s="239"/>
      <c r="C22" s="244"/>
      <c r="D22" s="245"/>
      <c r="E22" s="246"/>
      <c r="F22" s="245"/>
      <c r="G22" s="246"/>
      <c r="H22" s="245"/>
      <c r="I22" s="107"/>
      <c r="J22" s="107"/>
      <c r="K22" s="243"/>
    </row>
    <row r="23" spans="1:11" x14ac:dyDescent="0.2">
      <c r="A23" s="384">
        <v>42125</v>
      </c>
      <c r="B23" s="239"/>
      <c r="C23" s="244"/>
      <c r="D23" s="245"/>
      <c r="E23" s="246"/>
      <c r="F23" s="245"/>
      <c r="G23" s="246"/>
      <c r="H23" s="245"/>
      <c r="I23" s="107"/>
      <c r="J23" s="107"/>
      <c r="K23" s="243"/>
    </row>
    <row r="24" spans="1:11" x14ac:dyDescent="0.2">
      <c r="A24" s="384">
        <v>42156</v>
      </c>
      <c r="B24" s="239"/>
      <c r="C24" s="244"/>
      <c r="D24" s="245"/>
      <c r="E24" s="246"/>
      <c r="F24" s="245"/>
      <c r="G24" s="246"/>
      <c r="H24" s="245"/>
      <c r="I24" s="107"/>
      <c r="J24" s="107"/>
      <c r="K24" s="243"/>
    </row>
    <row r="25" spans="1:11" x14ac:dyDescent="0.2">
      <c r="A25" s="384">
        <v>42186</v>
      </c>
      <c r="B25" s="239"/>
      <c r="C25" s="244"/>
      <c r="D25" s="245"/>
      <c r="E25" s="246"/>
      <c r="F25" s="245"/>
      <c r="G25" s="246"/>
      <c r="H25" s="245"/>
      <c r="I25" s="107"/>
      <c r="J25" s="107"/>
      <c r="K25" s="243"/>
    </row>
    <row r="26" spans="1:11" x14ac:dyDescent="0.2">
      <c r="A26" s="384">
        <v>42217</v>
      </c>
      <c r="B26" s="239"/>
      <c r="C26" s="244"/>
      <c r="D26" s="245"/>
      <c r="E26" s="246"/>
      <c r="F26" s="245"/>
      <c r="G26" s="246"/>
      <c r="H26" s="245"/>
      <c r="I26" s="107"/>
      <c r="J26" s="107"/>
      <c r="K26" s="243"/>
    </row>
    <row r="27" spans="1:11" x14ac:dyDescent="0.2">
      <c r="A27" s="384">
        <v>42248</v>
      </c>
      <c r="B27" s="239"/>
      <c r="C27" s="244"/>
      <c r="D27" s="245"/>
      <c r="E27" s="246"/>
      <c r="F27" s="245"/>
      <c r="G27" s="246"/>
      <c r="H27" s="245"/>
      <c r="I27" s="107"/>
      <c r="J27" s="107"/>
      <c r="K27" s="243"/>
    </row>
    <row r="28" spans="1:11" x14ac:dyDescent="0.2">
      <c r="A28" s="384">
        <v>42278</v>
      </c>
      <c r="B28" s="239"/>
      <c r="C28" s="244"/>
      <c r="D28" s="245"/>
      <c r="E28" s="246"/>
      <c r="F28" s="245"/>
      <c r="G28" s="246"/>
      <c r="H28" s="245"/>
      <c r="I28" s="107"/>
      <c r="J28" s="107"/>
      <c r="K28" s="243"/>
    </row>
    <row r="29" spans="1:11" x14ac:dyDescent="0.2">
      <c r="A29" s="384">
        <v>42309</v>
      </c>
      <c r="B29" s="239"/>
      <c r="C29" s="244"/>
      <c r="D29" s="245"/>
      <c r="E29" s="246"/>
      <c r="F29" s="245"/>
      <c r="G29" s="246"/>
      <c r="H29" s="245"/>
      <c r="I29" s="107"/>
      <c r="J29" s="107"/>
      <c r="K29" s="243"/>
    </row>
    <row r="30" spans="1:11" ht="13.5" thickBot="1" x14ac:dyDescent="0.25">
      <c r="A30" s="385">
        <v>42339</v>
      </c>
      <c r="B30" s="239"/>
      <c r="C30" s="247"/>
      <c r="D30" s="248"/>
      <c r="E30" s="249"/>
      <c r="F30" s="248"/>
      <c r="G30" s="249"/>
      <c r="H30" s="248"/>
      <c r="I30" s="107"/>
      <c r="J30" s="107"/>
      <c r="K30" s="243"/>
    </row>
    <row r="31" spans="1:11" x14ac:dyDescent="0.2">
      <c r="A31" s="383">
        <v>42370</v>
      </c>
      <c r="B31" s="239"/>
      <c r="C31" s="240"/>
      <c r="D31" s="241"/>
      <c r="E31" s="242"/>
      <c r="F31" s="241"/>
      <c r="G31" s="242"/>
      <c r="H31" s="241"/>
      <c r="I31" s="107"/>
      <c r="J31" s="107"/>
      <c r="K31" s="243"/>
    </row>
    <row r="32" spans="1:11" x14ac:dyDescent="0.2">
      <c r="A32" s="384">
        <v>42401</v>
      </c>
      <c r="B32" s="239"/>
      <c r="C32" s="244"/>
      <c r="D32" s="245"/>
      <c r="E32" s="246"/>
      <c r="F32" s="245"/>
      <c r="G32" s="246"/>
      <c r="H32" s="245"/>
      <c r="I32" s="107"/>
      <c r="J32" s="107"/>
      <c r="K32" s="243"/>
    </row>
    <row r="33" spans="1:11" x14ac:dyDescent="0.2">
      <c r="A33" s="384">
        <v>42430</v>
      </c>
      <c r="B33" s="239"/>
      <c r="C33" s="244"/>
      <c r="D33" s="245"/>
      <c r="E33" s="246"/>
      <c r="F33" s="245"/>
      <c r="G33" s="246"/>
      <c r="H33" s="245"/>
      <c r="I33" s="107"/>
      <c r="J33" s="107"/>
      <c r="K33" s="243"/>
    </row>
    <row r="34" spans="1:11" x14ac:dyDescent="0.2">
      <c r="A34" s="384">
        <v>42461</v>
      </c>
      <c r="B34" s="239"/>
      <c r="C34" s="244"/>
      <c r="D34" s="245"/>
      <c r="E34" s="246"/>
      <c r="F34" s="245"/>
      <c r="G34" s="246"/>
      <c r="H34" s="245"/>
      <c r="I34" s="107"/>
      <c r="J34" s="107"/>
      <c r="K34" s="243"/>
    </row>
    <row r="35" spans="1:11" x14ac:dyDescent="0.2">
      <c r="A35" s="384">
        <v>42491</v>
      </c>
      <c r="B35" s="239"/>
      <c r="C35" s="244"/>
      <c r="D35" s="245"/>
      <c r="E35" s="246"/>
      <c r="F35" s="245"/>
      <c r="G35" s="246"/>
      <c r="H35" s="245"/>
      <c r="I35" s="107"/>
      <c r="J35" s="107"/>
      <c r="K35" s="243"/>
    </row>
    <row r="36" spans="1:11" x14ac:dyDescent="0.2">
      <c r="A36" s="384">
        <v>42522</v>
      </c>
      <c r="B36" s="239"/>
      <c r="C36" s="244"/>
      <c r="D36" s="245"/>
      <c r="E36" s="246"/>
      <c r="F36" s="245"/>
      <c r="G36" s="246"/>
      <c r="H36" s="245"/>
      <c r="I36" s="107"/>
      <c r="J36" s="107"/>
      <c r="K36" s="243"/>
    </row>
    <row r="37" spans="1:11" x14ac:dyDescent="0.2">
      <c r="A37" s="384">
        <v>42552</v>
      </c>
      <c r="B37" s="239"/>
      <c r="C37" s="244"/>
      <c r="D37" s="245"/>
      <c r="E37" s="246"/>
      <c r="F37" s="245"/>
      <c r="G37" s="246"/>
      <c r="H37" s="245"/>
      <c r="I37" s="107"/>
      <c r="J37" s="107"/>
      <c r="K37" s="243"/>
    </row>
    <row r="38" spans="1:11" x14ac:dyDescent="0.2">
      <c r="A38" s="384">
        <v>42583</v>
      </c>
      <c r="B38" s="239"/>
      <c r="C38" s="244"/>
      <c r="D38" s="245"/>
      <c r="E38" s="246"/>
      <c r="F38" s="245"/>
      <c r="G38" s="246"/>
      <c r="H38" s="245"/>
      <c r="I38" s="107"/>
      <c r="J38" s="107"/>
      <c r="K38" s="243"/>
    </row>
    <row r="39" spans="1:11" x14ac:dyDescent="0.2">
      <c r="A39" s="384">
        <v>42614</v>
      </c>
      <c r="B39" s="239"/>
      <c r="C39" s="244"/>
      <c r="D39" s="245"/>
      <c r="E39" s="246"/>
      <c r="F39" s="245"/>
      <c r="G39" s="246"/>
      <c r="H39" s="245"/>
      <c r="I39" s="107"/>
      <c r="J39" s="107"/>
      <c r="K39" s="243"/>
    </row>
    <row r="40" spans="1:11" x14ac:dyDescent="0.2">
      <c r="A40" s="384">
        <v>42644</v>
      </c>
      <c r="B40" s="239"/>
      <c r="C40" s="244"/>
      <c r="D40" s="245"/>
      <c r="E40" s="246"/>
      <c r="F40" s="245"/>
      <c r="G40" s="246"/>
      <c r="H40" s="245"/>
      <c r="I40" s="107"/>
      <c r="J40" s="107"/>
      <c r="K40" s="243"/>
    </row>
    <row r="41" spans="1:11" ht="13.5" thickBot="1" x14ac:dyDescent="0.25">
      <c r="A41" s="385">
        <v>42675</v>
      </c>
      <c r="B41" s="239"/>
      <c r="C41" s="244"/>
      <c r="D41" s="245"/>
      <c r="E41" s="246"/>
      <c r="F41" s="245"/>
      <c r="G41" s="246"/>
      <c r="H41" s="245"/>
      <c r="I41" s="107"/>
      <c r="J41" s="107"/>
      <c r="K41" s="243"/>
    </row>
    <row r="42" spans="1:11" ht="13.5" thickBot="1" x14ac:dyDescent="0.25">
      <c r="A42" s="385">
        <v>42705</v>
      </c>
      <c r="B42" s="239"/>
      <c r="C42" s="247"/>
      <c r="D42" s="248"/>
      <c r="E42" s="249"/>
      <c r="F42" s="248"/>
      <c r="G42" s="249"/>
      <c r="H42" s="248"/>
      <c r="I42" s="107"/>
      <c r="J42" s="107"/>
      <c r="K42" s="243"/>
    </row>
    <row r="43" spans="1:11" ht="13.5" thickBot="1" x14ac:dyDescent="0.25">
      <c r="A43" s="385">
        <v>42736</v>
      </c>
      <c r="B43" s="239"/>
      <c r="C43" s="240"/>
      <c r="D43" s="241"/>
      <c r="E43" s="242"/>
      <c r="F43" s="241"/>
      <c r="G43" s="242"/>
      <c r="H43" s="241"/>
      <c r="I43" s="107"/>
      <c r="J43" s="107"/>
      <c r="K43" s="243"/>
    </row>
    <row r="44" spans="1:11" ht="13.5" thickBot="1" x14ac:dyDescent="0.25">
      <c r="A44" s="385">
        <v>42767</v>
      </c>
      <c r="B44" s="239"/>
      <c r="C44" s="244"/>
      <c r="D44" s="245"/>
      <c r="E44" s="246"/>
      <c r="F44" s="245"/>
      <c r="G44" s="246"/>
      <c r="H44" s="245"/>
      <c r="I44" s="107"/>
      <c r="J44" s="107"/>
      <c r="K44" s="243"/>
    </row>
    <row r="45" spans="1:11" ht="13.5" thickBot="1" x14ac:dyDescent="0.25">
      <c r="A45" s="385">
        <v>42795</v>
      </c>
      <c r="B45" s="239"/>
      <c r="C45" s="244"/>
      <c r="D45" s="245"/>
      <c r="E45" s="246"/>
      <c r="F45" s="245"/>
      <c r="G45" s="246"/>
      <c r="H45" s="245"/>
      <c r="I45" s="107"/>
      <c r="J45" s="107"/>
      <c r="K45" s="243"/>
    </row>
    <row r="46" spans="1:11" x14ac:dyDescent="0.2">
      <c r="A46" s="318"/>
      <c r="B46" s="239"/>
      <c r="C46" s="244"/>
      <c r="D46" s="245"/>
      <c r="E46" s="246"/>
      <c r="F46" s="245"/>
      <c r="G46" s="246"/>
      <c r="H46" s="245"/>
      <c r="I46" s="107"/>
      <c r="J46" s="107"/>
      <c r="K46" s="243"/>
    </row>
    <row r="47" spans="1:11" x14ac:dyDescent="0.2">
      <c r="A47" s="386">
        <v>2014</v>
      </c>
      <c r="B47" s="239"/>
      <c r="C47" s="244"/>
      <c r="D47" s="245"/>
      <c r="E47" s="246"/>
      <c r="F47" s="245"/>
      <c r="G47" s="246"/>
      <c r="H47" s="245"/>
      <c r="I47" s="107"/>
      <c r="J47" s="107"/>
      <c r="K47" s="243"/>
    </row>
    <row r="48" spans="1:11" ht="13.5" thickBot="1" x14ac:dyDescent="0.25">
      <c r="A48" s="387">
        <v>2015</v>
      </c>
      <c r="B48" s="239"/>
      <c r="C48" s="244"/>
      <c r="D48" s="245"/>
      <c r="E48" s="246"/>
      <c r="F48" s="245"/>
      <c r="G48" s="246"/>
      <c r="H48" s="245"/>
      <c r="I48" s="107"/>
      <c r="J48" s="107"/>
      <c r="K48" s="243"/>
    </row>
    <row r="49" spans="1:11" ht="13.5" thickBot="1" x14ac:dyDescent="0.25">
      <c r="A49" s="387">
        <v>2016</v>
      </c>
      <c r="B49" s="239"/>
      <c r="C49" s="244"/>
      <c r="D49" s="245"/>
      <c r="E49" s="246"/>
      <c r="F49" s="245"/>
      <c r="G49" s="246"/>
      <c r="H49" s="245"/>
      <c r="I49" s="107"/>
      <c r="J49" s="107"/>
      <c r="K49" s="243"/>
    </row>
    <row r="50" spans="1:11" ht="13.5" thickBot="1" x14ac:dyDescent="0.25">
      <c r="A50" s="318"/>
      <c r="B50" s="239"/>
      <c r="C50" s="244"/>
      <c r="D50" s="245"/>
      <c r="E50" s="246"/>
      <c r="F50" s="245"/>
      <c r="G50" s="246"/>
      <c r="H50" s="245"/>
      <c r="I50" s="107"/>
      <c r="J50" s="107"/>
      <c r="K50" s="243"/>
    </row>
    <row r="51" spans="1:11" ht="13.5" thickBot="1" x14ac:dyDescent="0.25">
      <c r="A51" s="388" t="s">
        <v>229</v>
      </c>
      <c r="B51" s="239"/>
      <c r="C51" s="244"/>
      <c r="D51" s="245"/>
      <c r="E51" s="246"/>
      <c r="F51" s="245"/>
      <c r="G51" s="246"/>
      <c r="H51" s="245"/>
      <c r="I51" s="107"/>
      <c r="J51" s="107"/>
      <c r="K51" s="243"/>
    </row>
    <row r="52" spans="1:11" x14ac:dyDescent="0.2">
      <c r="A52" s="388" t="s">
        <v>230</v>
      </c>
      <c r="B52" s="239"/>
      <c r="C52" s="244"/>
      <c r="D52" s="245"/>
      <c r="E52" s="246"/>
      <c r="F52" s="245"/>
      <c r="G52" s="246"/>
      <c r="H52" s="245"/>
      <c r="I52" s="107"/>
      <c r="J52" s="107"/>
      <c r="K52" s="243"/>
    </row>
    <row r="53" spans="1:11" ht="13.5" thickBot="1" x14ac:dyDescent="0.25">
      <c r="A53" s="251"/>
      <c r="B53" s="239"/>
      <c r="C53" s="243"/>
      <c r="D53" s="243"/>
      <c r="E53" s="243"/>
      <c r="F53" s="243"/>
      <c r="G53" s="243"/>
      <c r="H53" s="243"/>
      <c r="I53" s="107"/>
      <c r="J53" s="107"/>
      <c r="K53" s="243"/>
    </row>
    <row r="54" spans="1:11" ht="51.75" thickBot="1" x14ac:dyDescent="0.25">
      <c r="A54" s="346" t="s">
        <v>7</v>
      </c>
      <c r="B54" s="252"/>
      <c r="C54" s="235" t="str">
        <f t="shared" ref="C54:H54" si="0">+C6</f>
        <v>Producción</v>
      </c>
      <c r="D54" s="235" t="str">
        <f t="shared" si="0"/>
        <v>Ventas de Producción Propia</v>
      </c>
      <c r="E54" s="235" t="str">
        <f t="shared" si="0"/>
        <v>Exportaciones</v>
      </c>
      <c r="F54" s="253" t="str">
        <f t="shared" si="0"/>
        <v>Producción Contratada a Terceros</v>
      </c>
      <c r="G54" s="254" t="str">
        <f t="shared" si="0"/>
        <v>Ventas de Producción Contratada a Terceros</v>
      </c>
      <c r="H54" s="235" t="str">
        <f t="shared" si="0"/>
        <v>Producción para Terceros</v>
      </c>
      <c r="I54" s="254" t="s">
        <v>130</v>
      </c>
      <c r="J54" s="235" t="s">
        <v>78</v>
      </c>
      <c r="K54" s="255"/>
    </row>
    <row r="55" spans="1:11" x14ac:dyDescent="0.2">
      <c r="A55" s="256">
        <v>2013</v>
      </c>
      <c r="B55" s="252"/>
      <c r="C55" s="389"/>
      <c r="D55" s="390"/>
      <c r="E55" s="391"/>
      <c r="F55" s="392"/>
      <c r="G55" s="391"/>
      <c r="H55" s="390"/>
      <c r="I55" s="260"/>
      <c r="J55" s="390"/>
      <c r="K55" s="255"/>
    </row>
    <row r="56" spans="1:11" x14ac:dyDescent="0.2">
      <c r="A56" s="256">
        <v>2014</v>
      </c>
      <c r="B56" s="257"/>
      <c r="C56" s="258"/>
      <c r="D56" s="259"/>
      <c r="E56" s="260"/>
      <c r="F56" s="259"/>
      <c r="G56" s="260"/>
      <c r="H56" s="259"/>
      <c r="I56" s="260"/>
      <c r="J56" s="261"/>
      <c r="K56" s="232"/>
    </row>
    <row r="57" spans="1:11" x14ac:dyDescent="0.2">
      <c r="A57" s="256">
        <v>2015</v>
      </c>
      <c r="B57" s="257"/>
      <c r="C57" s="258"/>
      <c r="D57" s="259"/>
      <c r="E57" s="260"/>
      <c r="F57" s="259"/>
      <c r="G57" s="260"/>
      <c r="H57" s="259"/>
      <c r="I57" s="260"/>
      <c r="J57" s="261"/>
      <c r="K57" s="232"/>
    </row>
    <row r="58" spans="1:11" ht="13.5" thickBot="1" x14ac:dyDescent="0.25">
      <c r="A58" s="262">
        <v>2016</v>
      </c>
      <c r="B58" s="257"/>
      <c r="C58" s="258"/>
      <c r="D58" s="259"/>
      <c r="E58" s="260"/>
      <c r="F58" s="259"/>
      <c r="G58" s="260"/>
      <c r="H58" s="259"/>
      <c r="I58" s="260"/>
      <c r="J58" s="261"/>
      <c r="K58" s="232"/>
    </row>
    <row r="59" spans="1:11" ht="13.5" thickBot="1" x14ac:dyDescent="0.25">
      <c r="A59" s="263" t="s">
        <v>229</v>
      </c>
      <c r="B59" s="257"/>
      <c r="C59" s="258"/>
      <c r="D59" s="259"/>
      <c r="E59" s="260"/>
      <c r="F59" s="259"/>
      <c r="G59" s="260"/>
      <c r="H59" s="259"/>
      <c r="I59" s="260"/>
      <c r="J59" s="261"/>
      <c r="K59" s="232"/>
    </row>
    <row r="60" spans="1:11" ht="13.5" thickBot="1" x14ac:dyDescent="0.25">
      <c r="A60" s="263" t="s">
        <v>230</v>
      </c>
      <c r="B60" s="264"/>
      <c r="C60" s="265"/>
      <c r="D60" s="266"/>
      <c r="E60" s="267"/>
      <c r="F60" s="268"/>
      <c r="G60" s="267"/>
      <c r="H60" s="268"/>
      <c r="I60" s="267"/>
      <c r="J60" s="269"/>
      <c r="K60" s="232"/>
    </row>
    <row r="61" spans="1:11" x14ac:dyDescent="0.2">
      <c r="A61" s="107"/>
      <c r="B61" s="107"/>
      <c r="C61" s="107"/>
      <c r="D61" s="107"/>
      <c r="E61" s="107"/>
      <c r="F61" s="107"/>
      <c r="G61" s="107"/>
      <c r="H61" s="107"/>
      <c r="I61" s="107"/>
      <c r="J61" s="107"/>
      <c r="K61" s="234"/>
    </row>
    <row r="62" spans="1:11" x14ac:dyDescent="0.2">
      <c r="A62" s="270"/>
      <c r="B62" s="271"/>
      <c r="C62" s="272"/>
      <c r="D62" s="272"/>
      <c r="E62" s="272"/>
      <c r="F62" s="272"/>
      <c r="G62" s="272"/>
      <c r="H62" s="272"/>
      <c r="I62" s="272"/>
      <c r="J62" s="107"/>
      <c r="K62" s="234"/>
    </row>
    <row r="63" spans="1:11" x14ac:dyDescent="0.2">
      <c r="K63" s="26"/>
    </row>
    <row r="64" spans="1:11" x14ac:dyDescent="0.2">
      <c r="K64" s="26"/>
    </row>
    <row r="65" spans="11:11" x14ac:dyDescent="0.2">
      <c r="K65" s="26"/>
    </row>
    <row r="66" spans="11:11" x14ac:dyDescent="0.2">
      <c r="K66" s="26"/>
    </row>
    <row r="67" spans="11:11" x14ac:dyDescent="0.2">
      <c r="K67" s="26"/>
    </row>
    <row r="68" spans="11:11" x14ac:dyDescent="0.2">
      <c r="K68" s="26"/>
    </row>
    <row r="69" spans="11:11" x14ac:dyDescent="0.2">
      <c r="K69" s="26"/>
    </row>
    <row r="70" spans="11:11" x14ac:dyDescent="0.2">
      <c r="K70" s="26"/>
    </row>
    <row r="71" spans="11:11" x14ac:dyDescent="0.2">
      <c r="K71" s="26"/>
    </row>
    <row r="72" spans="11:11" x14ac:dyDescent="0.2">
      <c r="K72" s="26"/>
    </row>
    <row r="73" spans="11:11" x14ac:dyDescent="0.2">
      <c r="K73" s="26"/>
    </row>
    <row r="74" spans="11:11" x14ac:dyDescent="0.2">
      <c r="K74" s="26"/>
    </row>
  </sheetData>
  <sheetProtection formatCells="0" formatColumns="0" formatRows="0"/>
  <protectedRanges>
    <protectedRange sqref="K7:K42 C7:H42 C56:K60" name="Rango2_1"/>
    <protectedRange sqref="C56:J60" name="Rango1_1"/>
  </protectedRanges>
  <mergeCells count="4">
    <mergeCell ref="A1:H1"/>
    <mergeCell ref="A2:H2"/>
    <mergeCell ref="A3:H3"/>
    <mergeCell ref="A4:H4"/>
  </mergeCells>
  <printOptions horizontalCentered="1" verticalCentered="1"/>
  <pageMargins left="0.51" right="0.27" top="0.2" bottom="0.24" header="0" footer="0"/>
  <pageSetup paperSize="9" scale="7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4" tint="0.39997558519241921"/>
    <pageSetUpPr fitToPage="1"/>
  </sheetPr>
  <dimension ref="A1:F53"/>
  <sheetViews>
    <sheetView topLeftCell="A31" zoomScaleNormal="100" workbookViewId="0">
      <selection sqref="A1:E54"/>
    </sheetView>
  </sheetViews>
  <sheetFormatPr baseColWidth="10" defaultRowHeight="12.75" x14ac:dyDescent="0.2"/>
  <cols>
    <col min="1" max="1" width="38.28515625" style="32" customWidth="1"/>
    <col min="2" max="2" width="1.28515625" style="32" customWidth="1"/>
    <col min="3" max="3" width="37.85546875" style="32" customWidth="1"/>
    <col min="4" max="4" width="2.28515625" style="27" customWidth="1"/>
    <col min="5" max="5" width="25.28515625" style="27" customWidth="1"/>
    <col min="6" max="16384" width="11.42578125" style="27"/>
  </cols>
  <sheetData>
    <row r="1" spans="1:6" ht="15.75" x14ac:dyDescent="0.2">
      <c r="A1" s="522" t="s">
        <v>205</v>
      </c>
      <c r="B1" s="522"/>
      <c r="C1" s="522"/>
      <c r="D1" s="522"/>
      <c r="E1" s="522"/>
    </row>
    <row r="2" spans="1:6" x14ac:dyDescent="0.2">
      <c r="A2" s="523" t="s">
        <v>87</v>
      </c>
      <c r="B2" s="523"/>
      <c r="C2" s="523"/>
      <c r="D2" s="523"/>
      <c r="E2" s="523"/>
    </row>
    <row r="3" spans="1:6" ht="13.5" thickBot="1" x14ac:dyDescent="0.25">
      <c r="A3" s="224"/>
      <c r="B3" s="27"/>
      <c r="C3" s="233"/>
      <c r="D3" s="233"/>
      <c r="E3" s="233"/>
      <c r="F3" s="107"/>
    </row>
    <row r="4" spans="1:6" ht="51.75" thickBot="1" x14ac:dyDescent="0.25">
      <c r="A4" s="237" t="s">
        <v>88</v>
      </c>
      <c r="B4" s="27"/>
      <c r="C4" s="237" t="s">
        <v>105</v>
      </c>
      <c r="D4" s="236"/>
      <c r="E4" s="237" t="s">
        <v>106</v>
      </c>
      <c r="F4" s="107"/>
    </row>
    <row r="5" spans="1:6" x14ac:dyDescent="0.2">
      <c r="A5" s="383">
        <v>41640</v>
      </c>
      <c r="B5" s="27"/>
      <c r="C5" s="241"/>
      <c r="D5" s="243"/>
      <c r="E5" s="241"/>
      <c r="F5" s="107"/>
    </row>
    <row r="6" spans="1:6" x14ac:dyDescent="0.2">
      <c r="A6" s="384">
        <v>41671</v>
      </c>
      <c r="B6" s="27"/>
      <c r="C6" s="245"/>
      <c r="D6" s="243"/>
      <c r="E6" s="245"/>
      <c r="F6" s="107"/>
    </row>
    <row r="7" spans="1:6" x14ac:dyDescent="0.2">
      <c r="A7" s="384">
        <v>41699</v>
      </c>
      <c r="B7" s="27"/>
      <c r="C7" s="245"/>
      <c r="D7" s="243"/>
      <c r="E7" s="245"/>
      <c r="F7" s="107"/>
    </row>
    <row r="8" spans="1:6" x14ac:dyDescent="0.2">
      <c r="A8" s="384">
        <v>41730</v>
      </c>
      <c r="B8" s="27"/>
      <c r="C8" s="245"/>
      <c r="D8" s="243"/>
      <c r="E8" s="245"/>
      <c r="F8" s="107"/>
    </row>
    <row r="9" spans="1:6" x14ac:dyDescent="0.2">
      <c r="A9" s="384">
        <v>41760</v>
      </c>
      <c r="B9" s="27"/>
      <c r="C9" s="245"/>
      <c r="D9" s="243"/>
      <c r="E9" s="245"/>
      <c r="F9" s="107"/>
    </row>
    <row r="10" spans="1:6" x14ac:dyDescent="0.2">
      <c r="A10" s="384">
        <v>41791</v>
      </c>
      <c r="B10" s="27"/>
      <c r="C10" s="245"/>
      <c r="D10" s="243"/>
      <c r="E10" s="245"/>
      <c r="F10" s="107"/>
    </row>
    <row r="11" spans="1:6" x14ac:dyDescent="0.2">
      <c r="A11" s="384">
        <v>41821</v>
      </c>
      <c r="B11" s="27"/>
      <c r="C11" s="245"/>
      <c r="D11" s="243"/>
      <c r="E11" s="245"/>
      <c r="F11" s="107"/>
    </row>
    <row r="12" spans="1:6" x14ac:dyDescent="0.2">
      <c r="A12" s="384">
        <v>41852</v>
      </c>
      <c r="B12" s="27"/>
      <c r="C12" s="245"/>
      <c r="D12" s="243"/>
      <c r="E12" s="245"/>
      <c r="F12" s="107"/>
    </row>
    <row r="13" spans="1:6" x14ac:dyDescent="0.2">
      <c r="A13" s="384">
        <v>41883</v>
      </c>
      <c r="B13" s="27"/>
      <c r="C13" s="245"/>
      <c r="D13" s="243"/>
      <c r="E13" s="245"/>
      <c r="F13" s="107"/>
    </row>
    <row r="14" spans="1:6" x14ac:dyDescent="0.2">
      <c r="A14" s="384">
        <v>41913</v>
      </c>
      <c r="B14" s="27"/>
      <c r="C14" s="245"/>
      <c r="D14" s="243"/>
      <c r="E14" s="245"/>
      <c r="F14" s="107"/>
    </row>
    <row r="15" spans="1:6" x14ac:dyDescent="0.2">
      <c r="A15" s="384">
        <v>41944</v>
      </c>
      <c r="B15" s="27"/>
      <c r="C15" s="245"/>
      <c r="D15" s="243"/>
      <c r="E15" s="245"/>
      <c r="F15" s="107"/>
    </row>
    <row r="16" spans="1:6" ht="13.5" thickBot="1" x14ac:dyDescent="0.25">
      <c r="A16" s="385">
        <v>41974</v>
      </c>
      <c r="B16" s="27"/>
      <c r="C16" s="248"/>
      <c r="D16" s="243"/>
      <c r="E16" s="248"/>
      <c r="F16" s="107"/>
    </row>
    <row r="17" spans="1:6" x14ac:dyDescent="0.2">
      <c r="A17" s="383">
        <v>42005</v>
      </c>
      <c r="B17" s="27"/>
      <c r="C17" s="241"/>
      <c r="D17" s="243"/>
      <c r="E17" s="241"/>
      <c r="F17" s="107"/>
    </row>
    <row r="18" spans="1:6" x14ac:dyDescent="0.2">
      <c r="A18" s="384">
        <v>42036</v>
      </c>
      <c r="B18" s="27"/>
      <c r="C18" s="245"/>
      <c r="D18" s="243"/>
      <c r="E18" s="245"/>
      <c r="F18" s="107"/>
    </row>
    <row r="19" spans="1:6" x14ac:dyDescent="0.2">
      <c r="A19" s="384">
        <v>42064</v>
      </c>
      <c r="B19" s="27"/>
      <c r="C19" s="245"/>
      <c r="D19" s="243"/>
      <c r="E19" s="245"/>
      <c r="F19" s="107"/>
    </row>
    <row r="20" spans="1:6" x14ac:dyDescent="0.2">
      <c r="A20" s="384">
        <v>42095</v>
      </c>
      <c r="B20" s="27"/>
      <c r="C20" s="245"/>
      <c r="D20" s="243"/>
      <c r="E20" s="245"/>
      <c r="F20" s="107"/>
    </row>
    <row r="21" spans="1:6" x14ac:dyDescent="0.2">
      <c r="A21" s="384">
        <v>42125</v>
      </c>
      <c r="B21" s="27"/>
      <c r="C21" s="245"/>
      <c r="D21" s="243"/>
      <c r="E21" s="245"/>
      <c r="F21" s="107"/>
    </row>
    <row r="22" spans="1:6" x14ac:dyDescent="0.2">
      <c r="A22" s="384">
        <v>42156</v>
      </c>
      <c r="B22" s="27"/>
      <c r="C22" s="245"/>
      <c r="D22" s="243"/>
      <c r="E22" s="245"/>
      <c r="F22" s="107"/>
    </row>
    <row r="23" spans="1:6" x14ac:dyDescent="0.2">
      <c r="A23" s="384">
        <v>42186</v>
      </c>
      <c r="B23" s="27"/>
      <c r="C23" s="245"/>
      <c r="D23" s="243"/>
      <c r="E23" s="245"/>
      <c r="F23" s="107"/>
    </row>
    <row r="24" spans="1:6" x14ac:dyDescent="0.2">
      <c r="A24" s="384">
        <v>42217</v>
      </c>
      <c r="B24" s="27"/>
      <c r="C24" s="245"/>
      <c r="D24" s="243"/>
      <c r="E24" s="245"/>
      <c r="F24" s="107"/>
    </row>
    <row r="25" spans="1:6" x14ac:dyDescent="0.2">
      <c r="A25" s="384">
        <v>42248</v>
      </c>
      <c r="B25" s="27"/>
      <c r="C25" s="273"/>
      <c r="D25" s="274"/>
      <c r="E25" s="273"/>
      <c r="F25" s="107"/>
    </row>
    <row r="26" spans="1:6" x14ac:dyDescent="0.2">
      <c r="A26" s="384">
        <v>42278</v>
      </c>
      <c r="B26" s="27"/>
      <c r="C26" s="245"/>
      <c r="D26" s="243"/>
      <c r="E26" s="245"/>
      <c r="F26" s="107"/>
    </row>
    <row r="27" spans="1:6" x14ac:dyDescent="0.2">
      <c r="A27" s="384">
        <v>42309</v>
      </c>
      <c r="B27" s="27"/>
      <c r="C27" s="245"/>
      <c r="D27" s="243"/>
      <c r="E27" s="245"/>
      <c r="F27" s="107"/>
    </row>
    <row r="28" spans="1:6" ht="13.5" thickBot="1" x14ac:dyDescent="0.25">
      <c r="A28" s="385">
        <v>42339</v>
      </c>
      <c r="B28" s="27"/>
      <c r="C28" s="248"/>
      <c r="D28" s="243"/>
      <c r="E28" s="248"/>
      <c r="F28" s="107"/>
    </row>
    <row r="29" spans="1:6" x14ac:dyDescent="0.2">
      <c r="A29" s="383">
        <v>42370</v>
      </c>
      <c r="B29" s="27"/>
      <c r="C29" s="241"/>
      <c r="D29" s="243"/>
      <c r="E29" s="241"/>
      <c r="F29" s="107"/>
    </row>
    <row r="30" spans="1:6" x14ac:dyDescent="0.2">
      <c r="A30" s="384">
        <v>42401</v>
      </c>
      <c r="B30" s="27"/>
      <c r="C30" s="245"/>
      <c r="D30" s="243"/>
      <c r="E30" s="245"/>
      <c r="F30" s="107"/>
    </row>
    <row r="31" spans="1:6" x14ac:dyDescent="0.2">
      <c r="A31" s="384">
        <v>42430</v>
      </c>
      <c r="B31" s="27"/>
      <c r="C31" s="245"/>
      <c r="D31" s="243"/>
      <c r="E31" s="245"/>
      <c r="F31" s="107"/>
    </row>
    <row r="32" spans="1:6" x14ac:dyDescent="0.2">
      <c r="A32" s="384">
        <v>42461</v>
      </c>
      <c r="B32" s="27"/>
      <c r="C32" s="245"/>
      <c r="D32" s="243"/>
      <c r="E32" s="245"/>
      <c r="F32" s="107"/>
    </row>
    <row r="33" spans="1:6" x14ac:dyDescent="0.2">
      <c r="A33" s="384">
        <v>42491</v>
      </c>
      <c r="B33" s="27"/>
      <c r="C33" s="245"/>
      <c r="D33" s="243"/>
      <c r="E33" s="245"/>
      <c r="F33" s="107"/>
    </row>
    <row r="34" spans="1:6" x14ac:dyDescent="0.2">
      <c r="A34" s="384">
        <v>42522</v>
      </c>
      <c r="B34" s="27"/>
      <c r="C34" s="245"/>
      <c r="D34" s="243"/>
      <c r="E34" s="245"/>
      <c r="F34" s="107"/>
    </row>
    <row r="35" spans="1:6" x14ac:dyDescent="0.2">
      <c r="A35" s="384">
        <v>42552</v>
      </c>
      <c r="B35" s="27"/>
      <c r="C35" s="245"/>
      <c r="D35" s="243"/>
      <c r="E35" s="245"/>
      <c r="F35" s="107"/>
    </row>
    <row r="36" spans="1:6" x14ac:dyDescent="0.2">
      <c r="A36" s="384">
        <v>42583</v>
      </c>
      <c r="B36" s="27"/>
      <c r="C36" s="245"/>
      <c r="D36" s="243"/>
      <c r="E36" s="245"/>
      <c r="F36" s="107"/>
    </row>
    <row r="37" spans="1:6" x14ac:dyDescent="0.2">
      <c r="A37" s="384">
        <v>42614</v>
      </c>
      <c r="B37" s="27"/>
      <c r="C37" s="245"/>
      <c r="D37" s="243"/>
      <c r="E37" s="245"/>
      <c r="F37" s="107"/>
    </row>
    <row r="38" spans="1:6" x14ac:dyDescent="0.2">
      <c r="A38" s="384">
        <v>42644</v>
      </c>
      <c r="B38" s="27"/>
      <c r="C38" s="245"/>
      <c r="D38" s="243"/>
      <c r="E38" s="245"/>
      <c r="F38" s="107"/>
    </row>
    <row r="39" spans="1:6" ht="13.5" thickBot="1" x14ac:dyDescent="0.25">
      <c r="A39" s="385">
        <v>42675</v>
      </c>
      <c r="B39" s="27"/>
      <c r="C39" s="245"/>
      <c r="D39" s="243"/>
      <c r="E39" s="245"/>
      <c r="F39" s="107"/>
    </row>
    <row r="40" spans="1:6" ht="13.5" thickBot="1" x14ac:dyDescent="0.25">
      <c r="A40" s="385">
        <v>42705</v>
      </c>
      <c r="B40" s="27"/>
      <c r="C40" s="248"/>
      <c r="D40" s="243"/>
      <c r="E40" s="248"/>
      <c r="F40" s="107"/>
    </row>
    <row r="41" spans="1:6" ht="13.5" thickBot="1" x14ac:dyDescent="0.25">
      <c r="A41" s="385">
        <v>42736</v>
      </c>
      <c r="B41" s="27"/>
      <c r="C41" s="241"/>
      <c r="D41" s="243"/>
      <c r="E41" s="241"/>
      <c r="F41" s="107"/>
    </row>
    <row r="42" spans="1:6" ht="13.5" thickBot="1" x14ac:dyDescent="0.25">
      <c r="A42" s="385">
        <v>42767</v>
      </c>
      <c r="B42" s="27"/>
      <c r="C42" s="245"/>
      <c r="D42" s="243"/>
      <c r="E42" s="245"/>
      <c r="F42" s="107"/>
    </row>
    <row r="43" spans="1:6" ht="13.5" thickBot="1" x14ac:dyDescent="0.25">
      <c r="A43" s="385">
        <v>42795</v>
      </c>
      <c r="B43" s="27"/>
      <c r="C43" s="245"/>
      <c r="D43" s="243"/>
      <c r="E43" s="245"/>
      <c r="F43" s="107"/>
    </row>
    <row r="44" spans="1:6" ht="13.5" thickBot="1" x14ac:dyDescent="0.25">
      <c r="A44" s="251"/>
      <c r="B44" s="27"/>
      <c r="C44" s="243"/>
      <c r="D44" s="243"/>
      <c r="E44" s="243"/>
      <c r="F44" s="66"/>
    </row>
    <row r="45" spans="1:6" ht="51" x14ac:dyDescent="0.2">
      <c r="A45" s="231" t="s">
        <v>7</v>
      </c>
      <c r="B45" s="27"/>
      <c r="C45" s="237" t="str">
        <f>+C4</f>
        <v>Ventas de Producción Propia
En pesos</v>
      </c>
      <c r="D45" s="275"/>
      <c r="E45" s="237" t="str">
        <f>+E4</f>
        <v>Ventas de Producción Encargada o Contratada a Terceros
En pesos</v>
      </c>
      <c r="F45" s="107"/>
    </row>
    <row r="46" spans="1:6" x14ac:dyDescent="0.2">
      <c r="A46" s="256">
        <v>2014</v>
      </c>
      <c r="B46" s="27"/>
      <c r="C46" s="259"/>
      <c r="D46" s="277"/>
      <c r="E46" s="259"/>
      <c r="F46" s="107"/>
    </row>
    <row r="47" spans="1:6" x14ac:dyDescent="0.2">
      <c r="A47" s="262">
        <v>2015</v>
      </c>
      <c r="B47" s="27"/>
      <c r="C47" s="259"/>
      <c r="D47" s="277"/>
      <c r="E47" s="259"/>
      <c r="F47" s="107"/>
    </row>
    <row r="48" spans="1:6" x14ac:dyDescent="0.2">
      <c r="A48" s="262">
        <v>2016</v>
      </c>
      <c r="B48" s="27"/>
      <c r="C48" s="259"/>
      <c r="D48" s="277"/>
      <c r="E48" s="259"/>
      <c r="F48" s="107"/>
    </row>
    <row r="49" spans="1:6" ht="13.5" thickBot="1" x14ac:dyDescent="0.25">
      <c r="B49" s="27"/>
      <c r="C49" s="278"/>
      <c r="D49" s="277"/>
      <c r="E49" s="278"/>
      <c r="F49" s="107"/>
    </row>
    <row r="50" spans="1:6" x14ac:dyDescent="0.2">
      <c r="A50" s="263" t="str">
        <f>+'1.mod AF'!F13</f>
        <v>ene-mar 2016</v>
      </c>
      <c r="B50" s="27"/>
      <c r="C50" s="276"/>
      <c r="D50" s="277"/>
      <c r="E50" s="276"/>
      <c r="F50" s="107"/>
    </row>
    <row r="51" spans="1:6" ht="13.5" thickBot="1" x14ac:dyDescent="0.25">
      <c r="A51" s="279" t="str">
        <f>+'1.mod AF'!G13</f>
        <v>ene-mar 2017</v>
      </c>
      <c r="B51" s="27"/>
      <c r="C51" s="268"/>
      <c r="D51" s="280"/>
      <c r="E51" s="268"/>
      <c r="F51" s="107"/>
    </row>
    <row r="52" spans="1:6" ht="13.5" thickBot="1" x14ac:dyDescent="0.25">
      <c r="A52" s="107"/>
      <c r="B52" s="27"/>
      <c r="C52" s="107"/>
      <c r="D52" s="107"/>
      <c r="E52" s="107"/>
      <c r="F52" s="107"/>
    </row>
    <row r="53" spans="1:6" ht="13.5" thickBot="1" x14ac:dyDescent="0.25">
      <c r="A53" s="66" t="s">
        <v>139</v>
      </c>
      <c r="B53" s="27"/>
      <c r="C53" s="107"/>
      <c r="D53" s="107"/>
      <c r="E53" s="281" t="s">
        <v>204</v>
      </c>
      <c r="F53" s="107"/>
    </row>
  </sheetData>
  <sheetProtection formatCells="0" formatColumns="0" formatRows="0"/>
  <protectedRanges>
    <protectedRange sqref="C46:D51 C5:D43" name="Rango2_1_1_2"/>
    <protectedRange sqref="C46:D51" name="Rango1_1_1_2"/>
    <protectedRange sqref="E46:E51 E5:E43" name="Rango2_1_1_1_2"/>
    <protectedRange sqref="E46:E51" name="Rango1_1_1_1_2"/>
  </protectedRanges>
  <mergeCells count="2">
    <mergeCell ref="A1:E1"/>
    <mergeCell ref="A2:E2"/>
  </mergeCells>
  <phoneticPr fontId="15" type="noConversion"/>
  <printOptions horizontalCentered="1" verticalCentered="1"/>
  <pageMargins left="0.24" right="0.24" top="0.21" bottom="0.18" header="0" footer="0"/>
  <pageSetup paperSize="9" scale="9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C55"/>
  <sheetViews>
    <sheetView zoomScaleNormal="100" workbookViewId="0">
      <selection sqref="A1:D56"/>
    </sheetView>
  </sheetViews>
  <sheetFormatPr baseColWidth="10" defaultRowHeight="12.75" x14ac:dyDescent="0.2"/>
  <cols>
    <col min="1" max="1" width="18.28515625" style="32" customWidth="1"/>
    <col min="2" max="2" width="37.85546875" style="32" customWidth="1"/>
    <col min="3" max="3" width="28.7109375" style="27" customWidth="1"/>
    <col min="4" max="16384" width="11.42578125" style="27"/>
  </cols>
  <sheetData>
    <row r="1" spans="1:3" ht="15.75" x14ac:dyDescent="0.2">
      <c r="A1" s="522" t="s">
        <v>162</v>
      </c>
      <c r="B1" s="522"/>
    </row>
    <row r="2" spans="1:3" ht="15.75" x14ac:dyDescent="0.2">
      <c r="A2" s="522" t="s">
        <v>135</v>
      </c>
      <c r="B2" s="522"/>
    </row>
    <row r="3" spans="1:3" ht="15.75" x14ac:dyDescent="0.2">
      <c r="A3" s="522" t="str">
        <f>+'1.mod DOP'!B3</f>
        <v>Ortoftalato de Dioctilo (Di-2-Etilhexil Ftalato) (DOP)</v>
      </c>
      <c r="B3" s="522"/>
    </row>
    <row r="4" spans="1:3" ht="15.75" x14ac:dyDescent="0.2">
      <c r="A4" s="522" t="s">
        <v>87</v>
      </c>
      <c r="B4" s="522"/>
    </row>
    <row r="5" spans="1:3" ht="13.5" thickBot="1" x14ac:dyDescent="0.25">
      <c r="A5" s="129"/>
      <c r="B5" s="29"/>
    </row>
    <row r="6" spans="1:3" ht="51.75" thickBot="1" x14ac:dyDescent="0.25">
      <c r="A6" s="351" t="s">
        <v>88</v>
      </c>
      <c r="B6" s="351" t="s">
        <v>105</v>
      </c>
      <c r="C6" s="351" t="s">
        <v>106</v>
      </c>
    </row>
    <row r="7" spans="1:3" x14ac:dyDescent="0.2">
      <c r="A7" s="383">
        <v>41640</v>
      </c>
      <c r="B7" s="241"/>
      <c r="C7" s="241"/>
    </row>
    <row r="8" spans="1:3" x14ac:dyDescent="0.2">
      <c r="A8" s="384">
        <v>41671</v>
      </c>
      <c r="B8" s="245"/>
      <c r="C8" s="245"/>
    </row>
    <row r="9" spans="1:3" x14ac:dyDescent="0.2">
      <c r="A9" s="384">
        <v>41699</v>
      </c>
      <c r="B9" s="245"/>
      <c r="C9" s="245"/>
    </row>
    <row r="10" spans="1:3" x14ac:dyDescent="0.2">
      <c r="A10" s="384">
        <v>41730</v>
      </c>
      <c r="B10" s="245"/>
      <c r="C10" s="245"/>
    </row>
    <row r="11" spans="1:3" x14ac:dyDescent="0.2">
      <c r="A11" s="384">
        <v>41760</v>
      </c>
      <c r="B11" s="245"/>
      <c r="C11" s="245"/>
    </row>
    <row r="12" spans="1:3" x14ac:dyDescent="0.2">
      <c r="A12" s="384">
        <v>41791</v>
      </c>
      <c r="B12" s="245"/>
      <c r="C12" s="245"/>
    </row>
    <row r="13" spans="1:3" x14ac:dyDescent="0.2">
      <c r="A13" s="384">
        <v>41821</v>
      </c>
      <c r="B13" s="245"/>
      <c r="C13" s="245"/>
    </row>
    <row r="14" spans="1:3" x14ac:dyDescent="0.2">
      <c r="A14" s="384">
        <v>41852</v>
      </c>
      <c r="B14" s="245"/>
      <c r="C14" s="245"/>
    </row>
    <row r="15" spans="1:3" x14ac:dyDescent="0.2">
      <c r="A15" s="384">
        <v>41883</v>
      </c>
      <c r="B15" s="245"/>
      <c r="C15" s="245"/>
    </row>
    <row r="16" spans="1:3" x14ac:dyDescent="0.2">
      <c r="A16" s="384">
        <v>41913</v>
      </c>
      <c r="B16" s="245"/>
      <c r="C16" s="245"/>
    </row>
    <row r="17" spans="1:3" x14ac:dyDescent="0.2">
      <c r="A17" s="384">
        <v>41944</v>
      </c>
      <c r="B17" s="245"/>
      <c r="C17" s="245"/>
    </row>
    <row r="18" spans="1:3" ht="13.5" thickBot="1" x14ac:dyDescent="0.25">
      <c r="A18" s="385">
        <v>41974</v>
      </c>
      <c r="B18" s="248"/>
      <c r="C18" s="248"/>
    </row>
    <row r="19" spans="1:3" x14ac:dyDescent="0.2">
      <c r="A19" s="383">
        <v>42005</v>
      </c>
      <c r="B19" s="241"/>
      <c r="C19" s="241"/>
    </row>
    <row r="20" spans="1:3" x14ac:dyDescent="0.2">
      <c r="A20" s="384">
        <v>42036</v>
      </c>
      <c r="B20" s="245"/>
      <c r="C20" s="245"/>
    </row>
    <row r="21" spans="1:3" x14ac:dyDescent="0.2">
      <c r="A21" s="384">
        <v>42064</v>
      </c>
      <c r="B21" s="245"/>
      <c r="C21" s="245"/>
    </row>
    <row r="22" spans="1:3" x14ac:dyDescent="0.2">
      <c r="A22" s="384">
        <v>42095</v>
      </c>
      <c r="B22" s="245"/>
      <c r="C22" s="245"/>
    </row>
    <row r="23" spans="1:3" x14ac:dyDescent="0.2">
      <c r="A23" s="384">
        <v>42125</v>
      </c>
      <c r="B23" s="245"/>
      <c r="C23" s="245"/>
    </row>
    <row r="24" spans="1:3" x14ac:dyDescent="0.2">
      <c r="A24" s="384">
        <v>42156</v>
      </c>
      <c r="B24" s="245"/>
      <c r="C24" s="245"/>
    </row>
    <row r="25" spans="1:3" x14ac:dyDescent="0.2">
      <c r="A25" s="384">
        <v>42186</v>
      </c>
      <c r="B25" s="245"/>
      <c r="C25" s="245"/>
    </row>
    <row r="26" spans="1:3" x14ac:dyDescent="0.2">
      <c r="A26" s="384">
        <v>42217</v>
      </c>
      <c r="B26" s="245"/>
      <c r="C26" s="245"/>
    </row>
    <row r="27" spans="1:3" x14ac:dyDescent="0.2">
      <c r="A27" s="384">
        <v>42248</v>
      </c>
      <c r="B27" s="273"/>
      <c r="C27" s="273"/>
    </row>
    <row r="28" spans="1:3" x14ac:dyDescent="0.2">
      <c r="A28" s="384">
        <v>42278</v>
      </c>
      <c r="B28" s="245"/>
      <c r="C28" s="245"/>
    </row>
    <row r="29" spans="1:3" x14ac:dyDescent="0.2">
      <c r="A29" s="384">
        <v>42309</v>
      </c>
      <c r="B29" s="245"/>
      <c r="C29" s="245"/>
    </row>
    <row r="30" spans="1:3" ht="13.5" thickBot="1" x14ac:dyDescent="0.25">
      <c r="A30" s="385">
        <v>42339</v>
      </c>
      <c r="B30" s="248"/>
      <c r="C30" s="248"/>
    </row>
    <row r="31" spans="1:3" x14ac:dyDescent="0.2">
      <c r="A31" s="383">
        <v>42370</v>
      </c>
      <c r="B31" s="241"/>
      <c r="C31" s="241"/>
    </row>
    <row r="32" spans="1:3" x14ac:dyDescent="0.2">
      <c r="A32" s="384">
        <v>42401</v>
      </c>
      <c r="B32" s="245"/>
      <c r="C32" s="245"/>
    </row>
    <row r="33" spans="1:3" x14ac:dyDescent="0.2">
      <c r="A33" s="384">
        <v>42430</v>
      </c>
      <c r="B33" s="245"/>
      <c r="C33" s="245"/>
    </row>
    <row r="34" spans="1:3" x14ac:dyDescent="0.2">
      <c r="A34" s="384">
        <v>42461</v>
      </c>
      <c r="B34" s="245"/>
      <c r="C34" s="245"/>
    </row>
    <row r="35" spans="1:3" x14ac:dyDescent="0.2">
      <c r="A35" s="384">
        <v>42491</v>
      </c>
      <c r="B35" s="245"/>
      <c r="C35" s="245"/>
    </row>
    <row r="36" spans="1:3" x14ac:dyDescent="0.2">
      <c r="A36" s="384">
        <v>42522</v>
      </c>
      <c r="B36" s="245"/>
      <c r="C36" s="245"/>
    </row>
    <row r="37" spans="1:3" x14ac:dyDescent="0.2">
      <c r="A37" s="384">
        <v>42552</v>
      </c>
      <c r="B37" s="245"/>
      <c r="C37" s="245"/>
    </row>
    <row r="38" spans="1:3" x14ac:dyDescent="0.2">
      <c r="A38" s="384">
        <v>42583</v>
      </c>
      <c r="B38" s="245"/>
      <c r="C38" s="245"/>
    </row>
    <row r="39" spans="1:3" x14ac:dyDescent="0.2">
      <c r="A39" s="384">
        <v>42614</v>
      </c>
      <c r="B39" s="245"/>
      <c r="C39" s="245"/>
    </row>
    <row r="40" spans="1:3" x14ac:dyDescent="0.2">
      <c r="A40" s="384">
        <v>42644</v>
      </c>
      <c r="B40" s="245"/>
      <c r="C40" s="245"/>
    </row>
    <row r="41" spans="1:3" ht="13.5" thickBot="1" x14ac:dyDescent="0.25">
      <c r="A41" s="385">
        <v>42675</v>
      </c>
      <c r="B41" s="245"/>
      <c r="C41" s="245"/>
    </row>
    <row r="42" spans="1:3" ht="13.5" thickBot="1" x14ac:dyDescent="0.25">
      <c r="A42" s="385">
        <v>42705</v>
      </c>
      <c r="B42" s="248"/>
      <c r="C42" s="248"/>
    </row>
    <row r="43" spans="1:3" ht="13.5" thickBot="1" x14ac:dyDescent="0.25">
      <c r="A43" s="385">
        <v>42736</v>
      </c>
      <c r="B43" s="241"/>
      <c r="C43" s="241"/>
    </row>
    <row r="44" spans="1:3" ht="13.5" thickBot="1" x14ac:dyDescent="0.25">
      <c r="A44" s="385">
        <v>42767</v>
      </c>
      <c r="B44" s="245"/>
      <c r="C44" s="245"/>
    </row>
    <row r="45" spans="1:3" ht="13.5" thickBot="1" x14ac:dyDescent="0.25">
      <c r="A45" s="385">
        <v>42795</v>
      </c>
      <c r="B45" s="245"/>
      <c r="C45" s="245"/>
    </row>
    <row r="46" spans="1:3" ht="13.5" thickBot="1" x14ac:dyDescent="0.25">
      <c r="A46" s="251"/>
      <c r="B46" s="243"/>
      <c r="C46" s="243"/>
    </row>
    <row r="47" spans="1:3" ht="51" x14ac:dyDescent="0.2">
      <c r="A47" s="346" t="s">
        <v>7</v>
      </c>
      <c r="B47" s="351" t="str">
        <f>+B6</f>
        <v>Ventas de Producción Propia
En pesos</v>
      </c>
      <c r="C47" s="351" t="str">
        <f>+C6</f>
        <v>Ventas de Producción Encargada o Contratada a Terceros
En pesos</v>
      </c>
    </row>
    <row r="48" spans="1:3" x14ac:dyDescent="0.2">
      <c r="A48" s="256">
        <v>2014</v>
      </c>
      <c r="B48" s="259"/>
      <c r="C48" s="259"/>
    </row>
    <row r="49" spans="1:3" x14ac:dyDescent="0.2">
      <c r="A49" s="262">
        <v>2015</v>
      </c>
      <c r="B49" s="259"/>
      <c r="C49" s="259"/>
    </row>
    <row r="50" spans="1:3" x14ac:dyDescent="0.2">
      <c r="A50" s="262">
        <v>2016</v>
      </c>
      <c r="B50" s="259"/>
      <c r="C50" s="259"/>
    </row>
    <row r="51" spans="1:3" ht="13.5" thickBot="1" x14ac:dyDescent="0.25">
      <c r="B51" s="278"/>
      <c r="C51" s="278"/>
    </row>
    <row r="52" spans="1:3" x14ac:dyDescent="0.2">
      <c r="A52" s="378" t="s">
        <v>232</v>
      </c>
      <c r="B52" s="276"/>
      <c r="C52" s="276"/>
    </row>
    <row r="53" spans="1:3" ht="13.5" thickBot="1" x14ac:dyDescent="0.25">
      <c r="A53" s="382" t="s">
        <v>233</v>
      </c>
      <c r="B53" s="268"/>
      <c r="C53" s="268"/>
    </row>
    <row r="54" spans="1:3" ht="13.5" thickBot="1" x14ac:dyDescent="0.25">
      <c r="A54" s="107"/>
      <c r="B54" s="107"/>
      <c r="C54" s="107"/>
    </row>
    <row r="55" spans="1:3" ht="13.5" thickBot="1" x14ac:dyDescent="0.25">
      <c r="A55" s="66" t="s">
        <v>139</v>
      </c>
      <c r="B55" s="107"/>
      <c r="C55" s="281" t="s">
        <v>204</v>
      </c>
    </row>
  </sheetData>
  <sheetProtection formatCells="0" formatColumns="0" formatRows="0"/>
  <protectedRanges>
    <protectedRange sqref="B7:B45 B48:B53" name="Rango2_1_1_2"/>
    <protectedRange sqref="B48:B53" name="Rango1_1_1_2"/>
    <protectedRange sqref="C48:C53 C7:C45" name="Rango2_1_1_1_2"/>
    <protectedRange sqref="C48:C53" name="Rango1_1_1_1_2"/>
  </protectedRanges>
  <mergeCells count="4">
    <mergeCell ref="A1:B1"/>
    <mergeCell ref="A2:B2"/>
    <mergeCell ref="A3:B3"/>
    <mergeCell ref="A4:B4"/>
  </mergeCells>
  <printOptions horizontalCentered="1" verticalCentered="1"/>
  <pageMargins left="0.24" right="0.24" top="0.21" bottom="0.18" header="0" footer="0"/>
  <pageSetup paperSize="9" orientation="portrait" horizontalDpi="300" verticalDpi="300" r:id="rId1"/>
  <headerFooter alignWithMargins="0"/>
  <ignoredErrors>
    <ignoredError sqref="A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32</vt:i4>
      </vt:variant>
    </vt:vector>
  </HeadingPairs>
  <TitlesOfParts>
    <vt:vector size="67" baseType="lpstr">
      <vt:lpstr>parámetros e instrucciones</vt:lpstr>
      <vt:lpstr>anexo</vt:lpstr>
      <vt:lpstr>1.mod AF</vt:lpstr>
      <vt:lpstr>1.mod DOP</vt:lpstr>
      <vt:lpstr>2. prod nac</vt:lpstr>
      <vt:lpstr>3.vol AF</vt:lpstr>
      <vt:lpstr>3.vol  DOP</vt:lpstr>
      <vt:lpstr>4.1 AF</vt:lpstr>
      <vt:lpstr>4.1 DOP</vt:lpstr>
      <vt:lpstr>4.2.a AF</vt:lpstr>
      <vt:lpstr>4.2.b AF</vt:lpstr>
      <vt:lpstr>4.2.a DOP</vt:lpstr>
      <vt:lpstr>4.2.b DOP</vt:lpstr>
      <vt:lpstr>5. cap prod</vt:lpstr>
      <vt:lpstr>5.ejemplo</vt:lpstr>
      <vt:lpstr>6-empleo </vt:lpstr>
      <vt:lpstr>7.costos tot AF</vt:lpstr>
      <vt:lpstr>7.costos tot DOP</vt:lpstr>
      <vt:lpstr>8.a AF</vt:lpstr>
      <vt:lpstr>8.a DOP</vt:lpstr>
      <vt:lpstr>9.adicional costos  AF</vt:lpstr>
      <vt:lpstr>9.adicional costos  DOP</vt:lpstr>
      <vt:lpstr>10.precios AF</vt:lpstr>
      <vt:lpstr>10.precios DOP</vt:lpstr>
      <vt:lpstr>11.impo AF</vt:lpstr>
      <vt:lpstr>11.impo DOP</vt:lpstr>
      <vt:lpstr>12.reventa AF</vt:lpstr>
      <vt:lpstr>12.reventa DOP</vt:lpstr>
      <vt:lpstr>13.exist AF</vt:lpstr>
      <vt:lpstr>13.exist DOP</vt:lpstr>
      <vt:lpstr>14.semiterm AF</vt:lpstr>
      <vt:lpstr>14.semiterm DOP</vt:lpstr>
      <vt:lpstr>11-Máx. Prod.</vt:lpstr>
      <vt:lpstr>14-horas trabajadas</vt:lpstr>
      <vt:lpstr>Hoja1</vt:lpstr>
      <vt:lpstr>'1.mod AF'!Área_de_impresión</vt:lpstr>
      <vt:lpstr>'1.mod DOP'!Área_de_impresión</vt:lpstr>
      <vt:lpstr>'10.precios AF'!Área_de_impresión</vt:lpstr>
      <vt:lpstr>'10.precios DOP'!Área_de_impresión</vt:lpstr>
      <vt:lpstr>'11.impo AF'!Área_de_impresión</vt:lpstr>
      <vt:lpstr>'11.impo DOP'!Área_de_impresión</vt:lpstr>
      <vt:lpstr>'11-Máx. Prod.'!Área_de_impresión</vt:lpstr>
      <vt:lpstr>'12.reventa AF'!Área_de_impresión</vt:lpstr>
      <vt:lpstr>'12.reventa DOP'!Área_de_impresión</vt:lpstr>
      <vt:lpstr>'13.exist AF'!Área_de_impresión</vt:lpstr>
      <vt:lpstr>'13.exist DOP'!Área_de_impresión</vt:lpstr>
      <vt:lpstr>'14.semiterm AF'!Área_de_impresión</vt:lpstr>
      <vt:lpstr>'14.semiterm DOP'!Área_de_impresión</vt:lpstr>
      <vt:lpstr>'14-horas trabajadas'!Área_de_impresión</vt:lpstr>
      <vt:lpstr>'2. prod nac'!Área_de_impresión</vt:lpstr>
      <vt:lpstr>'3.vol  DOP'!Área_de_impresión</vt:lpstr>
      <vt:lpstr>'3.vol AF'!Área_de_impresión</vt:lpstr>
      <vt:lpstr>'4.1 AF'!Área_de_impresión</vt:lpstr>
      <vt:lpstr>'4.1 DOP'!Área_de_impresión</vt:lpstr>
      <vt:lpstr>'4.2.a AF'!Área_de_impresión</vt:lpstr>
      <vt:lpstr>'4.2.a DOP'!Área_de_impresión</vt:lpstr>
      <vt:lpstr>'4.2.b AF'!Área_de_impresión</vt:lpstr>
      <vt:lpstr>'4.2.b DOP'!Área_de_impresión</vt:lpstr>
      <vt:lpstr>'5.ejemplo'!Área_de_impresión</vt:lpstr>
      <vt:lpstr>'6-empleo '!Área_de_impresión</vt:lpstr>
      <vt:lpstr>'7.costos tot AF'!Área_de_impresión</vt:lpstr>
      <vt:lpstr>'7.costos tot DOP'!Área_de_impresión</vt:lpstr>
      <vt:lpstr>'8.a AF'!Área_de_impresión</vt:lpstr>
      <vt:lpstr>'8.a DOP'!Área_de_impresión</vt:lpstr>
      <vt:lpstr>'9.adicional costos  AF'!Área_de_impresión</vt:lpstr>
      <vt:lpstr>'9.adicional costos  DOP'!Área_de_impresión</vt:lpstr>
      <vt:lpstr>anexo!Área_de_impresión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Dario Duarte</dc:creator>
  <cp:lastModifiedBy>Maria Emilia Ayala</cp:lastModifiedBy>
  <cp:lastPrinted>2017-04-19T16:33:44Z</cp:lastPrinted>
  <dcterms:created xsi:type="dcterms:W3CDTF">1996-10-10T17:31:07Z</dcterms:created>
  <dcterms:modified xsi:type="dcterms:W3CDTF">2017-04-19T16:34:15Z</dcterms:modified>
</cp:coreProperties>
</file>