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jdominguez\Downloads\"/>
    </mc:Choice>
  </mc:AlternateContent>
  <bookViews>
    <workbookView xWindow="-120" yWindow="-120" windowWidth="29040" windowHeight="15840"/>
  </bookViews>
  <sheets>
    <sheet name="INFRAESTRUCTURA BASICA" sheetId="4" r:id="rId1"/>
    <sheet name="ESPECIALES" sheetId="3" r:id="rId2"/>
  </sheets>
  <definedNames>
    <definedName name="_xlnm.Print_Area" localSheetId="1">ESPECIALES!$B$2:$G$56</definedName>
    <definedName name="_xlnm.Print_Titles" localSheetId="0">'INFRAESTRUCTURA BASICA'!$3:$11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" l="1"/>
  <c r="G67" i="4" l="1"/>
  <c r="G47" i="4"/>
  <c r="G41" i="4"/>
  <c r="G116" i="4" l="1"/>
  <c r="G115" i="4"/>
  <c r="G114" i="4"/>
  <c r="G123" i="4"/>
  <c r="G122" i="4"/>
  <c r="G121" i="4"/>
  <c r="G120" i="4"/>
  <c r="G119" i="4"/>
  <c r="G118" i="4"/>
  <c r="G113" i="4"/>
  <c r="G112" i="4" s="1"/>
  <c r="G111" i="4"/>
  <c r="G110" i="4" s="1"/>
  <c r="G124" i="4"/>
  <c r="G106" i="4"/>
  <c r="G105" i="4"/>
  <c r="G104" i="4" s="1"/>
  <c r="G89" i="4"/>
  <c r="G79" i="4"/>
  <c r="G66" i="4"/>
  <c r="G65" i="4"/>
  <c r="G64" i="4"/>
  <c r="G63" i="4"/>
  <c r="G62" i="4"/>
  <c r="G61" i="4"/>
  <c r="G59" i="4"/>
  <c r="G58" i="4"/>
  <c r="G57" i="4"/>
  <c r="G56" i="4"/>
  <c r="G55" i="4"/>
  <c r="G54" i="4"/>
  <c r="G52" i="4" s="1"/>
  <c r="G51" i="4"/>
  <c r="G49" i="4"/>
  <c r="G117" i="4" l="1"/>
  <c r="G54" i="3"/>
  <c r="G53" i="3"/>
  <c r="G52" i="3"/>
  <c r="G51" i="3"/>
  <c r="G50" i="3"/>
  <c r="G49" i="3"/>
  <c r="G48" i="3"/>
  <c r="G47" i="3"/>
  <c r="G46" i="3"/>
  <c r="G164" i="4" l="1"/>
  <c r="G163" i="4"/>
  <c r="G144" i="4"/>
  <c r="G129" i="4"/>
  <c r="G103" i="4"/>
  <c r="G125" i="4"/>
  <c r="G73" i="4"/>
  <c r="G33" i="4"/>
  <c r="G21" i="4" l="1"/>
  <c r="G20" i="4"/>
  <c r="G19" i="4"/>
  <c r="G18" i="4" l="1"/>
  <c r="G32" i="4"/>
  <c r="D63" i="3" l="1"/>
  <c r="F63" i="3"/>
  <c r="D180" i="4" l="1"/>
  <c r="F180" i="4"/>
  <c r="G43" i="4" l="1"/>
  <c r="G44" i="4"/>
  <c r="G46" i="4"/>
  <c r="G45" i="3"/>
  <c r="G38" i="3"/>
  <c r="G39" i="3"/>
  <c r="G37" i="3"/>
  <c r="G36" i="3"/>
  <c r="G35" i="3"/>
  <c r="G135" i="4"/>
  <c r="G91" i="4"/>
  <c r="G37" i="4"/>
  <c r="G143" i="4"/>
  <c r="G142" i="4" s="1"/>
  <c r="G102" i="4"/>
  <c r="G101" i="4" s="1"/>
  <c r="G97" i="4"/>
  <c r="G96" i="4" s="1"/>
  <c r="G99" i="4"/>
  <c r="G100" i="4"/>
  <c r="G108" i="4"/>
  <c r="G109" i="4"/>
  <c r="G29" i="3"/>
  <c r="G28" i="3"/>
  <c r="G27" i="3"/>
  <c r="G26" i="3"/>
  <c r="G25" i="3"/>
  <c r="G24" i="3"/>
  <c r="G23" i="3"/>
  <c r="G22" i="3"/>
  <c r="G21" i="3"/>
  <c r="G20" i="3"/>
  <c r="G19" i="3"/>
  <c r="G18" i="3"/>
  <c r="G24" i="4"/>
  <c r="G156" i="4"/>
  <c r="G155" i="4" s="1"/>
  <c r="G154" i="4"/>
  <c r="G153" i="4" s="1"/>
  <c r="G152" i="4"/>
  <c r="G151" i="4"/>
  <c r="G149" i="4"/>
  <c r="G148" i="4" s="1"/>
  <c r="G141" i="4"/>
  <c r="G140" i="4"/>
  <c r="G138" i="4"/>
  <c r="G137" i="4"/>
  <c r="G134" i="4"/>
  <c r="G78" i="4"/>
  <c r="G77" i="4"/>
  <c r="G36" i="4"/>
  <c r="G31" i="4"/>
  <c r="G30" i="4" s="1"/>
  <c r="G29" i="4"/>
  <c r="G28" i="4" s="1"/>
  <c r="G165" i="4"/>
  <c r="G80" i="4"/>
  <c r="G75" i="4"/>
  <c r="G166" i="4"/>
  <c r="G82" i="4"/>
  <c r="G83" i="4"/>
  <c r="G81" i="4"/>
  <c r="G76" i="4"/>
  <c r="G74" i="4"/>
  <c r="G72" i="4"/>
  <c r="G71" i="4"/>
  <c r="G70" i="4"/>
  <c r="G92" i="4"/>
  <c r="G90" i="4"/>
  <c r="G88" i="4"/>
  <c r="G87" i="4"/>
  <c r="G35" i="4"/>
  <c r="G27" i="4"/>
  <c r="G26" i="4"/>
  <c r="G23" i="4"/>
  <c r="G98" i="4" l="1"/>
  <c r="G107" i="4"/>
  <c r="G133" i="4"/>
  <c r="H67" i="4"/>
  <c r="G150" i="4"/>
  <c r="G167" i="4"/>
  <c r="H167" i="4" s="1"/>
  <c r="G32" i="3"/>
  <c r="H32" i="3" s="1"/>
  <c r="H60" i="3" s="1"/>
  <c r="G93" i="4"/>
  <c r="H93" i="4" s="1"/>
  <c r="H175" i="4" s="1"/>
  <c r="G84" i="4"/>
  <c r="G136" i="4"/>
  <c r="G139" i="4"/>
  <c r="G40" i="3"/>
  <c r="G34" i="4"/>
  <c r="G22" i="4"/>
  <c r="G25" i="4"/>
  <c r="G55" i="3"/>
  <c r="H55" i="3" s="1"/>
  <c r="G60" i="3" l="1"/>
  <c r="G126" i="4"/>
  <c r="G176" i="4" s="1"/>
  <c r="G172" i="4"/>
  <c r="G179" i="4"/>
  <c r="G160" i="4"/>
  <c r="H160" i="4" s="1"/>
  <c r="G175" i="4"/>
  <c r="G145" i="4"/>
  <c r="H145" i="4" s="1"/>
  <c r="G173" i="4"/>
  <c r="G61" i="3"/>
  <c r="H40" i="3"/>
  <c r="H61" i="3" s="1"/>
  <c r="H63" i="3" s="1"/>
  <c r="G62" i="3"/>
  <c r="H62" i="3"/>
  <c r="H84" i="4"/>
  <c r="H174" i="4" s="1"/>
  <c r="G174" i="4"/>
  <c r="G178" i="4"/>
  <c r="H179" i="4"/>
  <c r="H126" i="4" l="1"/>
  <c r="H176" i="4" s="1"/>
  <c r="G63" i="3"/>
  <c r="F64" i="3" s="1"/>
  <c r="H173" i="4"/>
  <c r="G177" i="4"/>
  <c r="G180" i="4"/>
  <c r="D64" i="3"/>
  <c r="H172" i="4"/>
  <c r="H178" i="4"/>
  <c r="H177" i="4"/>
  <c r="H180" i="4" l="1"/>
  <c r="G64" i="3"/>
  <c r="F181" i="4"/>
  <c r="D181" i="4"/>
  <c r="G181" i="4" l="1"/>
</calcChain>
</file>

<file path=xl/comments1.xml><?xml version="1.0" encoding="utf-8"?>
<comments xmlns="http://schemas.openxmlformats.org/spreadsheetml/2006/main">
  <authors>
    <author>Niky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hábil del mes inmediato anterior a la presentación, tomándose de lo publicado por el Banco Central de la República Argentina.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>
  <authors>
    <author>Niky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hábil del mes inmediato anterior a la presentación, tomándose de lo publicado por el Banco Central de la República Argentina.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<sst xmlns="http://schemas.openxmlformats.org/spreadsheetml/2006/main" count="534" uniqueCount="368">
  <si>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</si>
  <si>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</si>
  <si>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</si>
  <si>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</si>
  <si>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</si>
  <si>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</si>
  <si>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</si>
  <si>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</si>
  <si>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</si>
  <si>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</si>
  <si>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</si>
  <si>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</si>
  <si>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</si>
  <si>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</si>
  <si>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</si>
  <si>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</si>
  <si>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</si>
  <si>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</si>
  <si>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</si>
  <si>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</si>
  <si>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</si>
  <si>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</si>
  <si>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Bases y carpetas de mezclas preparadas en caliente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</si>
  <si>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</si>
  <si>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</si>
  <si>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</si>
  <si>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</si>
  <si>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</si>
  <si>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Empalmes de conexión a red existente</t>
  </si>
  <si>
    <t>Señalamiento horizontal en calzadas</t>
  </si>
  <si>
    <t>Enripiados</t>
  </si>
  <si>
    <t xml:space="preserve">Tratamiento bituminoso superficial tipo “lechada asfáltica“ </t>
  </si>
  <si>
    <t>Pavimento intertrabado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</si>
  <si>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</si>
  <si>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</si>
  <si>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</si>
  <si>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 y colocación de asiento de arena, 10 cm. de espesor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</si>
  <si>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</si>
  <si>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</si>
  <si>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</si>
  <si>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</si>
  <si>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</si>
  <si>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</si>
  <si>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</si>
  <si>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</si>
  <si>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</si>
  <si>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</si>
  <si>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</si>
  <si>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>Excavación manual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</si>
  <si>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</si>
  <si>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</si>
  <si>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</si>
  <si>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</si>
  <si>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</si>
  <si>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</si>
  <si>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</si>
  <si>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</si>
  <si>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</si>
  <si>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</si>
  <si>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</si>
  <si>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</si>
  <si>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</si>
  <si>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</si>
  <si>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</si>
  <si>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</si>
  <si>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</si>
  <si>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</si>
  <si>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</si>
  <si>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</si>
  <si>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</si>
  <si>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</si>
  <si>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</si>
  <si>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</si>
  <si>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</si>
  <si>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</si>
  <si>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</si>
  <si>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</si>
  <si>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</si>
  <si>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</si>
  <si>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</si>
  <si>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</si>
  <si>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</si>
  <si>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1.2.2.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</si>
  <si>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</si>
  <si>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</si>
  <si>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</si>
  <si>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</si>
  <si>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</si>
  <si>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</si>
  <si>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</si>
  <si>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</si>
  <si>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</si>
  <si>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</si>
  <si>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</si>
  <si>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</si>
  <si>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</si>
  <si>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</si>
  <si>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</si>
  <si>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2.3.2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</si>
  <si>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</si>
  <si>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</si>
  <si>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</si>
  <si>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</si>
  <si>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</si>
  <si>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</si>
  <si>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</si>
  <si>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</si>
  <si>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</si>
  <si>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</si>
  <si>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Ejecución de rampas en esquinas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</si>
  <si>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</si>
  <si>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</si>
  <si>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</si>
  <si>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</si>
  <si>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</si>
  <si>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</si>
  <si>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</si>
  <si>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</si>
  <si>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</si>
  <si>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</si>
  <si>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</si>
  <si>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</si>
  <si>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</si>
  <si>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</si>
  <si>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</si>
  <si>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</si>
  <si>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</si>
  <si>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</si>
  <si>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</si>
  <si>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</si>
  <si>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</si>
  <si>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Bocas de Registro (BR) de H°A° de 1,20 m de diámetro de más de 2,50 m de profundidad (incluye: excavación, cojinetes y marco/tapa de H°F° de tipo pesado ó fundición dúctil)</t>
  </si>
  <si>
    <t>Provisión de materiales y ejecución de conexiones domiciliarias cortas de PVC110 (Incluye cañerías, accesorios, etc.)</t>
  </si>
  <si>
    <t>Provisión de materiales y ejecución de conexiones domiciliarias largas de PVC110 (Incluye cañerías, accesorios, etc.)</t>
  </si>
  <si>
    <t>6.1.1</t>
  </si>
  <si>
    <t>6.1.2</t>
  </si>
  <si>
    <t>6.1.3</t>
  </si>
  <si>
    <t>6.2.1</t>
  </si>
  <si>
    <t>6.3</t>
  </si>
  <si>
    <t>6.3.2</t>
  </si>
  <si>
    <t>6.3.1</t>
  </si>
  <si>
    <t>6.2.2</t>
  </si>
  <si>
    <t>6.4</t>
  </si>
  <si>
    <t>6.4.1</t>
  </si>
  <si>
    <t>6.4.2</t>
  </si>
  <si>
    <t>6.5</t>
  </si>
  <si>
    <t>6.5.1</t>
  </si>
  <si>
    <t>6.6</t>
  </si>
  <si>
    <t>Conexiones Domiciliarias</t>
  </si>
  <si>
    <t xml:space="preserve"> Diámetro ... mm</t>
  </si>
  <si>
    <t>Provisión y colocación de cañerías polietileno de media densidad (PMD) de espesor standard SDR 11, malla de advertencia y accesorios promedio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</si>
  <si>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</si>
  <si>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</si>
  <si>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</si>
  <si>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</si>
  <si>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</si>
  <si>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</si>
  <si>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</si>
  <si>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</si>
  <si>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</si>
  <si>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</si>
  <si>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</si>
  <si>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</si>
  <si>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8.2</t>
  </si>
  <si>
    <t>8.3</t>
  </si>
  <si>
    <t>8.4</t>
  </si>
  <si>
    <t>SUBTOTAL RED ELECTRICA Y ALUMBRADO PUBLICO</t>
  </si>
  <si>
    <t>4.5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</si>
  <si>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</si>
  <si>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</si>
  <si>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</si>
  <si>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</si>
  <si>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</si>
  <si>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</si>
  <si>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</si>
  <si>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</si>
  <si>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</si>
  <si>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</si>
  <si>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</si>
  <si>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</si>
  <si>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</si>
  <si>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</si>
  <si>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</si>
  <si>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</si>
  <si>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</si>
  <si>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</si>
  <si>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</si>
  <si>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11.1</t>
  </si>
  <si>
    <t>11.2</t>
  </si>
  <si>
    <t>11.3</t>
  </si>
  <si>
    <t>SUBTOTAL PILARES MULTISERVICIO</t>
  </si>
  <si>
    <t>11.4</t>
  </si>
  <si>
    <t>PILARES MULTISERVICIOS</t>
  </si>
  <si>
    <t>11.5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</si>
  <si>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</si>
  <si>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</si>
  <si>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</si>
  <si>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</si>
  <si>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</si>
  <si>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</si>
  <si>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</si>
  <si>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</si>
  <si>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</si>
  <si>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</si>
  <si>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</si>
  <si>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</si>
  <si>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</si>
  <si>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</si>
  <si>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</si>
  <si>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</si>
  <si>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</si>
  <si>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</si>
  <si>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Señalética vertical</t>
  </si>
  <si>
    <t>Preparación de la subrasante (mìn. 20 cm de espesor)</t>
  </si>
  <si>
    <t>Juntas de dilatación</t>
  </si>
  <si>
    <t>Terraplén con compactación especial (con aporte de suelo)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</si>
  <si>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</si>
  <si>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</si>
  <si>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</si>
  <si>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</si>
  <si>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</si>
  <si>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</si>
  <si>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</si>
  <si>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</si>
  <si>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</si>
  <si>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</si>
  <si>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</si>
  <si>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</si>
  <si>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</si>
  <si>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</si>
  <si>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</si>
  <si>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</si>
  <si>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</si>
  <si>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</si>
  <si>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ml.</t>
  </si>
  <si>
    <t>11.7</t>
  </si>
  <si>
    <t>11.8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</si>
  <si>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</si>
  <si>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</si>
  <si>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Tendidos en MT (incluye bases, columnas, conductores, etc.)</t>
  </si>
  <si>
    <t>Planta de tratamiento de liquidos cloacales compacta completa (P.T.L.C.)</t>
  </si>
  <si>
    <t>11.9</t>
  </si>
  <si>
    <t>11.10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</si>
  <si>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</si>
  <si>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</si>
  <si>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</si>
  <si>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1.7.2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</si>
  <si>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</si>
  <si>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</si>
  <si>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</si>
  <si>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</si>
  <si>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</si>
  <si>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</si>
  <si>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</si>
  <si>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>Provisión y montaje de poste de eucalipto creosotado</t>
  </si>
  <si>
    <t>Provisión y montaje de columna metálica recta</t>
  </si>
  <si>
    <t>Provisión y montaje de columna metálica curva simple</t>
  </si>
  <si>
    <t>Provisión y montaje de columna metálica curva doble</t>
  </si>
  <si>
    <t>Provisión y montaje de brazo metálico para columna existente</t>
  </si>
  <si>
    <t>Provisión y colocación de cables aéreos preensamblados</t>
  </si>
  <si>
    <t>Provisión y colocación de cables aéreos de cobre</t>
  </si>
  <si>
    <t>Provisión y colocación de cables subterráneos</t>
  </si>
  <si>
    <t>Tablero de Alumbrado Público</t>
  </si>
  <si>
    <t>Provisión y colocación de luminarias LED 150W</t>
  </si>
  <si>
    <t>Provisión y colocación de luminarias de vapor de mercurio/sodio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</si>
  <si>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</si>
  <si>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</si>
  <si>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</si>
  <si>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</si>
  <si>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</si>
  <si>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</si>
  <si>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</si>
  <si>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2.3.1.2</t>
  </si>
  <si>
    <t>2.3.1.3</t>
  </si>
  <si>
    <t>Red ELECTRICA DE MEDIA TENSIÓN, BAJA TENSION Y ALUMBRADO PUBLICO</t>
  </si>
  <si>
    <t>2.3.1.4</t>
  </si>
  <si>
    <t>2.3.1.5</t>
  </si>
  <si>
    <t>2.3.1.6</t>
  </si>
  <si>
    <t>2.3.2.1.</t>
  </si>
  <si>
    <t>2.3.2.2.</t>
  </si>
  <si>
    <t>2.3.2.3</t>
  </si>
  <si>
    <t>2.3.2.4</t>
  </si>
  <si>
    <t>2.3.2.5</t>
  </si>
  <si>
    <t>2.3.2.6</t>
  </si>
  <si>
    <t>S.E.T.A.</t>
  </si>
  <si>
    <t>Prov. y montaje de columna de HºAº</t>
  </si>
  <si>
    <t>Provisión y montaje de columna de HºAº</t>
  </si>
  <si>
    <t>Empedrado tipo "brasileño"</t>
  </si>
  <si>
    <t>3.14</t>
  </si>
  <si>
    <t>Preparación del terreno y compactado con base suelo enriquecido</t>
  </si>
  <si>
    <t>Losa HºAº de acceso a lotes (incluye caño pluvial HºCº en zanja)</t>
  </si>
  <si>
    <t>4.6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</si>
  <si>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</si>
  <si>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</si>
  <si>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</si>
  <si>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</si>
  <si>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</si>
  <si>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</si>
  <si>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</si>
  <si>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</si>
  <si>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</si>
  <si>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</si>
  <si>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</si>
  <si>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</si>
  <si>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</si>
  <si>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</si>
  <si>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</si>
  <si>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</si>
  <si>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</si>
  <si>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 xml:space="preserve">Canal de H°A° de sección trapecial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</si>
  <si>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</si>
  <si>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</si>
  <si>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</si>
  <si>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</si>
  <si>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</si>
  <si>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</si>
  <si>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</si>
  <si>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</si>
  <si>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</si>
  <si>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</si>
  <si>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</si>
  <si>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</si>
  <si>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</si>
  <si>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</si>
  <si>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</si>
  <si>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</si>
  <si>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</si>
  <si>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</si>
  <si>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</si>
  <si>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</si>
  <si>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</si>
  <si>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</si>
  <si>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</si>
  <si>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</si>
  <si>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Hormigón c/malla Q92 (H17) terminaciòn peinado, esp.10cm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</si>
  <si>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</si>
  <si>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</si>
  <si>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 xml:space="preserve">Estación de bombeo pluvial (E.B.P.) (incluye estacion elevadora, cañería de impulsión, casilla de comando y tratamiento predio y obras complementarias)  </t>
  </si>
  <si>
    <t>Conductos o canales Pluviales (incluye excavación/tuneleo, cañerías, piezas, C.I., sumideros, revestimientos, pruebas, etc.)</t>
  </si>
  <si>
    <t>Planta de tratamiento de agua (P.T.A.) (incluye pileta tratamiento, casillo de comando y tanques)</t>
  </si>
  <si>
    <t>Gasoducto interconexión a red existente (incluye excavación/tuneleo, cañerías, accesorios, pruebas, etc.)</t>
  </si>
  <si>
    <t xml:space="preserve">Estación reguladora de gas (E.R.G.) (incluye casilla de comando / tratamiento predio, cañerías, accesorios, pruebas y obras complementarias) 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</si>
  <si>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</si>
  <si>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</si>
  <si>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</si>
  <si>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</si>
  <si>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</si>
  <si>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</si>
  <si>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</si>
  <si>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</si>
  <si>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</si>
  <si>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Diámetro nominal 25 mm - Conexiones cortas, incluye llave maestra y caja plástica de medidor con tapa (sin la inclusion del medidor).</t>
  </si>
  <si>
    <t>Diámetro nominal 25 mm - Conexiones largas, incluye llave maestra y caja plástica de medidor con tapa (sin la inclusion del medidor).</t>
  </si>
  <si>
    <t>Provisión y colocación de hidrantes (H). Incluye cámara, tapa y accesorios.</t>
  </si>
  <si>
    <t>Preparación y tomado de juntas de dilatación</t>
  </si>
  <si>
    <t>Limpieza, retiro escombros y nivelación en espacios públicos</t>
  </si>
  <si>
    <t>Excavacion para colocación de cañerías, medidas de acuerdo a planos, según ancho de zanja mínimo, tapada mínima y longitud s/proyecto.</t>
  </si>
  <si>
    <t>Construcción de Alcantarillas de HºAº</t>
  </si>
  <si>
    <t>Ejecución de cabezales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</si>
  <si>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</si>
  <si>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</si>
  <si>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</si>
  <si>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 xml:space="preserve">Estaciòn elevadora de líquidos cloacales (E.E.L.C.) (incluye estacion elevadora, cámara de aireaciòn, sedimentaciòn y contacto, playas de secado, espesador de barros, càmaras de recirculaciòn y obras complementarias)  </t>
  </si>
  <si>
    <t xml:space="preserve">Estaciòn de bombeo cloacal (E.B.C.) (incluye estacion elevadora, cañería de impulsión, casilla de comando y tratamiento predio y obras complementarias)  </t>
  </si>
  <si>
    <t xml:space="preserve">Perforaciones semisurgentes (incluye captación, toma, casilla de comando y tratamiento) </t>
  </si>
  <si>
    <t>Movimiento de suelos para Nivelación lotes (Retiro o Relleno con suelo seleccionado)</t>
  </si>
  <si>
    <t>Mobiliario Urbano (Cestos, Bancos, Refugios transporte publico, Etc.)</t>
  </si>
  <si>
    <t>Arboles 20L (Incluye aporte tierra negra y tutores)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</si>
</sst>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$&quot;\ * #,##0.00_ ;_ &quot;$&quot;\ * \-#,##0.00_ ;_ &quot;$&quot;\ * &quot;-&quot;??_ ;_ @_ "/>
    <numFmt numFmtId="164" formatCode="&quot;$&quot;\ #,##0.00;\-&quot;$&quot;\ #,##0.00"/>
    <numFmt numFmtId="165" formatCode="0.0"/>
    <numFmt numFmtId="166" formatCode="General_)"/>
    <numFmt numFmtId="167" formatCode="&quot;$&quot;\ #,##0.00"/>
    <numFmt numFmtId="168" formatCode="#,##0.00_ ;\-#,##0.00\ 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6" fontId="6" fillId="0" borderId="0"/>
    <xf numFmtId="9" fontId="15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 shrinkToFit="1"/>
    </xf>
    <xf numFmtId="44" fontId="0" fillId="0" borderId="1" xfId="0" applyNumberForma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66" fontId="10" fillId="3" borderId="0" xfId="2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44" fontId="7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44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44" fontId="1" fillId="3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166" fontId="3" fillId="0" borderId="1" xfId="2" applyFont="1" applyFill="1" applyBorder="1" applyAlignment="1" applyProtection="1">
      <alignment vertical="top" wrapText="1"/>
    </xf>
    <xf numFmtId="166" fontId="3" fillId="2" borderId="1" xfId="2" applyFont="1" applyFill="1" applyBorder="1" applyAlignment="1" applyProtection="1">
      <alignment horizontal="center" vertical="center" wrapText="1"/>
    </xf>
    <xf numFmtId="166" fontId="8" fillId="2" borderId="1" xfId="2" applyFont="1" applyFill="1" applyBorder="1" applyAlignment="1" applyProtection="1">
      <alignment vertical="top" wrapText="1"/>
    </xf>
    <xf numFmtId="166" fontId="8" fillId="2" borderId="1" xfId="2" applyFont="1" applyFill="1" applyBorder="1" applyAlignment="1" applyProtection="1">
      <alignment horizontal="center" vertical="center" wrapText="1"/>
    </xf>
    <xf numFmtId="166" fontId="3" fillId="3" borderId="1" xfId="2" applyFont="1" applyFill="1" applyBorder="1" applyAlignment="1" applyProtection="1">
      <alignment wrapText="1"/>
    </xf>
    <xf numFmtId="166" fontId="3" fillId="2" borderId="1" xfId="2" applyFont="1" applyFill="1" applyBorder="1" applyAlignment="1" applyProtection="1">
      <alignment vertical="top" wrapText="1"/>
    </xf>
    <xf numFmtId="0" fontId="2" fillId="4" borderId="8" xfId="0" applyFont="1" applyFill="1" applyBorder="1" applyAlignment="1">
      <alignment horizontal="center" vertical="center"/>
    </xf>
    <xf numFmtId="166" fontId="8" fillId="3" borderId="1" xfId="2" applyFont="1" applyFill="1" applyBorder="1" applyAlignment="1" applyProtection="1">
      <alignment vertical="center" wrapText="1"/>
    </xf>
    <xf numFmtId="44" fontId="3" fillId="0" borderId="1" xfId="0" applyNumberFormat="1" applyFont="1" applyFill="1" applyBorder="1" applyAlignment="1">
      <alignment horizontal="left" vertical="center" shrinkToFit="1"/>
    </xf>
    <xf numFmtId="44" fontId="3" fillId="0" borderId="1" xfId="0" applyNumberFormat="1" applyFont="1" applyFill="1" applyBorder="1" applyAlignment="1">
      <alignment shrinkToFi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166" fontId="9" fillId="3" borderId="0" xfId="2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44" fontId="2" fillId="3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166" fontId="9" fillId="4" borderId="5" xfId="2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44" fontId="3" fillId="4" borderId="5" xfId="1" applyFont="1" applyFill="1" applyBorder="1" applyAlignment="1">
      <alignment horizontal="center" vertical="center"/>
    </xf>
    <xf numFmtId="44" fontId="2" fillId="4" borderId="1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/>
    </xf>
    <xf numFmtId="44" fontId="3" fillId="0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44" fontId="3" fillId="0" borderId="13" xfId="0" applyNumberFormat="1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justify" vertical="center"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44" fontId="0" fillId="0" borderId="13" xfId="0" applyNumberFormat="1" applyFill="1" applyBorder="1" applyAlignment="1">
      <alignment vertical="center" shrinkToFit="1"/>
    </xf>
    <xf numFmtId="44" fontId="0" fillId="0" borderId="13" xfId="0" applyNumberForma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44" fontId="7" fillId="4" borderId="5" xfId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wrapText="1"/>
    </xf>
    <xf numFmtId="16" fontId="3" fillId="0" borderId="1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</xf>
    <xf numFmtId="44" fontId="3" fillId="0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3" fillId="4" borderId="24" xfId="0" applyFont="1" applyFill="1" applyBorder="1"/>
    <xf numFmtId="0" fontId="3" fillId="4" borderId="25" xfId="0" applyFont="1" applyFill="1" applyBorder="1"/>
    <xf numFmtId="2" fontId="3" fillId="0" borderId="18" xfId="0" applyNumberFormat="1" applyFont="1" applyFill="1" applyBorder="1" applyAlignment="1" applyProtection="1">
      <alignment horizontal="center" vertical="center"/>
    </xf>
    <xf numFmtId="44" fontId="3" fillId="0" borderId="19" xfId="0" applyNumberFormat="1" applyFont="1" applyFill="1" applyBorder="1" applyAlignment="1">
      <alignment horizontal="left" vertical="center"/>
    </xf>
    <xf numFmtId="44" fontId="3" fillId="0" borderId="19" xfId="0" applyNumberFormat="1" applyFont="1" applyFill="1" applyBorder="1"/>
    <xf numFmtId="44" fontId="3" fillId="0" borderId="19" xfId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44" fontId="0" fillId="0" borderId="19" xfId="0" applyNumberFormat="1" applyFill="1" applyBorder="1" applyAlignment="1">
      <alignment vertical="center"/>
    </xf>
    <xf numFmtId="0" fontId="2" fillId="4" borderId="3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1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168" fontId="2" fillId="4" borderId="14" xfId="0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44" fontId="4" fillId="0" borderId="0" xfId="1" applyFont="1" applyFill="1" applyBorder="1"/>
    <xf numFmtId="44" fontId="2" fillId="4" borderId="6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4" fontId="2" fillId="0" borderId="0" xfId="0" applyNumberFormat="1" applyFont="1" applyFill="1" applyBorder="1" applyAlignment="1">
      <alignment horizontal="center" vertical="center"/>
    </xf>
    <xf numFmtId="10" fontId="2" fillId="0" borderId="32" xfId="3" applyNumberFormat="1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13" xfId="0" applyNumberFormat="1" applyFont="1" applyFill="1" applyBorder="1" applyAlignment="1">
      <alignment horizontal="right" vertical="center"/>
    </xf>
    <xf numFmtId="2" fontId="2" fillId="0" borderId="30" xfId="0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8" fontId="2" fillId="0" borderId="30" xfId="0" applyNumberFormat="1" applyFont="1" applyFill="1" applyBorder="1" applyAlignment="1">
      <alignment vertical="center"/>
    </xf>
    <xf numFmtId="167" fontId="0" fillId="0" borderId="34" xfId="0" applyNumberFormat="1" applyFill="1" applyBorder="1" applyAlignment="1"/>
    <xf numFmtId="167" fontId="3" fillId="0" borderId="1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9" fontId="2" fillId="0" borderId="32" xfId="3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4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67" fontId="2" fillId="0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44" fontId="2" fillId="5" borderId="19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6" fontId="9" fillId="5" borderId="13" xfId="2" applyFont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 vertical="center"/>
    </xf>
    <xf numFmtId="44" fontId="3" fillId="5" borderId="13" xfId="1" applyFont="1" applyFill="1" applyBorder="1" applyAlignment="1">
      <alignment horizontal="center" vertical="center"/>
    </xf>
    <xf numFmtId="44" fontId="2" fillId="5" borderId="22" xfId="0" applyNumberFormat="1" applyFont="1" applyFill="1" applyBorder="1" applyAlignment="1">
      <alignment vertical="center"/>
    </xf>
    <xf numFmtId="1" fontId="2" fillId="5" borderId="18" xfId="0" applyNumberFormat="1" applyFont="1" applyFill="1" applyBorder="1" applyAlignment="1" applyProtection="1">
      <alignment horizontal="center" vertical="top"/>
    </xf>
    <xf numFmtId="166" fontId="2" fillId="5" borderId="1" xfId="2" applyFont="1" applyFill="1" applyBorder="1" applyAlignment="1" applyProtection="1">
      <alignment vertical="top" wrapText="1"/>
    </xf>
    <xf numFmtId="0" fontId="3" fillId="5" borderId="1" xfId="0" applyNumberFormat="1" applyFont="1" applyFill="1" applyBorder="1" applyAlignment="1" applyProtection="1">
      <alignment horizontal="center" vertical="top"/>
    </xf>
    <xf numFmtId="44" fontId="3" fillId="5" borderId="1" xfId="0" applyNumberFormat="1" applyFont="1" applyFill="1" applyBorder="1" applyAlignment="1">
      <alignment shrinkToFit="1"/>
    </xf>
    <xf numFmtId="44" fontId="2" fillId="5" borderId="19" xfId="0" applyNumberFormat="1" applyFont="1" applyFill="1" applyBorder="1" applyAlignment="1">
      <alignment horizontal="left" vertical="center"/>
    </xf>
    <xf numFmtId="1" fontId="2" fillId="5" borderId="18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66" fontId="9" fillId="5" borderId="1" xfId="2" applyFont="1" applyFill="1" applyBorder="1" applyAlignment="1" applyProtection="1">
      <alignment vertical="top" wrapText="1"/>
    </xf>
    <xf numFmtId="0" fontId="3" fillId="5" borderId="0" xfId="0" applyFont="1" applyFill="1" applyAlignment="1">
      <alignment vertical="center"/>
    </xf>
    <xf numFmtId="166" fontId="8" fillId="5" borderId="1" xfId="2" applyFont="1" applyFill="1" applyBorder="1" applyAlignment="1" applyProtection="1">
      <alignment horizontal="center" vertical="center" wrapText="1"/>
    </xf>
    <xf numFmtId="44" fontId="2" fillId="5" borderId="22" xfId="0" applyNumberFormat="1" applyFont="1" applyFill="1" applyBorder="1"/>
    <xf numFmtId="1" fontId="2" fillId="5" borderId="21" xfId="0" applyNumberFormat="1" applyFont="1" applyFill="1" applyBorder="1" applyAlignment="1" applyProtection="1">
      <alignment horizontal="center" vertical="top"/>
    </xf>
    <xf numFmtId="166" fontId="9" fillId="5" borderId="13" xfId="2" applyFont="1" applyFill="1" applyBorder="1" applyAlignment="1" applyProtection="1">
      <alignment vertical="top" wrapText="1"/>
    </xf>
    <xf numFmtId="1" fontId="2" fillId="5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9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44" fontId="2" fillId="0" borderId="22" xfId="0" applyNumberFormat="1" applyFont="1" applyFill="1" applyBorder="1" applyAlignment="1">
      <alignment vertical="center"/>
    </xf>
    <xf numFmtId="167" fontId="2" fillId="0" borderId="29" xfId="0" applyNumberFormat="1" applyFont="1" applyFill="1" applyBorder="1" applyAlignment="1">
      <alignment horizontal="right"/>
    </xf>
    <xf numFmtId="167" fontId="0" fillId="0" borderId="29" xfId="0" applyNumberFormat="1" applyFill="1" applyBorder="1" applyAlignment="1"/>
    <xf numFmtId="0" fontId="3" fillId="0" borderId="18" xfId="0" applyFont="1" applyFill="1" applyBorder="1"/>
    <xf numFmtId="168" fontId="3" fillId="0" borderId="19" xfId="0" applyNumberFormat="1" applyFont="1" applyFill="1" applyBorder="1" applyAlignment="1">
      <alignment vertical="center"/>
    </xf>
    <xf numFmtId="0" fontId="3" fillId="0" borderId="21" xfId="0" applyFont="1" applyFill="1" applyBorder="1"/>
    <xf numFmtId="168" fontId="3" fillId="0" borderId="22" xfId="0" applyNumberFormat="1" applyFont="1" applyFill="1" applyBorder="1" applyAlignment="1">
      <alignment vertical="center"/>
    </xf>
    <xf numFmtId="168" fontId="2" fillId="4" borderId="6" xfId="0" applyNumberFormat="1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2" fillId="0" borderId="27" xfId="3" applyNumberFormat="1" applyFont="1" applyFill="1" applyBorder="1" applyAlignment="1">
      <alignment horizontal="right" vertical="center"/>
    </xf>
    <xf numFmtId="10" fontId="2" fillId="0" borderId="26" xfId="3" applyNumberFormat="1" applyFont="1" applyFill="1" applyBorder="1" applyAlignment="1">
      <alignment horizontal="right" vertical="center"/>
    </xf>
    <xf numFmtId="10" fontId="2" fillId="0" borderId="27" xfId="0" applyNumberFormat="1" applyFont="1" applyFill="1" applyBorder="1" applyAlignment="1">
      <alignment horizontal="center" vertical="center"/>
    </xf>
    <xf numFmtId="10" fontId="2" fillId="0" borderId="3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67" fontId="2" fillId="0" borderId="33" xfId="0" applyNumberFormat="1" applyFont="1" applyFill="1" applyBorder="1" applyAlignment="1">
      <alignment horizontal="right"/>
    </xf>
    <xf numFmtId="167" fontId="2" fillId="0" borderId="34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67" fontId="0" fillId="0" borderId="8" xfId="0" applyNumberFormat="1" applyFill="1" applyBorder="1" applyAlignment="1">
      <alignment horizontal="right"/>
    </xf>
    <xf numFmtId="167" fontId="0" fillId="0" borderId="10" xfId="0" applyNumberFormat="1" applyFill="1" applyBorder="1" applyAlignment="1">
      <alignment horizontal="right"/>
    </xf>
    <xf numFmtId="167" fontId="0" fillId="0" borderId="27" xfId="0" applyNumberFormat="1" applyFill="1" applyBorder="1" applyAlignment="1">
      <alignment horizontal="right"/>
    </xf>
    <xf numFmtId="167" fontId="0" fillId="0" borderId="26" xfId="0" applyNumberFormat="1" applyFill="1" applyBorder="1" applyAlignment="1">
      <alignment horizontal="right"/>
    </xf>
    <xf numFmtId="167" fontId="0" fillId="0" borderId="33" xfId="0" applyNumberFormat="1" applyFill="1" applyBorder="1" applyAlignment="1">
      <alignment horizontal="right"/>
    </xf>
    <xf numFmtId="167" fontId="0" fillId="0" borderId="34" xfId="0" applyNumberFormat="1" applyFill="1" applyBorder="1" applyAlignment="1">
      <alignment horizontal="right"/>
    </xf>
    <xf numFmtId="9" fontId="2" fillId="0" borderId="27" xfId="3" applyFont="1" applyFill="1" applyBorder="1" applyAlignment="1">
      <alignment horizontal="right" vertical="center"/>
    </xf>
    <xf numFmtId="9" fontId="2" fillId="0" borderId="26" xfId="3" applyFont="1" applyFill="1" applyBorder="1" applyAlignment="1">
      <alignment horizontal="right" vertical="center"/>
    </xf>
  </cellXfs>
  <cellStyles count="4">
    <cellStyle name="Moneda" xfId="1" builtinId="4"/>
    <cellStyle name="Normal" xfId="0" builtinId="0"/>
    <cellStyle name="Normal_Cómputo y presup.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504825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94488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5</xdr:col>
      <xdr:colOff>834390</xdr:colOff>
      <xdr:row>202</xdr:row>
      <xdr:rowOff>670560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6509325"/>
          <a:ext cx="7559040" cy="67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304800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87</xdr:row>
      <xdr:rowOff>24765</xdr:rowOff>
    </xdr:from>
    <xdr:to>
      <xdr:col>5</xdr:col>
      <xdr:colOff>653415</xdr:colOff>
      <xdr:row>88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abSelected="1" topLeftCell="A43" zoomScale="80" zoomScaleNormal="80" workbookViewId="0">
      <selection activeCell="E160" sqref="E160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0.7109375" style="9" customWidth="1"/>
    <col min="10" max="10" width="2.5703125" style="9" hidden="1" customWidth="1"/>
    <col min="11" max="16384" width="20" style="9" hidden="1"/>
  </cols>
  <sheetData>
    <row r="1" spans="2:8" ht="66" customHeight="1" x14ac:dyDescent="0.2"/>
    <row r="2" spans="2:8" x14ac:dyDescent="0.2"/>
    <row r="3" spans="2:8" x14ac:dyDescent="0.2">
      <c r="B3" s="13" t="s">
        <v>230</v>
      </c>
      <c r="C3" s="69"/>
      <c r="F3" s="70"/>
      <c r="G3" s="70"/>
      <c r="H3" s="70"/>
    </row>
    <row r="4" spans="2:8" x14ac:dyDescent="0.2">
      <c r="C4" s="69"/>
      <c r="F4" s="68"/>
      <c r="G4" s="70"/>
      <c r="H4" s="70"/>
    </row>
    <row r="5" spans="2:8" x14ac:dyDescent="0.2">
      <c r="B5" s="233" t="s">
        <v>199</v>
      </c>
      <c r="C5" s="233"/>
      <c r="D5" s="234"/>
      <c r="E5" s="234"/>
      <c r="F5" s="234"/>
      <c r="G5" s="234"/>
    </row>
    <row r="6" spans="2:8" x14ac:dyDescent="0.2">
      <c r="B6" s="233" t="s">
        <v>198</v>
      </c>
      <c r="C6" s="233"/>
      <c r="D6" s="234"/>
      <c r="E6" s="234"/>
      <c r="F6" s="234"/>
      <c r="G6" s="234"/>
    </row>
    <row r="7" spans="2:8" x14ac:dyDescent="0.2">
      <c r="B7" s="233" t="s">
        <v>200</v>
      </c>
      <c r="C7" s="233"/>
      <c r="D7" s="234"/>
      <c r="E7" s="234"/>
      <c r="F7" s="234"/>
      <c r="G7" s="234"/>
      <c r="H7" s="70"/>
    </row>
    <row r="8" spans="2:8" x14ac:dyDescent="0.2">
      <c r="B8" s="233" t="s">
        <v>197</v>
      </c>
      <c r="C8" s="233"/>
      <c r="D8" s="234"/>
      <c r="E8" s="234"/>
      <c r="F8" s="234"/>
      <c r="G8" s="234"/>
      <c r="H8" s="70"/>
    </row>
    <row r="9" spans="2:8" x14ac:dyDescent="0.2">
      <c r="B9" s="233" t="s">
        <v>202</v>
      </c>
      <c r="C9" s="233"/>
      <c r="D9" s="235"/>
      <c r="E9" s="235"/>
      <c r="F9" s="235"/>
      <c r="G9" s="235"/>
      <c r="H9" s="70"/>
    </row>
    <row r="10" spans="2:8" x14ac:dyDescent="0.2">
      <c r="B10" s="233" t="s">
        <v>203</v>
      </c>
      <c r="C10" s="233"/>
      <c r="D10" s="236"/>
      <c r="E10" s="234"/>
      <c r="F10" s="234"/>
      <c r="G10" s="234"/>
      <c r="H10" s="70"/>
    </row>
    <row r="11" spans="2:8" x14ac:dyDescent="0.2">
      <c r="B11" s="13"/>
    </row>
    <row r="12" spans="2:8" ht="23.25" customHeight="1" x14ac:dyDescent="0.2">
      <c r="B12" s="237" t="s">
        <v>231</v>
      </c>
      <c r="C12" s="237"/>
      <c r="D12" s="237"/>
      <c r="E12" s="237"/>
      <c r="F12" s="237"/>
      <c r="G12" s="237"/>
      <c r="H12" s="237"/>
    </row>
    <row r="13" spans="2:8" ht="23.25" customHeight="1" x14ac:dyDescent="0.2">
      <c r="B13" s="220" t="s">
        <v>325</v>
      </c>
      <c r="C13" s="221"/>
      <c r="D13" s="221"/>
      <c r="E13" s="221"/>
      <c r="F13" s="221"/>
      <c r="G13" s="221"/>
      <c r="H13" s="222"/>
    </row>
    <row r="14" spans="2:8" ht="12.95" customHeight="1" thickBot="1" x14ac:dyDescent="0.25">
      <c r="B14" s="13"/>
      <c r="H14" s="72"/>
    </row>
    <row r="15" spans="2:8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75" t="s">
        <v>331</v>
      </c>
    </row>
    <row r="16" spans="2:8" ht="6.95" customHeight="1" thickBot="1" x14ac:dyDescent="0.25">
      <c r="B16" s="13"/>
      <c r="H16" s="72"/>
    </row>
    <row r="17" spans="2:8" x14ac:dyDescent="0.2">
      <c r="B17" s="123">
        <v>1</v>
      </c>
      <c r="C17" s="124" t="s">
        <v>40</v>
      </c>
      <c r="D17" s="126"/>
      <c r="E17" s="126"/>
      <c r="F17" s="126"/>
      <c r="G17" s="127"/>
      <c r="H17" s="72"/>
    </row>
    <row r="18" spans="2:8" x14ac:dyDescent="0.2">
      <c r="B18" s="176" t="s">
        <v>62</v>
      </c>
      <c r="C18" s="177" t="s">
        <v>44</v>
      </c>
      <c r="D18" s="178"/>
      <c r="E18" s="178"/>
      <c r="F18" s="178"/>
      <c r="G18" s="179">
        <f>+G19+G20+G21</f>
        <v>0</v>
      </c>
      <c r="H18" s="72"/>
    </row>
    <row r="19" spans="2:8" ht="39" customHeight="1" x14ac:dyDescent="0.2">
      <c r="B19" s="102" t="s">
        <v>78</v>
      </c>
      <c r="C19" s="41" t="s">
        <v>244</v>
      </c>
      <c r="D19" s="75" t="s">
        <v>1</v>
      </c>
      <c r="E19" s="10">
        <v>0</v>
      </c>
      <c r="F19" s="11">
        <v>0</v>
      </c>
      <c r="G19" s="103">
        <f>E19*F19</f>
        <v>0</v>
      </c>
      <c r="H19" s="72"/>
    </row>
    <row r="20" spans="2:8" ht="15" customHeight="1" x14ac:dyDescent="0.2">
      <c r="B20" s="104" t="s">
        <v>79</v>
      </c>
      <c r="C20" s="41" t="s">
        <v>243</v>
      </c>
      <c r="D20" s="75" t="s">
        <v>1</v>
      </c>
      <c r="E20" s="10">
        <v>0</v>
      </c>
      <c r="F20" s="11">
        <v>0</v>
      </c>
      <c r="G20" s="103">
        <f>E20*F20</f>
        <v>0</v>
      </c>
      <c r="H20" s="72"/>
    </row>
    <row r="21" spans="2:8" ht="15" customHeight="1" x14ac:dyDescent="0.2">
      <c r="B21" s="104" t="s">
        <v>80</v>
      </c>
      <c r="C21" s="41" t="s">
        <v>36</v>
      </c>
      <c r="D21" s="75" t="s">
        <v>1</v>
      </c>
      <c r="E21" s="10">
        <v>0</v>
      </c>
      <c r="F21" s="11">
        <v>0</v>
      </c>
      <c r="G21" s="103">
        <f>E21*F21</f>
        <v>0</v>
      </c>
      <c r="H21" s="72"/>
    </row>
    <row r="22" spans="2:8" ht="25.5" x14ac:dyDescent="0.2">
      <c r="B22" s="180" t="s">
        <v>63</v>
      </c>
      <c r="C22" s="181" t="s">
        <v>233</v>
      </c>
      <c r="D22" s="182"/>
      <c r="E22" s="183"/>
      <c r="F22" s="184"/>
      <c r="G22" s="179">
        <f>+G23+G24</f>
        <v>0</v>
      </c>
      <c r="H22" s="72"/>
    </row>
    <row r="23" spans="2:8" x14ac:dyDescent="0.2">
      <c r="B23" s="104" t="s">
        <v>81</v>
      </c>
      <c r="C23" s="41" t="s">
        <v>93</v>
      </c>
      <c r="D23" s="75" t="s">
        <v>2</v>
      </c>
      <c r="E23" s="10">
        <v>0</v>
      </c>
      <c r="F23" s="11">
        <v>0</v>
      </c>
      <c r="G23" s="103">
        <f>E23*F23</f>
        <v>0</v>
      </c>
      <c r="H23" s="72"/>
    </row>
    <row r="24" spans="2:8" x14ac:dyDescent="0.2">
      <c r="B24" s="104" t="s">
        <v>82</v>
      </c>
      <c r="C24" s="41" t="s">
        <v>93</v>
      </c>
      <c r="D24" s="75" t="s">
        <v>2</v>
      </c>
      <c r="E24" s="10">
        <v>0</v>
      </c>
      <c r="F24" s="11">
        <v>0</v>
      </c>
      <c r="G24" s="103">
        <f>E24*F24</f>
        <v>0</v>
      </c>
      <c r="H24" s="72"/>
    </row>
    <row r="25" spans="2:8" ht="25.5" x14ac:dyDescent="0.2">
      <c r="B25" s="176" t="s">
        <v>64</v>
      </c>
      <c r="C25" s="181" t="s">
        <v>349</v>
      </c>
      <c r="D25" s="182"/>
      <c r="E25" s="183"/>
      <c r="F25" s="184"/>
      <c r="G25" s="179">
        <f>+G26+G27</f>
        <v>0</v>
      </c>
      <c r="H25" s="72"/>
    </row>
    <row r="26" spans="2:8" x14ac:dyDescent="0.2">
      <c r="B26" s="104" t="s">
        <v>83</v>
      </c>
      <c r="C26" s="41" t="s">
        <v>93</v>
      </c>
      <c r="D26" s="75" t="s">
        <v>2</v>
      </c>
      <c r="E26" s="10">
        <v>0</v>
      </c>
      <c r="F26" s="11">
        <v>0</v>
      </c>
      <c r="G26" s="103">
        <f>E26*F26</f>
        <v>0</v>
      </c>
      <c r="H26" s="72"/>
    </row>
    <row r="27" spans="2:8" x14ac:dyDescent="0.2">
      <c r="B27" s="104" t="s">
        <v>84</v>
      </c>
      <c r="C27" s="41" t="s">
        <v>93</v>
      </c>
      <c r="D27" s="75" t="s">
        <v>2</v>
      </c>
      <c r="E27" s="10">
        <v>0</v>
      </c>
      <c r="F27" s="11">
        <v>0</v>
      </c>
      <c r="G27" s="103">
        <f>E27*F27</f>
        <v>0</v>
      </c>
      <c r="H27" s="72"/>
    </row>
    <row r="28" spans="2:8" ht="25.5" x14ac:dyDescent="0.2">
      <c r="B28" s="176" t="s">
        <v>85</v>
      </c>
      <c r="C28" s="181" t="s">
        <v>346</v>
      </c>
      <c r="D28" s="182"/>
      <c r="E28" s="183"/>
      <c r="F28" s="184"/>
      <c r="G28" s="179">
        <f>+G29</f>
        <v>0</v>
      </c>
      <c r="H28" s="72"/>
    </row>
    <row r="29" spans="2:8" x14ac:dyDescent="0.2">
      <c r="B29" s="104" t="s">
        <v>86</v>
      </c>
      <c r="C29" s="41" t="s">
        <v>93</v>
      </c>
      <c r="D29" s="75" t="s">
        <v>4</v>
      </c>
      <c r="E29" s="10">
        <v>0</v>
      </c>
      <c r="F29" s="11">
        <v>0</v>
      </c>
      <c r="G29" s="103">
        <f>E29*F29</f>
        <v>0</v>
      </c>
      <c r="H29" s="72"/>
    </row>
    <row r="30" spans="2:8" x14ac:dyDescent="0.2">
      <c r="B30" s="176" t="s">
        <v>87</v>
      </c>
      <c r="C30" s="181" t="s">
        <v>353</v>
      </c>
      <c r="D30" s="182"/>
      <c r="E30" s="183"/>
      <c r="F30" s="184"/>
      <c r="G30" s="179">
        <f>+G31</f>
        <v>0</v>
      </c>
      <c r="H30" s="72"/>
    </row>
    <row r="31" spans="2:8" x14ac:dyDescent="0.2">
      <c r="B31" s="104" t="s">
        <v>88</v>
      </c>
      <c r="C31" s="41" t="s">
        <v>93</v>
      </c>
      <c r="D31" s="75" t="s">
        <v>4</v>
      </c>
      <c r="E31" s="10">
        <v>0</v>
      </c>
      <c r="F31" s="11">
        <v>0</v>
      </c>
      <c r="G31" s="103">
        <f>E31*F31</f>
        <v>0</v>
      </c>
      <c r="H31" s="72"/>
    </row>
    <row r="32" spans="2:8" ht="25.5" x14ac:dyDescent="0.2">
      <c r="B32" s="176" t="s">
        <v>89</v>
      </c>
      <c r="C32" s="181" t="s">
        <v>350</v>
      </c>
      <c r="D32" s="182"/>
      <c r="E32" s="183"/>
      <c r="F32" s="184"/>
      <c r="G32" s="179">
        <f>+G33</f>
        <v>0</v>
      </c>
      <c r="H32" s="72"/>
    </row>
    <row r="33" spans="2:10" x14ac:dyDescent="0.2">
      <c r="B33" s="104" t="s">
        <v>90</v>
      </c>
      <c r="C33" s="41" t="s">
        <v>93</v>
      </c>
      <c r="D33" s="160" t="s">
        <v>4</v>
      </c>
      <c r="E33" s="10">
        <v>0</v>
      </c>
      <c r="F33" s="11">
        <v>0</v>
      </c>
      <c r="G33" s="103">
        <f>E33*F33</f>
        <v>0</v>
      </c>
      <c r="H33" s="72"/>
    </row>
    <row r="34" spans="2:10" ht="25.5" x14ac:dyDescent="0.2">
      <c r="B34" s="176" t="s">
        <v>91</v>
      </c>
      <c r="C34" s="181" t="s">
        <v>38</v>
      </c>
      <c r="D34" s="182"/>
      <c r="E34" s="183"/>
      <c r="F34" s="184"/>
      <c r="G34" s="179">
        <f>+G35+G36</f>
        <v>0</v>
      </c>
      <c r="H34" s="72"/>
    </row>
    <row r="35" spans="2:10" ht="25.5" x14ac:dyDescent="0.2">
      <c r="B35" s="104" t="s">
        <v>245</v>
      </c>
      <c r="C35" s="41" t="s">
        <v>351</v>
      </c>
      <c r="D35" s="75" t="s">
        <v>4</v>
      </c>
      <c r="E35" s="10">
        <v>0</v>
      </c>
      <c r="F35" s="11">
        <v>0</v>
      </c>
      <c r="G35" s="103">
        <f>E35*F35</f>
        <v>0</v>
      </c>
      <c r="H35" s="72"/>
    </row>
    <row r="36" spans="2:10" ht="25.5" x14ac:dyDescent="0.2">
      <c r="B36" s="104" t="s">
        <v>246</v>
      </c>
      <c r="C36" s="41" t="s">
        <v>352</v>
      </c>
      <c r="D36" s="75" t="s">
        <v>4</v>
      </c>
      <c r="E36" s="10">
        <v>0</v>
      </c>
      <c r="F36" s="11">
        <v>0</v>
      </c>
      <c r="G36" s="103">
        <f>E36*F36</f>
        <v>0</v>
      </c>
      <c r="H36" s="72"/>
    </row>
    <row r="37" spans="2:10" ht="13.5" thickBot="1" x14ac:dyDescent="0.25">
      <c r="B37" s="185" t="s">
        <v>247</v>
      </c>
      <c r="C37" s="186" t="s">
        <v>39</v>
      </c>
      <c r="D37" s="187" t="s">
        <v>26</v>
      </c>
      <c r="E37" s="188">
        <v>1</v>
      </c>
      <c r="F37" s="189">
        <v>0</v>
      </c>
      <c r="G37" s="190">
        <f>+E37*F37</f>
        <v>0</v>
      </c>
      <c r="H37" s="72"/>
    </row>
    <row r="38" spans="2:10" s="23" customFormat="1" ht="15.75" thickBot="1" x14ac:dyDescent="0.25">
      <c r="B38" s="77"/>
      <c r="C38" s="78" t="s">
        <v>41</v>
      </c>
      <c r="D38" s="79"/>
      <c r="E38" s="80"/>
      <c r="F38" s="81"/>
      <c r="G38" s="144"/>
      <c r="H38" s="141" t="e">
        <f>G38/$D$9</f>
        <v>#DIV/0!</v>
      </c>
      <c r="I38" s="9"/>
      <c r="J38" s="9"/>
    </row>
    <row r="39" spans="2:10" ht="13.5" thickBot="1" x14ac:dyDescent="0.25">
      <c r="B39" s="13"/>
      <c r="H39" s="72"/>
    </row>
    <row r="40" spans="2:10" x14ac:dyDescent="0.2">
      <c r="B40" s="107">
        <v>2</v>
      </c>
      <c r="C40" s="108" t="s">
        <v>274</v>
      </c>
      <c r="D40" s="109"/>
      <c r="E40" s="109"/>
      <c r="F40" s="110"/>
      <c r="G40" s="111"/>
      <c r="H40" s="72"/>
    </row>
    <row r="41" spans="2:10" x14ac:dyDescent="0.2">
      <c r="B41" s="176" t="s">
        <v>65</v>
      </c>
      <c r="C41" s="186" t="s">
        <v>332</v>
      </c>
      <c r="D41" s="178"/>
      <c r="E41" s="178"/>
      <c r="F41" s="178"/>
      <c r="G41" s="179">
        <f>+G43+G44+G46</f>
        <v>0</v>
      </c>
      <c r="H41" s="72"/>
    </row>
    <row r="42" spans="2:10" x14ac:dyDescent="0.2">
      <c r="B42" s="170" t="s">
        <v>92</v>
      </c>
      <c r="C42" s="168" t="s">
        <v>248</v>
      </c>
      <c r="D42" s="75"/>
      <c r="E42" s="10"/>
      <c r="F42" s="11"/>
      <c r="G42" s="103"/>
    </row>
    <row r="43" spans="2:10" x14ac:dyDescent="0.2">
      <c r="B43" s="104" t="s">
        <v>266</v>
      </c>
      <c r="C43" s="41" t="s">
        <v>285</v>
      </c>
      <c r="D43" s="75" t="s">
        <v>196</v>
      </c>
      <c r="E43" s="10">
        <v>0</v>
      </c>
      <c r="F43" s="11">
        <v>0</v>
      </c>
      <c r="G43" s="103">
        <f>E43*F43</f>
        <v>0</v>
      </c>
    </row>
    <row r="44" spans="2:10" x14ac:dyDescent="0.2">
      <c r="B44" s="104" t="s">
        <v>267</v>
      </c>
      <c r="C44" s="41" t="s">
        <v>249</v>
      </c>
      <c r="D44" s="75" t="s">
        <v>196</v>
      </c>
      <c r="E44" s="10">
        <v>0</v>
      </c>
      <c r="F44" s="11">
        <v>0</v>
      </c>
      <c r="G44" s="103">
        <f>E44*F44</f>
        <v>0</v>
      </c>
    </row>
    <row r="45" spans="2:10" x14ac:dyDescent="0.2">
      <c r="B45" s="170" t="s">
        <v>94</v>
      </c>
      <c r="C45" s="168" t="s">
        <v>250</v>
      </c>
      <c r="D45" s="75"/>
      <c r="E45" s="10"/>
      <c r="F45" s="11"/>
      <c r="G45" s="103"/>
    </row>
    <row r="46" spans="2:10" x14ac:dyDescent="0.2">
      <c r="B46" s="104" t="s">
        <v>268</v>
      </c>
      <c r="C46" s="41" t="s">
        <v>265</v>
      </c>
      <c r="D46" s="75" t="s">
        <v>2</v>
      </c>
      <c r="E46" s="10">
        <v>0</v>
      </c>
      <c r="F46" s="11">
        <v>0</v>
      </c>
      <c r="G46" s="103">
        <f>E46*F46</f>
        <v>0</v>
      </c>
    </row>
    <row r="47" spans="2:10" x14ac:dyDescent="0.2">
      <c r="B47" s="176" t="s">
        <v>66</v>
      </c>
      <c r="C47" s="186" t="s">
        <v>284</v>
      </c>
      <c r="D47" s="182"/>
      <c r="E47" s="183"/>
      <c r="F47" s="184"/>
      <c r="G47" s="179">
        <f>+G49+G51</f>
        <v>0</v>
      </c>
    </row>
    <row r="48" spans="2:10" x14ac:dyDescent="0.2">
      <c r="B48" s="104" t="s">
        <v>95</v>
      </c>
      <c r="C48" s="168" t="s">
        <v>248</v>
      </c>
      <c r="D48" s="75"/>
      <c r="E48" s="10"/>
      <c r="F48" s="11"/>
      <c r="G48" s="103"/>
    </row>
    <row r="49" spans="2:7" x14ac:dyDescent="0.2">
      <c r="B49" s="104" t="s">
        <v>270</v>
      </c>
      <c r="C49" s="41" t="s">
        <v>251</v>
      </c>
      <c r="D49" s="75" t="s">
        <v>196</v>
      </c>
      <c r="E49" s="10">
        <v>0</v>
      </c>
      <c r="F49" s="11">
        <v>0</v>
      </c>
      <c r="G49" s="103">
        <f t="shared" ref="G49:G66" si="0">E49*F49</f>
        <v>0</v>
      </c>
    </row>
    <row r="50" spans="2:7" x14ac:dyDescent="0.2">
      <c r="B50" s="170" t="s">
        <v>96</v>
      </c>
      <c r="C50" s="168" t="s">
        <v>252</v>
      </c>
      <c r="D50" s="164"/>
      <c r="E50" s="10"/>
      <c r="F50" s="11"/>
      <c r="G50" s="103"/>
    </row>
    <row r="51" spans="2:7" x14ac:dyDescent="0.2">
      <c r="B51" s="113" t="s">
        <v>269</v>
      </c>
      <c r="C51" s="41" t="s">
        <v>253</v>
      </c>
      <c r="D51" s="164" t="s">
        <v>196</v>
      </c>
      <c r="E51" s="10">
        <v>0</v>
      </c>
      <c r="F51" s="11">
        <v>0</v>
      </c>
      <c r="G51" s="103">
        <f t="shared" si="0"/>
        <v>0</v>
      </c>
    </row>
    <row r="52" spans="2:7" x14ac:dyDescent="0.2">
      <c r="B52" s="176" t="s">
        <v>67</v>
      </c>
      <c r="C52" s="186" t="s">
        <v>347</v>
      </c>
      <c r="D52" s="182"/>
      <c r="E52" s="183"/>
      <c r="F52" s="184"/>
      <c r="G52" s="179">
        <f>+G54+G55+G56+G57+G58+G59+G61+G62+G63+G64+G65+G66</f>
        <v>0</v>
      </c>
    </row>
    <row r="53" spans="2:7" x14ac:dyDescent="0.2">
      <c r="B53" s="170" t="s">
        <v>97</v>
      </c>
      <c r="C53" s="168" t="s">
        <v>248</v>
      </c>
      <c r="D53" s="164"/>
      <c r="E53" s="10"/>
      <c r="F53" s="11"/>
      <c r="G53" s="103"/>
    </row>
    <row r="54" spans="2:7" x14ac:dyDescent="0.2">
      <c r="B54" s="104" t="s">
        <v>271</v>
      </c>
      <c r="C54" s="41" t="s">
        <v>286</v>
      </c>
      <c r="D54" s="164" t="s">
        <v>196</v>
      </c>
      <c r="E54" s="10">
        <v>0</v>
      </c>
      <c r="F54" s="11">
        <v>0</v>
      </c>
      <c r="G54" s="103">
        <f t="shared" si="0"/>
        <v>0</v>
      </c>
    </row>
    <row r="55" spans="2:7" x14ac:dyDescent="0.2">
      <c r="B55" s="104" t="s">
        <v>272</v>
      </c>
      <c r="C55" s="41" t="s">
        <v>254</v>
      </c>
      <c r="D55" s="164" t="s">
        <v>196</v>
      </c>
      <c r="E55" s="10">
        <v>0</v>
      </c>
      <c r="F55" s="11">
        <v>0</v>
      </c>
      <c r="G55" s="103">
        <f t="shared" si="0"/>
        <v>0</v>
      </c>
    </row>
    <row r="56" spans="2:7" x14ac:dyDescent="0.2">
      <c r="B56" s="104" t="s">
        <v>273</v>
      </c>
      <c r="C56" s="41" t="s">
        <v>255</v>
      </c>
      <c r="D56" s="164" t="s">
        <v>196</v>
      </c>
      <c r="E56" s="10">
        <v>0</v>
      </c>
      <c r="F56" s="11">
        <v>0</v>
      </c>
      <c r="G56" s="103">
        <f t="shared" si="0"/>
        <v>0</v>
      </c>
    </row>
    <row r="57" spans="2:7" x14ac:dyDescent="0.2">
      <c r="B57" s="104" t="s">
        <v>275</v>
      </c>
      <c r="C57" s="41" t="s">
        <v>256</v>
      </c>
      <c r="D57" s="164" t="s">
        <v>196</v>
      </c>
      <c r="E57" s="10">
        <v>0</v>
      </c>
      <c r="F57" s="11">
        <v>0</v>
      </c>
      <c r="G57" s="103">
        <f t="shared" si="0"/>
        <v>0</v>
      </c>
    </row>
    <row r="58" spans="2:7" x14ac:dyDescent="0.2">
      <c r="B58" s="104" t="s">
        <v>276</v>
      </c>
      <c r="C58" s="41" t="s">
        <v>257</v>
      </c>
      <c r="D58" s="164" t="s">
        <v>196</v>
      </c>
      <c r="E58" s="10">
        <v>0</v>
      </c>
      <c r="F58" s="11">
        <v>0</v>
      </c>
      <c r="G58" s="103">
        <f t="shared" si="0"/>
        <v>0</v>
      </c>
    </row>
    <row r="59" spans="2:7" x14ac:dyDescent="0.2">
      <c r="B59" s="104" t="s">
        <v>277</v>
      </c>
      <c r="C59" s="41" t="s">
        <v>258</v>
      </c>
      <c r="D59" s="164" t="s">
        <v>196</v>
      </c>
      <c r="E59" s="10">
        <v>0</v>
      </c>
      <c r="F59" s="11">
        <v>0</v>
      </c>
      <c r="G59" s="103">
        <f t="shared" si="0"/>
        <v>0</v>
      </c>
    </row>
    <row r="60" spans="2:7" x14ac:dyDescent="0.2">
      <c r="B60" s="170" t="s">
        <v>98</v>
      </c>
      <c r="C60" s="168" t="s">
        <v>250</v>
      </c>
      <c r="D60" s="164"/>
      <c r="E60" s="10"/>
      <c r="F60" s="11"/>
      <c r="G60" s="103"/>
    </row>
    <row r="61" spans="2:7" x14ac:dyDescent="0.2">
      <c r="B61" s="104" t="s">
        <v>278</v>
      </c>
      <c r="C61" s="41" t="s">
        <v>259</v>
      </c>
      <c r="D61" s="33" t="s">
        <v>2</v>
      </c>
      <c r="E61" s="10">
        <v>0</v>
      </c>
      <c r="F61" s="11">
        <v>0</v>
      </c>
      <c r="G61" s="103">
        <f t="shared" si="0"/>
        <v>0</v>
      </c>
    </row>
    <row r="62" spans="2:7" x14ac:dyDescent="0.2">
      <c r="B62" s="104" t="s">
        <v>279</v>
      </c>
      <c r="C62" s="41" t="s">
        <v>260</v>
      </c>
      <c r="D62" s="33" t="s">
        <v>2</v>
      </c>
      <c r="E62" s="10">
        <v>0</v>
      </c>
      <c r="F62" s="11">
        <v>0</v>
      </c>
      <c r="G62" s="103">
        <f t="shared" si="0"/>
        <v>0</v>
      </c>
    </row>
    <row r="63" spans="2:7" x14ac:dyDescent="0.2">
      <c r="B63" s="169" t="s">
        <v>280</v>
      </c>
      <c r="C63" s="41" t="s">
        <v>261</v>
      </c>
      <c r="D63" s="33" t="s">
        <v>2</v>
      </c>
      <c r="E63" s="10">
        <v>0</v>
      </c>
      <c r="F63" s="11">
        <v>0</v>
      </c>
      <c r="G63" s="103">
        <f t="shared" si="0"/>
        <v>0</v>
      </c>
    </row>
    <row r="64" spans="2:7" x14ac:dyDescent="0.2">
      <c r="B64" s="105" t="s">
        <v>281</v>
      </c>
      <c r="C64" s="41" t="s">
        <v>262</v>
      </c>
      <c r="D64" s="164" t="s">
        <v>196</v>
      </c>
      <c r="E64" s="10">
        <v>0</v>
      </c>
      <c r="F64" s="11">
        <v>0</v>
      </c>
      <c r="G64" s="103">
        <f t="shared" si="0"/>
        <v>0</v>
      </c>
    </row>
    <row r="65" spans="1:10" x14ac:dyDescent="0.2">
      <c r="B65" s="105" t="s">
        <v>282</v>
      </c>
      <c r="C65" s="41" t="s">
        <v>264</v>
      </c>
      <c r="D65" s="33" t="s">
        <v>2</v>
      </c>
      <c r="E65" s="10">
        <v>0</v>
      </c>
      <c r="F65" s="11">
        <v>0</v>
      </c>
      <c r="G65" s="103">
        <f t="shared" si="0"/>
        <v>0</v>
      </c>
    </row>
    <row r="66" spans="1:10" ht="13.5" thickBot="1" x14ac:dyDescent="0.25">
      <c r="B66" s="105" t="s">
        <v>283</v>
      </c>
      <c r="C66" s="41" t="s">
        <v>263</v>
      </c>
      <c r="D66" s="33" t="s">
        <v>2</v>
      </c>
      <c r="E66" s="10">
        <v>0</v>
      </c>
      <c r="F66" s="11">
        <v>0</v>
      </c>
      <c r="G66" s="103">
        <f t="shared" si="0"/>
        <v>0</v>
      </c>
    </row>
    <row r="67" spans="1:10" s="31" customFormat="1" ht="13.5" thickBot="1" x14ac:dyDescent="0.25">
      <c r="A67" s="9"/>
      <c r="B67" s="77"/>
      <c r="C67" s="78" t="s">
        <v>166</v>
      </c>
      <c r="D67" s="79"/>
      <c r="E67" s="80"/>
      <c r="F67" s="81"/>
      <c r="G67" s="144">
        <f>+G41+G47+G52</f>
        <v>0</v>
      </c>
      <c r="H67" s="217" t="e">
        <f>G67/$D$9</f>
        <v>#DIV/0!</v>
      </c>
      <c r="I67" s="9"/>
      <c r="J67" s="9"/>
    </row>
    <row r="68" spans="1:10" s="34" customFormat="1" ht="13.5" thickBot="1" x14ac:dyDescent="0.25">
      <c r="A68" s="24"/>
      <c r="B68" s="54"/>
      <c r="C68" s="55"/>
      <c r="D68" s="56"/>
      <c r="E68" s="57"/>
      <c r="F68" s="58"/>
      <c r="G68" s="72"/>
      <c r="H68" s="72"/>
      <c r="I68" s="9"/>
      <c r="J68" s="9"/>
    </row>
    <row r="69" spans="1:10" s="31" customFormat="1" x14ac:dyDescent="0.2">
      <c r="A69" s="9"/>
      <c r="B69" s="107">
        <v>3</v>
      </c>
      <c r="C69" s="108" t="s">
        <v>33</v>
      </c>
      <c r="D69" s="109"/>
      <c r="E69" s="109"/>
      <c r="F69" s="110"/>
      <c r="G69" s="111"/>
      <c r="H69" s="72"/>
      <c r="I69" s="9"/>
      <c r="J69" s="9"/>
    </row>
    <row r="70" spans="1:10" s="31" customFormat="1" x14ac:dyDescent="0.2">
      <c r="A70" s="9"/>
      <c r="B70" s="104" t="s">
        <v>68</v>
      </c>
      <c r="C70" s="41" t="s">
        <v>19</v>
      </c>
      <c r="D70" s="20" t="s">
        <v>20</v>
      </c>
      <c r="E70" s="75">
        <v>0</v>
      </c>
      <c r="F70" s="36">
        <v>0</v>
      </c>
      <c r="G70" s="103">
        <f t="shared" ref="G70:G83" si="1">E70*F70</f>
        <v>0</v>
      </c>
      <c r="H70" s="72"/>
      <c r="I70" s="9"/>
      <c r="J70" s="9"/>
    </row>
    <row r="71" spans="1:10" s="31" customFormat="1" x14ac:dyDescent="0.2">
      <c r="A71" s="9"/>
      <c r="B71" s="104" t="s">
        <v>69</v>
      </c>
      <c r="C71" s="41" t="s">
        <v>206</v>
      </c>
      <c r="D71" s="20" t="s">
        <v>1</v>
      </c>
      <c r="E71" s="75">
        <v>0</v>
      </c>
      <c r="F71" s="36">
        <v>0</v>
      </c>
      <c r="G71" s="103">
        <f t="shared" si="1"/>
        <v>0</v>
      </c>
      <c r="H71" s="72"/>
      <c r="I71" s="9"/>
      <c r="J71" s="9"/>
    </row>
    <row r="72" spans="1:10" s="31" customFormat="1" x14ac:dyDescent="0.2">
      <c r="A72" s="9"/>
      <c r="B72" s="104" t="s">
        <v>70</v>
      </c>
      <c r="C72" s="41" t="s">
        <v>215</v>
      </c>
      <c r="D72" s="20" t="s">
        <v>1</v>
      </c>
      <c r="E72" s="75">
        <v>0</v>
      </c>
      <c r="F72" s="36">
        <v>0</v>
      </c>
      <c r="G72" s="103">
        <f t="shared" si="1"/>
        <v>0</v>
      </c>
      <c r="H72" s="72"/>
      <c r="I72" s="9"/>
      <c r="J72" s="9"/>
    </row>
    <row r="73" spans="1:10" s="31" customFormat="1" x14ac:dyDescent="0.2">
      <c r="A73" s="9"/>
      <c r="B73" s="104" t="s">
        <v>99</v>
      </c>
      <c r="C73" s="41" t="s">
        <v>213</v>
      </c>
      <c r="D73" s="20" t="s">
        <v>1</v>
      </c>
      <c r="E73" s="75">
        <v>0</v>
      </c>
      <c r="F73" s="36">
        <v>0</v>
      </c>
      <c r="G73" s="103">
        <f t="shared" si="1"/>
        <v>0</v>
      </c>
      <c r="H73" s="72"/>
      <c r="I73" s="9"/>
      <c r="J73" s="9"/>
    </row>
    <row r="74" spans="1:10" s="31" customFormat="1" x14ac:dyDescent="0.2">
      <c r="A74" s="9"/>
      <c r="B74" s="104" t="s">
        <v>100</v>
      </c>
      <c r="C74" s="41" t="s">
        <v>21</v>
      </c>
      <c r="D74" s="20" t="s">
        <v>1</v>
      </c>
      <c r="E74" s="75">
        <v>0</v>
      </c>
      <c r="F74" s="36">
        <v>0</v>
      </c>
      <c r="G74" s="103">
        <f t="shared" si="1"/>
        <v>0</v>
      </c>
      <c r="H74" s="72"/>
      <c r="I74" s="9"/>
      <c r="J74" s="9"/>
    </row>
    <row r="75" spans="1:10" x14ac:dyDescent="0.2">
      <c r="B75" s="104" t="s">
        <v>101</v>
      </c>
      <c r="C75" s="41" t="s">
        <v>31</v>
      </c>
      <c r="D75" s="20" t="s">
        <v>3</v>
      </c>
      <c r="E75" s="75">
        <v>0</v>
      </c>
      <c r="F75" s="36">
        <v>0</v>
      </c>
      <c r="G75" s="103">
        <f>E75*F75</f>
        <v>0</v>
      </c>
      <c r="H75" s="72"/>
    </row>
    <row r="76" spans="1:10" x14ac:dyDescent="0.2">
      <c r="B76" s="104" t="s">
        <v>102</v>
      </c>
      <c r="C76" s="41" t="s">
        <v>22</v>
      </c>
      <c r="D76" s="20" t="s">
        <v>23</v>
      </c>
      <c r="E76" s="75">
        <v>0</v>
      </c>
      <c r="F76" s="36">
        <v>0</v>
      </c>
      <c r="G76" s="103">
        <f t="shared" si="1"/>
        <v>0</v>
      </c>
      <c r="H76" s="72"/>
    </row>
    <row r="77" spans="1:10" x14ac:dyDescent="0.2">
      <c r="B77" s="104" t="s">
        <v>103</v>
      </c>
      <c r="C77" s="41" t="s">
        <v>30</v>
      </c>
      <c r="D77" s="20" t="s">
        <v>1</v>
      </c>
      <c r="E77" s="75">
        <v>0</v>
      </c>
      <c r="F77" s="36">
        <v>0</v>
      </c>
      <c r="G77" s="103">
        <f>E77*F77</f>
        <v>0</v>
      </c>
      <c r="H77" s="72"/>
    </row>
    <row r="78" spans="1:10" x14ac:dyDescent="0.2">
      <c r="B78" s="104" t="s">
        <v>104</v>
      </c>
      <c r="C78" s="41" t="s">
        <v>32</v>
      </c>
      <c r="D78" s="20" t="s">
        <v>3</v>
      </c>
      <c r="E78" s="75">
        <v>0</v>
      </c>
      <c r="F78" s="36">
        <v>0</v>
      </c>
      <c r="G78" s="103">
        <f>E78*F78</f>
        <v>0</v>
      </c>
      <c r="H78" s="72"/>
    </row>
    <row r="79" spans="1:10" x14ac:dyDescent="0.2">
      <c r="B79" s="104" t="s">
        <v>105</v>
      </c>
      <c r="C79" s="41" t="s">
        <v>287</v>
      </c>
      <c r="D79" s="20" t="s">
        <v>3</v>
      </c>
      <c r="E79" s="164">
        <v>0</v>
      </c>
      <c r="F79" s="36">
        <v>0</v>
      </c>
      <c r="G79" s="103">
        <f>E79*F79</f>
        <v>0</v>
      </c>
      <c r="H79" s="72"/>
    </row>
    <row r="80" spans="1:10" x14ac:dyDescent="0.2">
      <c r="B80" s="104" t="s">
        <v>106</v>
      </c>
      <c r="C80" s="41" t="s">
        <v>11</v>
      </c>
      <c r="D80" s="20" t="s">
        <v>3</v>
      </c>
      <c r="E80" s="75">
        <v>0</v>
      </c>
      <c r="F80" s="36">
        <v>0</v>
      </c>
      <c r="G80" s="103">
        <f>E80*F80</f>
        <v>0</v>
      </c>
      <c r="H80" s="72"/>
    </row>
    <row r="81" spans="2:10" s="14" customFormat="1" x14ac:dyDescent="0.2">
      <c r="B81" s="104" t="s">
        <v>107</v>
      </c>
      <c r="C81" s="41" t="s">
        <v>326</v>
      </c>
      <c r="D81" s="20" t="s">
        <v>2</v>
      </c>
      <c r="E81" s="75">
        <v>0</v>
      </c>
      <c r="F81" s="36">
        <v>0</v>
      </c>
      <c r="G81" s="103">
        <f t="shared" si="1"/>
        <v>0</v>
      </c>
      <c r="H81" s="72"/>
      <c r="I81" s="9"/>
      <c r="J81" s="9"/>
    </row>
    <row r="82" spans="2:10" s="14" customFormat="1" x14ac:dyDescent="0.2">
      <c r="B82" s="104" t="s">
        <v>108</v>
      </c>
      <c r="C82" s="41" t="s">
        <v>214</v>
      </c>
      <c r="D82" s="20" t="s">
        <v>2</v>
      </c>
      <c r="E82" s="75">
        <v>0</v>
      </c>
      <c r="F82" s="36">
        <v>0</v>
      </c>
      <c r="G82" s="103">
        <f>E82*F82</f>
        <v>0</v>
      </c>
      <c r="H82" s="72"/>
      <c r="I82" s="9"/>
      <c r="J82" s="9"/>
    </row>
    <row r="83" spans="2:10" s="14" customFormat="1" ht="13.5" thickBot="1" x14ac:dyDescent="0.25">
      <c r="B83" s="112" t="s">
        <v>288</v>
      </c>
      <c r="C83" s="87" t="s">
        <v>29</v>
      </c>
      <c r="D83" s="88" t="s">
        <v>3</v>
      </c>
      <c r="E83" s="83">
        <v>0</v>
      </c>
      <c r="F83" s="89">
        <v>0</v>
      </c>
      <c r="G83" s="106">
        <f t="shared" si="1"/>
        <v>0</v>
      </c>
      <c r="H83" s="72"/>
      <c r="I83" s="9"/>
      <c r="J83" s="9"/>
    </row>
    <row r="84" spans="2:10" s="14" customFormat="1" ht="13.5" thickBot="1" x14ac:dyDescent="0.25">
      <c r="B84" s="77"/>
      <c r="C84" s="78" t="s">
        <v>43</v>
      </c>
      <c r="D84" s="79"/>
      <c r="E84" s="80"/>
      <c r="F84" s="81"/>
      <c r="G84" s="144">
        <f>SUM(G70:G83)</f>
        <v>0</v>
      </c>
      <c r="H84" s="217" t="e">
        <f>G84/$D$9</f>
        <v>#DIV/0!</v>
      </c>
      <c r="I84" s="9"/>
      <c r="J84" s="9"/>
    </row>
    <row r="85" spans="2:10" s="14" customFormat="1" ht="13.5" thickBot="1" x14ac:dyDescent="0.25">
      <c r="B85" s="13"/>
      <c r="D85" s="9"/>
      <c r="E85" s="9"/>
      <c r="F85" s="9"/>
      <c r="G85" s="35"/>
      <c r="H85" s="72"/>
      <c r="I85" s="9"/>
      <c r="J85" s="9"/>
    </row>
    <row r="86" spans="2:10" s="14" customFormat="1" x14ac:dyDescent="0.2">
      <c r="B86" s="107">
        <v>4</v>
      </c>
      <c r="C86" s="108" t="s">
        <v>118</v>
      </c>
      <c r="D86" s="109"/>
      <c r="E86" s="109"/>
      <c r="F86" s="110"/>
      <c r="G86" s="111"/>
      <c r="H86" s="72"/>
      <c r="I86" s="9"/>
      <c r="J86" s="9"/>
    </row>
    <row r="87" spans="2:10" s="14" customFormat="1" x14ac:dyDescent="0.2">
      <c r="B87" s="104" t="s">
        <v>71</v>
      </c>
      <c r="C87" s="2" t="s">
        <v>289</v>
      </c>
      <c r="D87" s="75" t="s">
        <v>3</v>
      </c>
      <c r="E87" s="75">
        <v>0</v>
      </c>
      <c r="F87" s="36">
        <v>0</v>
      </c>
      <c r="G87" s="103">
        <f t="shared" ref="G87:G92" si="2">E87*F87</f>
        <v>0</v>
      </c>
      <c r="H87" s="72"/>
      <c r="I87" s="9"/>
      <c r="J87" s="9"/>
    </row>
    <row r="88" spans="2:10" s="14" customFormat="1" x14ac:dyDescent="0.2">
      <c r="B88" s="113" t="s">
        <v>72</v>
      </c>
      <c r="C88" s="41" t="s">
        <v>334</v>
      </c>
      <c r="D88" s="75" t="s">
        <v>3</v>
      </c>
      <c r="E88" s="75">
        <v>0</v>
      </c>
      <c r="F88" s="36">
        <v>0</v>
      </c>
      <c r="G88" s="103">
        <f t="shared" si="2"/>
        <v>0</v>
      </c>
      <c r="H88" s="72"/>
      <c r="I88" s="9"/>
      <c r="J88" s="9"/>
    </row>
    <row r="89" spans="2:10" s="14" customFormat="1" x14ac:dyDescent="0.2">
      <c r="B89" s="113" t="s">
        <v>73</v>
      </c>
      <c r="C89" s="41" t="s">
        <v>290</v>
      </c>
      <c r="D89" s="164" t="s">
        <v>3</v>
      </c>
      <c r="E89" s="164">
        <v>0</v>
      </c>
      <c r="F89" s="36">
        <v>0</v>
      </c>
      <c r="G89" s="103">
        <f t="shared" si="2"/>
        <v>0</v>
      </c>
      <c r="H89" s="72"/>
      <c r="I89" s="9"/>
      <c r="J89" s="9"/>
    </row>
    <row r="90" spans="2:10" s="14" customFormat="1" x14ac:dyDescent="0.2">
      <c r="B90" s="104" t="s">
        <v>110</v>
      </c>
      <c r="C90" s="2" t="s">
        <v>109</v>
      </c>
      <c r="D90" s="75" t="s">
        <v>42</v>
      </c>
      <c r="E90" s="75">
        <v>0</v>
      </c>
      <c r="F90" s="36">
        <v>0</v>
      </c>
      <c r="G90" s="103">
        <f t="shared" si="2"/>
        <v>0</v>
      </c>
      <c r="H90" s="72"/>
      <c r="I90" s="9"/>
      <c r="J90" s="9"/>
    </row>
    <row r="91" spans="2:10" s="14" customFormat="1" x14ac:dyDescent="0.2">
      <c r="B91" s="104" t="s">
        <v>167</v>
      </c>
      <c r="C91" s="2" t="s">
        <v>354</v>
      </c>
      <c r="D91" s="75" t="s">
        <v>2</v>
      </c>
      <c r="E91" s="75">
        <v>0</v>
      </c>
      <c r="F91" s="36">
        <v>0</v>
      </c>
      <c r="G91" s="103">
        <f t="shared" si="2"/>
        <v>0</v>
      </c>
      <c r="H91" s="72"/>
      <c r="I91" s="9"/>
      <c r="J91" s="9"/>
    </row>
    <row r="92" spans="2:10" ht="13.5" thickBot="1" x14ac:dyDescent="0.25">
      <c r="B92" s="112" t="s">
        <v>291</v>
      </c>
      <c r="C92" s="90" t="s">
        <v>355</v>
      </c>
      <c r="D92" s="83" t="s">
        <v>26</v>
      </c>
      <c r="E92" s="83">
        <v>1</v>
      </c>
      <c r="F92" s="89">
        <v>0</v>
      </c>
      <c r="G92" s="106">
        <f t="shared" si="2"/>
        <v>0</v>
      </c>
      <c r="H92" s="72"/>
    </row>
    <row r="93" spans="2:10" ht="13.5" thickBot="1" x14ac:dyDescent="0.25">
      <c r="B93" s="77"/>
      <c r="C93" s="78" t="s">
        <v>55</v>
      </c>
      <c r="D93" s="79"/>
      <c r="E93" s="80"/>
      <c r="F93" s="81"/>
      <c r="G93" s="144">
        <f>SUM(G87:G92)</f>
        <v>0</v>
      </c>
      <c r="H93" s="217" t="e">
        <f>G93/$D$9</f>
        <v>#DIV/0!</v>
      </c>
    </row>
    <row r="94" spans="2:10" ht="13.5" thickBot="1" x14ac:dyDescent="0.25">
      <c r="B94" s="13"/>
      <c r="H94" s="72"/>
    </row>
    <row r="95" spans="2:10" x14ac:dyDescent="0.2">
      <c r="B95" s="107">
        <v>5</v>
      </c>
      <c r="C95" s="114" t="s">
        <v>201</v>
      </c>
      <c r="D95" s="109"/>
      <c r="E95" s="109"/>
      <c r="F95" s="115"/>
      <c r="G95" s="116"/>
      <c r="H95" s="72"/>
    </row>
    <row r="96" spans="2:10" ht="25.5" x14ac:dyDescent="0.2">
      <c r="B96" s="191" t="s">
        <v>74</v>
      </c>
      <c r="C96" s="192" t="s">
        <v>356</v>
      </c>
      <c r="D96" s="193"/>
      <c r="E96" s="182"/>
      <c r="F96" s="194"/>
      <c r="G96" s="195">
        <f>+G97</f>
        <v>0</v>
      </c>
      <c r="H96" s="72"/>
    </row>
    <row r="97" spans="2:10" ht="38.25" x14ac:dyDescent="0.2">
      <c r="B97" s="117" t="s">
        <v>114</v>
      </c>
      <c r="C97" s="43" t="s">
        <v>336</v>
      </c>
      <c r="D97" s="44" t="s">
        <v>1</v>
      </c>
      <c r="E97" s="75">
        <v>0</v>
      </c>
      <c r="F97" s="51">
        <v>0</v>
      </c>
      <c r="G97" s="118">
        <f>E97*F97</f>
        <v>0</v>
      </c>
      <c r="H97" s="72"/>
    </row>
    <row r="98" spans="2:10" ht="25.5" x14ac:dyDescent="0.2">
      <c r="B98" s="196" t="s">
        <v>115</v>
      </c>
      <c r="C98" s="192" t="s">
        <v>238</v>
      </c>
      <c r="D98" s="197"/>
      <c r="E98" s="182"/>
      <c r="F98" s="194"/>
      <c r="G98" s="195">
        <f>+G99+G100</f>
        <v>0</v>
      </c>
      <c r="H98" s="72"/>
    </row>
    <row r="99" spans="2:10" x14ac:dyDescent="0.2">
      <c r="B99" s="117" t="s">
        <v>116</v>
      </c>
      <c r="C99" s="45" t="s">
        <v>119</v>
      </c>
      <c r="D99" s="46" t="s">
        <v>2</v>
      </c>
      <c r="E99" s="75">
        <v>0</v>
      </c>
      <c r="F99" s="52">
        <v>0</v>
      </c>
      <c r="G99" s="119">
        <f>E99*F99</f>
        <v>0</v>
      </c>
      <c r="H99" s="72"/>
    </row>
    <row r="100" spans="2:10" x14ac:dyDescent="0.2">
      <c r="B100" s="117" t="s">
        <v>117</v>
      </c>
      <c r="C100" s="45" t="s">
        <v>119</v>
      </c>
      <c r="D100" s="46" t="s">
        <v>2</v>
      </c>
      <c r="E100" s="75">
        <v>0</v>
      </c>
      <c r="F100" s="52">
        <v>0</v>
      </c>
      <c r="G100" s="119">
        <f>E100*F100</f>
        <v>0</v>
      </c>
      <c r="H100" s="72"/>
    </row>
    <row r="101" spans="2:10" x14ac:dyDescent="0.2">
      <c r="B101" s="191" t="s">
        <v>120</v>
      </c>
      <c r="C101" s="198" t="s">
        <v>111</v>
      </c>
      <c r="D101" s="193"/>
      <c r="E101" s="183"/>
      <c r="F101" s="184"/>
      <c r="G101" s="195">
        <f>+G102+G103</f>
        <v>0</v>
      </c>
      <c r="H101" s="72"/>
    </row>
    <row r="102" spans="2:10" s="24" customFormat="1" x14ac:dyDescent="0.2">
      <c r="B102" s="117" t="s">
        <v>121</v>
      </c>
      <c r="C102" s="47" t="s">
        <v>112</v>
      </c>
      <c r="D102" s="46" t="s">
        <v>1</v>
      </c>
      <c r="E102" s="75">
        <v>0</v>
      </c>
      <c r="F102" s="52">
        <v>0</v>
      </c>
      <c r="G102" s="119">
        <f>E102*F102</f>
        <v>0</v>
      </c>
      <c r="H102" s="72"/>
      <c r="I102" s="9"/>
      <c r="J102" s="9"/>
    </row>
    <row r="103" spans="2:10" x14ac:dyDescent="0.2">
      <c r="B103" s="117" t="s">
        <v>292</v>
      </c>
      <c r="C103" s="48" t="s">
        <v>113</v>
      </c>
      <c r="D103" s="46" t="s">
        <v>1</v>
      </c>
      <c r="E103" s="75">
        <v>0</v>
      </c>
      <c r="F103" s="52">
        <v>0</v>
      </c>
      <c r="G103" s="119">
        <f>E103*F103</f>
        <v>0</v>
      </c>
      <c r="H103" s="72"/>
    </row>
    <row r="104" spans="2:10" x14ac:dyDescent="0.2">
      <c r="B104" s="191" t="s">
        <v>122</v>
      </c>
      <c r="C104" s="198" t="s">
        <v>293</v>
      </c>
      <c r="D104" s="193"/>
      <c r="E104" s="182"/>
      <c r="F104" s="194"/>
      <c r="G104" s="195">
        <f>+G105+G106</f>
        <v>0</v>
      </c>
      <c r="H104" s="72"/>
    </row>
    <row r="105" spans="2:10" x14ac:dyDescent="0.2">
      <c r="B105" s="117" t="s">
        <v>123</v>
      </c>
      <c r="C105" s="161" t="s">
        <v>357</v>
      </c>
      <c r="D105" s="164" t="s">
        <v>1</v>
      </c>
      <c r="E105" s="164">
        <v>0</v>
      </c>
      <c r="F105" s="52">
        <v>0</v>
      </c>
      <c r="G105" s="119">
        <f>E105*F105</f>
        <v>0</v>
      </c>
      <c r="H105" s="72"/>
    </row>
    <row r="106" spans="2:10" x14ac:dyDescent="0.2">
      <c r="B106" s="117" t="s">
        <v>124</v>
      </c>
      <c r="C106" s="45" t="s">
        <v>358</v>
      </c>
      <c r="D106" s="164" t="s">
        <v>1</v>
      </c>
      <c r="E106" s="164">
        <v>0</v>
      </c>
      <c r="F106" s="52">
        <v>0</v>
      </c>
      <c r="G106" s="119">
        <f>E106*F106</f>
        <v>0</v>
      </c>
      <c r="H106" s="72"/>
    </row>
    <row r="107" spans="2:10" x14ac:dyDescent="0.2">
      <c r="B107" s="191" t="s">
        <v>125</v>
      </c>
      <c r="C107" s="198" t="s">
        <v>296</v>
      </c>
      <c r="D107" s="193"/>
      <c r="E107" s="182"/>
      <c r="F107" s="194"/>
      <c r="G107" s="195">
        <f>+G108+G109</f>
        <v>0</v>
      </c>
      <c r="H107" s="72"/>
    </row>
    <row r="108" spans="2:10" x14ac:dyDescent="0.2">
      <c r="B108" s="117" t="s">
        <v>126</v>
      </c>
      <c r="C108" s="161" t="s">
        <v>335</v>
      </c>
      <c r="D108" s="46" t="s">
        <v>1</v>
      </c>
      <c r="E108" s="75">
        <v>0</v>
      </c>
      <c r="F108" s="52">
        <v>0</v>
      </c>
      <c r="G108" s="119">
        <f>E108*F108</f>
        <v>0</v>
      </c>
      <c r="H108" s="72"/>
    </row>
    <row r="109" spans="2:10" x14ac:dyDescent="0.2">
      <c r="B109" s="117" t="s">
        <v>127</v>
      </c>
      <c r="C109" s="42" t="s">
        <v>297</v>
      </c>
      <c r="D109" s="46" t="s">
        <v>1</v>
      </c>
      <c r="E109" s="75">
        <v>0</v>
      </c>
      <c r="F109" s="52">
        <v>0</v>
      </c>
      <c r="G109" s="119">
        <f>E109*F109</f>
        <v>0</v>
      </c>
      <c r="H109" s="72"/>
    </row>
    <row r="110" spans="2:10" x14ac:dyDescent="0.2">
      <c r="B110" s="191" t="s">
        <v>128</v>
      </c>
      <c r="C110" s="198" t="s">
        <v>298</v>
      </c>
      <c r="D110" s="193"/>
      <c r="E110" s="182"/>
      <c r="F110" s="194"/>
      <c r="G110" s="195">
        <f>+G111</f>
        <v>0</v>
      </c>
      <c r="H110" s="72"/>
    </row>
    <row r="111" spans="2:10" x14ac:dyDescent="0.2">
      <c r="B111" s="117" t="s">
        <v>294</v>
      </c>
      <c r="C111" s="161" t="s">
        <v>299</v>
      </c>
      <c r="D111" s="46" t="s">
        <v>2</v>
      </c>
      <c r="E111" s="164">
        <v>0</v>
      </c>
      <c r="F111" s="52">
        <v>0</v>
      </c>
      <c r="G111" s="119">
        <f>E111*F111</f>
        <v>0</v>
      </c>
      <c r="H111" s="72"/>
    </row>
    <row r="112" spans="2:10" x14ac:dyDescent="0.2">
      <c r="B112" s="191" t="s">
        <v>295</v>
      </c>
      <c r="C112" s="198" t="s">
        <v>300</v>
      </c>
      <c r="D112" s="199"/>
      <c r="E112" s="182"/>
      <c r="F112" s="194"/>
      <c r="G112" s="195">
        <f>+G113+G114+G115+G116</f>
        <v>0</v>
      </c>
      <c r="H112" s="72"/>
    </row>
    <row r="113" spans="2:10" x14ac:dyDescent="0.2">
      <c r="B113" s="117" t="s">
        <v>311</v>
      </c>
      <c r="C113" s="161" t="s">
        <v>359</v>
      </c>
      <c r="D113" s="46" t="s">
        <v>1</v>
      </c>
      <c r="E113" s="164">
        <v>0</v>
      </c>
      <c r="F113" s="52">
        <v>0</v>
      </c>
      <c r="G113" s="119">
        <f>E113*F113</f>
        <v>0</v>
      </c>
      <c r="H113" s="72"/>
    </row>
    <row r="114" spans="2:10" x14ac:dyDescent="0.2">
      <c r="B114" s="117" t="s">
        <v>312</v>
      </c>
      <c r="C114" s="161" t="s">
        <v>301</v>
      </c>
      <c r="D114" s="46" t="s">
        <v>1</v>
      </c>
      <c r="E114" s="164">
        <v>0</v>
      </c>
      <c r="F114" s="52">
        <v>0</v>
      </c>
      <c r="G114" s="119">
        <f t="shared" ref="G114:G116" si="3">E114*F114</f>
        <v>0</v>
      </c>
      <c r="H114" s="72"/>
    </row>
    <row r="115" spans="2:10" x14ac:dyDescent="0.2">
      <c r="B115" s="117" t="s">
        <v>313</v>
      </c>
      <c r="C115" s="161" t="s">
        <v>302</v>
      </c>
      <c r="D115" s="46" t="s">
        <v>1</v>
      </c>
      <c r="E115" s="164">
        <v>0</v>
      </c>
      <c r="F115" s="52">
        <v>0</v>
      </c>
      <c r="G115" s="119">
        <f t="shared" si="3"/>
        <v>0</v>
      </c>
      <c r="H115" s="72"/>
    </row>
    <row r="116" spans="2:10" x14ac:dyDescent="0.2">
      <c r="B116" s="117" t="s">
        <v>314</v>
      </c>
      <c r="C116" s="161" t="s">
        <v>303</v>
      </c>
      <c r="D116" s="46" t="s">
        <v>324</v>
      </c>
      <c r="E116" s="164">
        <v>0</v>
      </c>
      <c r="F116" s="52">
        <v>0</v>
      </c>
      <c r="G116" s="119">
        <f t="shared" si="3"/>
        <v>0</v>
      </c>
      <c r="H116" s="72"/>
    </row>
    <row r="117" spans="2:10" x14ac:dyDescent="0.2">
      <c r="B117" s="191" t="s">
        <v>315</v>
      </c>
      <c r="C117" s="198" t="s">
        <v>304</v>
      </c>
      <c r="D117" s="200"/>
      <c r="E117" s="182"/>
      <c r="F117" s="194"/>
      <c r="G117" s="195">
        <f>+G118+G119+G120+G121+G122+G123</f>
        <v>0</v>
      </c>
      <c r="H117" s="72"/>
    </row>
    <row r="118" spans="2:10" x14ac:dyDescent="0.2">
      <c r="B118" s="117" t="s">
        <v>316</v>
      </c>
      <c r="C118" s="161" t="s">
        <v>359</v>
      </c>
      <c r="D118" s="46" t="s">
        <v>1</v>
      </c>
      <c r="E118" s="164">
        <v>0</v>
      </c>
      <c r="F118" s="52">
        <v>0</v>
      </c>
      <c r="G118" s="119">
        <f>E118*F118</f>
        <v>0</v>
      </c>
      <c r="H118" s="72"/>
    </row>
    <row r="119" spans="2:10" x14ac:dyDescent="0.2">
      <c r="B119" s="117" t="s">
        <v>317</v>
      </c>
      <c r="C119" s="161" t="s">
        <v>305</v>
      </c>
      <c r="D119" s="46" t="s">
        <v>3</v>
      </c>
      <c r="E119" s="164">
        <v>0</v>
      </c>
      <c r="F119" s="52">
        <v>0</v>
      </c>
      <c r="G119" s="119">
        <f t="shared" ref="G119:G123" si="4">E119*F119</f>
        <v>0</v>
      </c>
      <c r="H119" s="72"/>
    </row>
    <row r="120" spans="2:10" x14ac:dyDescent="0.2">
      <c r="B120" s="117" t="s">
        <v>318</v>
      </c>
      <c r="C120" s="161" t="s">
        <v>306</v>
      </c>
      <c r="D120" s="46" t="s">
        <v>1</v>
      </c>
      <c r="E120" s="164">
        <v>0</v>
      </c>
      <c r="F120" s="52">
        <v>0</v>
      </c>
      <c r="G120" s="119">
        <f t="shared" si="4"/>
        <v>0</v>
      </c>
      <c r="H120" s="72"/>
    </row>
    <row r="121" spans="2:10" x14ac:dyDescent="0.2">
      <c r="B121" s="117" t="s">
        <v>319</v>
      </c>
      <c r="C121" s="161" t="s">
        <v>307</v>
      </c>
      <c r="D121" s="46" t="s">
        <v>3</v>
      </c>
      <c r="E121" s="164">
        <v>0</v>
      </c>
      <c r="F121" s="52">
        <v>0</v>
      </c>
      <c r="G121" s="119">
        <f t="shared" si="4"/>
        <v>0</v>
      </c>
      <c r="H121" s="72"/>
    </row>
    <row r="122" spans="2:10" x14ac:dyDescent="0.2">
      <c r="B122" s="117" t="s">
        <v>320</v>
      </c>
      <c r="C122" s="161" t="s">
        <v>308</v>
      </c>
      <c r="D122" s="46" t="s">
        <v>1</v>
      </c>
      <c r="E122" s="164">
        <v>0</v>
      </c>
      <c r="F122" s="52">
        <v>0</v>
      </c>
      <c r="G122" s="119">
        <f t="shared" si="4"/>
        <v>0</v>
      </c>
      <c r="H122" s="72"/>
    </row>
    <row r="123" spans="2:10" x14ac:dyDescent="0.2">
      <c r="B123" s="117" t="s">
        <v>321</v>
      </c>
      <c r="C123" s="161" t="s">
        <v>309</v>
      </c>
      <c r="D123" s="46" t="s">
        <v>1</v>
      </c>
      <c r="E123" s="164">
        <v>0</v>
      </c>
      <c r="F123" s="52">
        <v>0</v>
      </c>
      <c r="G123" s="119">
        <f t="shared" si="4"/>
        <v>0</v>
      </c>
      <c r="H123" s="72"/>
    </row>
    <row r="124" spans="2:10" x14ac:dyDescent="0.2">
      <c r="B124" s="191" t="s">
        <v>322</v>
      </c>
      <c r="C124" s="198" t="s">
        <v>310</v>
      </c>
      <c r="D124" s="200" t="s">
        <v>26</v>
      </c>
      <c r="E124" s="188">
        <v>1</v>
      </c>
      <c r="F124" s="189">
        <v>0</v>
      </c>
      <c r="G124" s="201">
        <f>E124*F124</f>
        <v>0</v>
      </c>
      <c r="H124" s="72"/>
    </row>
    <row r="125" spans="2:10" ht="13.5" thickBot="1" x14ac:dyDescent="0.25">
      <c r="B125" s="202" t="s">
        <v>323</v>
      </c>
      <c r="C125" s="203" t="s">
        <v>39</v>
      </c>
      <c r="D125" s="200" t="s">
        <v>26</v>
      </c>
      <c r="E125" s="188">
        <v>1</v>
      </c>
      <c r="F125" s="189">
        <v>0</v>
      </c>
      <c r="G125" s="201">
        <f>E125*F125</f>
        <v>0</v>
      </c>
      <c r="H125" s="72"/>
    </row>
    <row r="126" spans="2:10" ht="13.5" thickBot="1" x14ac:dyDescent="0.25">
      <c r="B126" s="77"/>
      <c r="C126" s="78" t="s">
        <v>129</v>
      </c>
      <c r="D126" s="79"/>
      <c r="E126" s="80"/>
      <c r="F126" s="81"/>
      <c r="G126" s="144">
        <f>+G96+G98+G101+G104+G107+G110+G112+G117+G124+G125</f>
        <v>0</v>
      </c>
      <c r="H126" s="217" t="e">
        <f>G126/$D$9</f>
        <v>#DIV/0!</v>
      </c>
    </row>
    <row r="127" spans="2:10" s="24" customFormat="1" ht="13.5" thickBot="1" x14ac:dyDescent="0.25">
      <c r="B127" s="54"/>
      <c r="C127" s="55"/>
      <c r="D127" s="56"/>
      <c r="E127" s="57"/>
      <c r="F127" s="58"/>
      <c r="G127" s="64"/>
      <c r="H127" s="72"/>
      <c r="I127" s="9"/>
      <c r="J127" s="9"/>
    </row>
    <row r="128" spans="2:10" s="24" customFormat="1" x14ac:dyDescent="0.2">
      <c r="B128" s="107">
        <v>6</v>
      </c>
      <c r="C128" s="114" t="s">
        <v>216</v>
      </c>
      <c r="D128" s="109"/>
      <c r="E128" s="109"/>
      <c r="F128" s="115"/>
      <c r="G128" s="116"/>
      <c r="H128" s="72"/>
      <c r="I128" s="9"/>
      <c r="J128" s="9"/>
    </row>
    <row r="129" spans="2:8" x14ac:dyDescent="0.2">
      <c r="B129" s="176" t="s">
        <v>75</v>
      </c>
      <c r="C129" s="177" t="s">
        <v>44</v>
      </c>
      <c r="D129" s="178"/>
      <c r="E129" s="178"/>
      <c r="F129" s="178"/>
      <c r="G129" s="179">
        <f>+G130+G131+G132</f>
        <v>0</v>
      </c>
      <c r="H129" s="72"/>
    </row>
    <row r="130" spans="2:8" ht="25.5" x14ac:dyDescent="0.2">
      <c r="B130" s="102" t="s">
        <v>134</v>
      </c>
      <c r="C130" s="41" t="s">
        <v>34</v>
      </c>
      <c r="D130" s="75" t="s">
        <v>1</v>
      </c>
      <c r="E130" s="10">
        <v>0</v>
      </c>
      <c r="F130" s="11">
        <v>0</v>
      </c>
      <c r="G130" s="120">
        <v>0</v>
      </c>
      <c r="H130" s="72"/>
    </row>
    <row r="131" spans="2:8" x14ac:dyDescent="0.2">
      <c r="B131" s="104" t="s">
        <v>135</v>
      </c>
      <c r="C131" s="41" t="s">
        <v>35</v>
      </c>
      <c r="D131" s="75" t="s">
        <v>1</v>
      </c>
      <c r="E131" s="10">
        <v>0</v>
      </c>
      <c r="F131" s="11">
        <v>0</v>
      </c>
      <c r="G131" s="120">
        <v>0</v>
      </c>
      <c r="H131" s="72"/>
    </row>
    <row r="132" spans="2:8" x14ac:dyDescent="0.2">
      <c r="B132" s="104" t="s">
        <v>136</v>
      </c>
      <c r="C132" s="41" t="s">
        <v>36</v>
      </c>
      <c r="D132" s="75" t="s">
        <v>1</v>
      </c>
      <c r="E132" s="10">
        <v>0</v>
      </c>
      <c r="F132" s="11">
        <v>0</v>
      </c>
      <c r="G132" s="120">
        <v>0</v>
      </c>
      <c r="H132" s="72"/>
    </row>
    <row r="133" spans="2:8" ht="25.5" x14ac:dyDescent="0.2">
      <c r="B133" s="180" t="s">
        <v>76</v>
      </c>
      <c r="C133" s="181" t="s">
        <v>37</v>
      </c>
      <c r="D133" s="182"/>
      <c r="E133" s="183"/>
      <c r="F133" s="184"/>
      <c r="G133" s="179">
        <f>+G134+G135</f>
        <v>0</v>
      </c>
      <c r="H133" s="72"/>
    </row>
    <row r="134" spans="2:8" x14ac:dyDescent="0.2">
      <c r="B134" s="104" t="s">
        <v>137</v>
      </c>
      <c r="C134" s="41" t="s">
        <v>93</v>
      </c>
      <c r="D134" s="75" t="s">
        <v>2</v>
      </c>
      <c r="E134" s="10">
        <v>0</v>
      </c>
      <c r="F134" s="11">
        <v>0</v>
      </c>
      <c r="G134" s="103">
        <f>E134*F134</f>
        <v>0</v>
      </c>
      <c r="H134" s="72"/>
    </row>
    <row r="135" spans="2:8" x14ac:dyDescent="0.2">
      <c r="B135" s="104" t="s">
        <v>141</v>
      </c>
      <c r="C135" s="41" t="s">
        <v>93</v>
      </c>
      <c r="D135" s="75" t="s">
        <v>2</v>
      </c>
      <c r="E135" s="10">
        <v>0</v>
      </c>
      <c r="F135" s="11">
        <v>0</v>
      </c>
      <c r="G135" s="103">
        <f>E135*F135</f>
        <v>0</v>
      </c>
      <c r="H135" s="72"/>
    </row>
    <row r="136" spans="2:8" x14ac:dyDescent="0.2">
      <c r="B136" s="176" t="s">
        <v>138</v>
      </c>
      <c r="C136" s="181" t="s">
        <v>45</v>
      </c>
      <c r="D136" s="182"/>
      <c r="E136" s="183"/>
      <c r="F136" s="184"/>
      <c r="G136" s="179">
        <f>+G137+G138</f>
        <v>0</v>
      </c>
      <c r="H136" s="72"/>
    </row>
    <row r="137" spans="2:8" ht="38.25" x14ac:dyDescent="0.2">
      <c r="B137" s="104" t="s">
        <v>140</v>
      </c>
      <c r="C137" s="41" t="s">
        <v>130</v>
      </c>
      <c r="D137" s="75" t="s">
        <v>42</v>
      </c>
      <c r="E137" s="10">
        <v>0</v>
      </c>
      <c r="F137" s="11">
        <v>0</v>
      </c>
      <c r="G137" s="103">
        <f>E137*F137</f>
        <v>0</v>
      </c>
      <c r="H137" s="72"/>
    </row>
    <row r="138" spans="2:8" ht="38.25" x14ac:dyDescent="0.2">
      <c r="B138" s="104" t="s">
        <v>139</v>
      </c>
      <c r="C138" s="41" t="s">
        <v>131</v>
      </c>
      <c r="D138" s="75" t="s">
        <v>42</v>
      </c>
      <c r="E138" s="10">
        <v>0</v>
      </c>
      <c r="F138" s="11">
        <v>0</v>
      </c>
      <c r="G138" s="103">
        <f>E138*F138</f>
        <v>0</v>
      </c>
      <c r="H138" s="72"/>
    </row>
    <row r="139" spans="2:8" x14ac:dyDescent="0.2">
      <c r="B139" s="176" t="s">
        <v>142</v>
      </c>
      <c r="C139" s="181" t="s">
        <v>148</v>
      </c>
      <c r="D139" s="182"/>
      <c r="E139" s="183"/>
      <c r="F139" s="184"/>
      <c r="G139" s="179">
        <f>+G140+G141</f>
        <v>0</v>
      </c>
      <c r="H139" s="72"/>
    </row>
    <row r="140" spans="2:8" ht="25.5" x14ac:dyDescent="0.2">
      <c r="B140" s="104" t="s">
        <v>143</v>
      </c>
      <c r="C140" s="50" t="s">
        <v>132</v>
      </c>
      <c r="D140" s="75" t="s">
        <v>42</v>
      </c>
      <c r="E140" s="10">
        <v>0</v>
      </c>
      <c r="F140" s="11">
        <v>0</v>
      </c>
      <c r="G140" s="103">
        <f>E140*F140</f>
        <v>0</v>
      </c>
      <c r="H140" s="72"/>
    </row>
    <row r="141" spans="2:8" ht="25.5" x14ac:dyDescent="0.2">
      <c r="B141" s="104" t="s">
        <v>144</v>
      </c>
      <c r="C141" s="50" t="s">
        <v>133</v>
      </c>
      <c r="D141" s="75" t="s">
        <v>42</v>
      </c>
      <c r="E141" s="10">
        <v>0</v>
      </c>
      <c r="F141" s="11">
        <v>0</v>
      </c>
      <c r="G141" s="103">
        <f>E141*F141</f>
        <v>0</v>
      </c>
      <c r="H141" s="72"/>
    </row>
    <row r="142" spans="2:8" x14ac:dyDescent="0.2">
      <c r="B142" s="176" t="s">
        <v>145</v>
      </c>
      <c r="C142" s="181" t="s">
        <v>360</v>
      </c>
      <c r="D142" s="182"/>
      <c r="E142" s="183"/>
      <c r="F142" s="184"/>
      <c r="G142" s="179">
        <f>G143</f>
        <v>0</v>
      </c>
      <c r="H142" s="72"/>
    </row>
    <row r="143" spans="2:8" ht="25.5" x14ac:dyDescent="0.2">
      <c r="B143" s="104" t="s">
        <v>146</v>
      </c>
      <c r="C143" s="50" t="s">
        <v>361</v>
      </c>
      <c r="D143" s="75" t="s">
        <v>42</v>
      </c>
      <c r="E143" s="10">
        <v>0</v>
      </c>
      <c r="F143" s="11">
        <v>0</v>
      </c>
      <c r="G143" s="103">
        <f>E143*F143</f>
        <v>0</v>
      </c>
      <c r="H143" s="72"/>
    </row>
    <row r="144" spans="2:8" ht="13.5" thickBot="1" x14ac:dyDescent="0.25">
      <c r="B144" s="185" t="s">
        <v>147</v>
      </c>
      <c r="C144" s="186" t="s">
        <v>39</v>
      </c>
      <c r="D144" s="187" t="s">
        <v>26</v>
      </c>
      <c r="E144" s="188">
        <v>1</v>
      </c>
      <c r="F144" s="189">
        <v>0</v>
      </c>
      <c r="G144" s="190">
        <f>E144*F144</f>
        <v>0</v>
      </c>
      <c r="H144" s="72"/>
    </row>
    <row r="145" spans="2:10" ht="13.5" thickBot="1" x14ac:dyDescent="0.25">
      <c r="B145" s="77"/>
      <c r="C145" s="78" t="s">
        <v>46</v>
      </c>
      <c r="D145" s="79"/>
      <c r="E145" s="80"/>
      <c r="F145" s="81"/>
      <c r="G145" s="144">
        <f>+G129+G133+G136+G139+G142+G144</f>
        <v>0</v>
      </c>
      <c r="H145" s="217" t="e">
        <f>G145/$D$9</f>
        <v>#DIV/0!</v>
      </c>
    </row>
    <row r="146" spans="2:10" ht="13.5" thickBot="1" x14ac:dyDescent="0.25">
      <c r="B146" s="13"/>
      <c r="H146" s="72"/>
    </row>
    <row r="147" spans="2:10" x14ac:dyDescent="0.2">
      <c r="B147" s="107">
        <v>7</v>
      </c>
      <c r="C147" s="108" t="s">
        <v>54</v>
      </c>
      <c r="D147" s="109"/>
      <c r="E147" s="109"/>
      <c r="F147" s="110"/>
      <c r="G147" s="111"/>
      <c r="H147" s="72"/>
    </row>
    <row r="148" spans="2:10" ht="38.25" x14ac:dyDescent="0.2">
      <c r="B148" s="196" t="s">
        <v>77</v>
      </c>
      <c r="C148" s="204" t="s">
        <v>47</v>
      </c>
      <c r="D148" s="197"/>
      <c r="E148" s="182"/>
      <c r="F148" s="178"/>
      <c r="G148" s="179">
        <f>+G149</f>
        <v>0</v>
      </c>
      <c r="H148" s="72"/>
    </row>
    <row r="149" spans="2:10" x14ac:dyDescent="0.2">
      <c r="B149" s="117" t="s">
        <v>154</v>
      </c>
      <c r="C149" s="53" t="s">
        <v>48</v>
      </c>
      <c r="D149" s="37" t="s">
        <v>1</v>
      </c>
      <c r="E149" s="10">
        <v>0</v>
      </c>
      <c r="F149" s="11">
        <v>0</v>
      </c>
      <c r="G149" s="103">
        <f t="shared" ref="G149:G156" si="5">E149*F149</f>
        <v>0</v>
      </c>
      <c r="H149" s="72"/>
    </row>
    <row r="150" spans="2:10" ht="25.5" x14ac:dyDescent="0.2">
      <c r="B150" s="196" t="s">
        <v>151</v>
      </c>
      <c r="C150" s="204" t="s">
        <v>150</v>
      </c>
      <c r="D150" s="197"/>
      <c r="E150" s="183"/>
      <c r="F150" s="184"/>
      <c r="G150" s="179">
        <f>+G151+G152</f>
        <v>0</v>
      </c>
      <c r="H150" s="72"/>
    </row>
    <row r="151" spans="2:10" x14ac:dyDescent="0.2">
      <c r="B151" s="117" t="s">
        <v>155</v>
      </c>
      <c r="C151" s="53" t="s">
        <v>149</v>
      </c>
      <c r="D151" s="37" t="s">
        <v>2</v>
      </c>
      <c r="E151" s="10">
        <v>0</v>
      </c>
      <c r="F151" s="11">
        <v>0</v>
      </c>
      <c r="G151" s="103">
        <f t="shared" si="5"/>
        <v>0</v>
      </c>
      <c r="H151" s="72"/>
    </row>
    <row r="152" spans="2:10" x14ac:dyDescent="0.2">
      <c r="B152" s="117" t="s">
        <v>156</v>
      </c>
      <c r="C152" s="53" t="s">
        <v>149</v>
      </c>
      <c r="D152" s="37" t="s">
        <v>2</v>
      </c>
      <c r="E152" s="10">
        <v>0</v>
      </c>
      <c r="F152" s="11">
        <v>0</v>
      </c>
      <c r="G152" s="103">
        <f t="shared" si="5"/>
        <v>0</v>
      </c>
      <c r="H152" s="72"/>
    </row>
    <row r="153" spans="2:10" ht="38.25" x14ac:dyDescent="0.2">
      <c r="B153" s="196" t="s">
        <v>152</v>
      </c>
      <c r="C153" s="204" t="s">
        <v>49</v>
      </c>
      <c r="D153" s="197"/>
      <c r="E153" s="183"/>
      <c r="F153" s="184"/>
      <c r="G153" s="179">
        <f>+G154</f>
        <v>0</v>
      </c>
      <c r="H153" s="72"/>
    </row>
    <row r="154" spans="2:10" s="24" customFormat="1" x14ac:dyDescent="0.2">
      <c r="B154" s="117" t="s">
        <v>157</v>
      </c>
      <c r="C154" s="53" t="s">
        <v>149</v>
      </c>
      <c r="D154" s="37" t="s">
        <v>42</v>
      </c>
      <c r="E154" s="10">
        <v>0</v>
      </c>
      <c r="F154" s="11">
        <v>0</v>
      </c>
      <c r="G154" s="103">
        <f t="shared" si="5"/>
        <v>0</v>
      </c>
      <c r="H154" s="72"/>
      <c r="I154" s="9"/>
      <c r="J154" s="9"/>
    </row>
    <row r="155" spans="2:10" x14ac:dyDescent="0.2">
      <c r="B155" s="196" t="s">
        <v>153</v>
      </c>
      <c r="C155" s="204" t="s">
        <v>50</v>
      </c>
      <c r="D155" s="197"/>
      <c r="E155" s="183"/>
      <c r="F155" s="184"/>
      <c r="G155" s="179">
        <f>+G156</f>
        <v>0</v>
      </c>
      <c r="H155" s="72"/>
    </row>
    <row r="156" spans="2:10" x14ac:dyDescent="0.2">
      <c r="B156" s="117" t="s">
        <v>158</v>
      </c>
      <c r="C156" s="53" t="s">
        <v>35</v>
      </c>
      <c r="D156" s="37" t="s">
        <v>1</v>
      </c>
      <c r="E156" s="10">
        <v>0</v>
      </c>
      <c r="F156" s="11">
        <v>0</v>
      </c>
      <c r="G156" s="103">
        <f t="shared" si="5"/>
        <v>0</v>
      </c>
      <c r="H156" s="72"/>
    </row>
    <row r="157" spans="2:10" x14ac:dyDescent="0.2">
      <c r="B157" s="196" t="s">
        <v>159</v>
      </c>
      <c r="C157" s="204" t="s">
        <v>51</v>
      </c>
      <c r="D157" s="197"/>
      <c r="E157" s="183"/>
      <c r="F157" s="184"/>
      <c r="G157" s="179"/>
      <c r="H157" s="72"/>
    </row>
    <row r="158" spans="2:10" x14ac:dyDescent="0.2">
      <c r="B158" s="121" t="s">
        <v>160</v>
      </c>
      <c r="C158" s="38" t="s">
        <v>28</v>
      </c>
      <c r="D158" s="39" t="s">
        <v>5</v>
      </c>
      <c r="E158" s="10">
        <v>0</v>
      </c>
      <c r="F158" s="11">
        <v>0</v>
      </c>
      <c r="G158" s="11">
        <v>0</v>
      </c>
      <c r="H158" s="72"/>
    </row>
    <row r="159" spans="2:10" ht="13.5" thickBot="1" x14ac:dyDescent="0.25">
      <c r="B159" s="122" t="s">
        <v>161</v>
      </c>
      <c r="C159" s="91" t="s">
        <v>52</v>
      </c>
      <c r="D159" s="92" t="s">
        <v>5</v>
      </c>
      <c r="E159" s="84">
        <v>0</v>
      </c>
      <c r="F159" s="85">
        <v>0</v>
      </c>
      <c r="G159" s="85">
        <v>0</v>
      </c>
      <c r="H159" s="72"/>
    </row>
    <row r="160" spans="2:10" ht="13.5" thickBot="1" x14ac:dyDescent="0.25">
      <c r="B160" s="77"/>
      <c r="C160" s="78" t="s">
        <v>53</v>
      </c>
      <c r="D160" s="79"/>
      <c r="E160" s="80"/>
      <c r="F160" s="81"/>
      <c r="G160" s="144">
        <f>+G148+G150+G153+G155+G157</f>
        <v>0</v>
      </c>
      <c r="H160" s="217" t="e">
        <f>G160/$D$9</f>
        <v>#DIV/0!</v>
      </c>
    </row>
    <row r="161" spans="2:10" ht="12" customHeight="1" thickBot="1" x14ac:dyDescent="0.25">
      <c r="B161" s="13"/>
      <c r="H161" s="72"/>
    </row>
    <row r="162" spans="2:10" x14ac:dyDescent="0.2">
      <c r="B162" s="123">
        <v>8</v>
      </c>
      <c r="C162" s="124" t="s">
        <v>17</v>
      </c>
      <c r="D162" s="125"/>
      <c r="E162" s="125"/>
      <c r="F162" s="126"/>
      <c r="G162" s="127"/>
      <c r="H162" s="72"/>
    </row>
    <row r="163" spans="2:10" x14ac:dyDescent="0.2">
      <c r="B163" s="170" t="s">
        <v>162</v>
      </c>
      <c r="C163" s="205" t="s">
        <v>367</v>
      </c>
      <c r="D163" s="174" t="s">
        <v>42</v>
      </c>
      <c r="E163" s="10">
        <v>0</v>
      </c>
      <c r="F163" s="12">
        <v>0</v>
      </c>
      <c r="G163" s="206">
        <f>E163*F163</f>
        <v>0</v>
      </c>
      <c r="H163" s="72"/>
    </row>
    <row r="164" spans="2:10" x14ac:dyDescent="0.2">
      <c r="B164" s="170" t="s">
        <v>163</v>
      </c>
      <c r="C164" s="205" t="s">
        <v>366</v>
      </c>
      <c r="D164" s="174" t="s">
        <v>42</v>
      </c>
      <c r="E164" s="10">
        <v>0</v>
      </c>
      <c r="F164" s="12">
        <v>0</v>
      </c>
      <c r="G164" s="206">
        <f>E164*F164</f>
        <v>0</v>
      </c>
      <c r="H164" s="72"/>
    </row>
    <row r="165" spans="2:10" x14ac:dyDescent="0.2">
      <c r="B165" s="170" t="s">
        <v>164</v>
      </c>
      <c r="C165" s="205" t="s">
        <v>212</v>
      </c>
      <c r="D165" s="174" t="s">
        <v>3</v>
      </c>
      <c r="E165" s="10">
        <v>0</v>
      </c>
      <c r="F165" s="12">
        <v>0</v>
      </c>
      <c r="G165" s="206">
        <f>E165*F165</f>
        <v>0</v>
      </c>
      <c r="H165" s="72"/>
    </row>
    <row r="166" spans="2:10" ht="26.25" thickBot="1" x14ac:dyDescent="0.25">
      <c r="B166" s="207" t="s">
        <v>165</v>
      </c>
      <c r="C166" s="208" t="s">
        <v>365</v>
      </c>
      <c r="D166" s="83" t="s">
        <v>1</v>
      </c>
      <c r="E166" s="84">
        <v>0</v>
      </c>
      <c r="F166" s="86">
        <v>0</v>
      </c>
      <c r="G166" s="209">
        <f>E166*F166</f>
        <v>0</v>
      </c>
      <c r="H166" s="72"/>
    </row>
    <row r="167" spans="2:10" ht="13.5" thickBot="1" x14ac:dyDescent="0.25">
      <c r="B167" s="77"/>
      <c r="C167" s="78" t="s">
        <v>56</v>
      </c>
      <c r="D167" s="79"/>
      <c r="E167" s="80"/>
      <c r="F167" s="81"/>
      <c r="G167" s="144">
        <f>+G163+G164+G165+G166</f>
        <v>0</v>
      </c>
      <c r="H167" s="162" t="e">
        <f>G167/$D$9</f>
        <v>#DIV/0!</v>
      </c>
    </row>
    <row r="168" spans="2:10" s="24" customFormat="1" x14ac:dyDescent="0.2">
      <c r="B168" s="54"/>
      <c r="C168" s="55"/>
      <c r="D168" s="56"/>
      <c r="E168" s="57"/>
      <c r="F168" s="58"/>
      <c r="G168" s="64"/>
      <c r="H168" s="64"/>
      <c r="I168" s="9"/>
      <c r="J168" s="9"/>
    </row>
    <row r="169" spans="2:10" x14ac:dyDescent="0.2">
      <c r="B169" s="241" t="s">
        <v>221</v>
      </c>
      <c r="C169" s="241"/>
      <c r="D169" s="241"/>
      <c r="E169" s="241"/>
      <c r="F169" s="241"/>
      <c r="G169" s="241"/>
      <c r="H169" s="241"/>
    </row>
    <row r="170" spans="2:10" ht="13.5" thickBot="1" x14ac:dyDescent="0.25">
      <c r="B170" s="70"/>
      <c r="C170" s="133"/>
      <c r="D170" s="70"/>
      <c r="E170" s="70"/>
      <c r="F170" s="70"/>
      <c r="H170" s="72"/>
    </row>
    <row r="171" spans="2:10" x14ac:dyDescent="0.2">
      <c r="B171" s="135" t="s">
        <v>222</v>
      </c>
      <c r="C171" s="136" t="s">
        <v>18</v>
      </c>
      <c r="D171" s="227" t="s">
        <v>219</v>
      </c>
      <c r="E171" s="227"/>
      <c r="F171" s="137" t="s">
        <v>220</v>
      </c>
      <c r="G171" s="137" t="s">
        <v>217</v>
      </c>
      <c r="H171" s="138" t="s">
        <v>218</v>
      </c>
    </row>
    <row r="172" spans="2:10" x14ac:dyDescent="0.2">
      <c r="B172" s="134">
        <v>1</v>
      </c>
      <c r="C172" s="67" t="s">
        <v>13</v>
      </c>
      <c r="D172" s="228"/>
      <c r="E172" s="228"/>
      <c r="F172" s="171"/>
      <c r="G172" s="148">
        <f>+G38</f>
        <v>0</v>
      </c>
      <c r="H172" s="218" t="e">
        <f>+H38</f>
        <v>#DIV/0!</v>
      </c>
    </row>
    <row r="173" spans="2:10" x14ac:dyDescent="0.2">
      <c r="B173" s="134">
        <v>2</v>
      </c>
      <c r="C173" s="67" t="s">
        <v>27</v>
      </c>
      <c r="D173" s="228"/>
      <c r="E173" s="228"/>
      <c r="F173" s="171"/>
      <c r="G173" s="148">
        <f>+G67</f>
        <v>0</v>
      </c>
      <c r="H173" s="218" t="e">
        <f>+H67</f>
        <v>#DIV/0!</v>
      </c>
    </row>
    <row r="174" spans="2:10" x14ac:dyDescent="0.2">
      <c r="B174" s="134">
        <v>3</v>
      </c>
      <c r="C174" s="67" t="s">
        <v>61</v>
      </c>
      <c r="D174" s="228"/>
      <c r="E174" s="228"/>
      <c r="F174" s="171"/>
      <c r="G174" s="148">
        <f>+G84</f>
        <v>0</v>
      </c>
      <c r="H174" s="218" t="e">
        <f>+H84</f>
        <v>#DIV/0!</v>
      </c>
    </row>
    <row r="175" spans="2:10" x14ac:dyDescent="0.2">
      <c r="B175" s="134">
        <v>4</v>
      </c>
      <c r="C175" s="67" t="s">
        <v>14</v>
      </c>
      <c r="D175" s="228"/>
      <c r="E175" s="228"/>
      <c r="F175" s="171"/>
      <c r="G175" s="148">
        <f>G93</f>
        <v>0</v>
      </c>
      <c r="H175" s="218" t="e">
        <f>+H93</f>
        <v>#DIV/0!</v>
      </c>
    </row>
    <row r="176" spans="2:10" x14ac:dyDescent="0.2">
      <c r="B176" s="134">
        <v>5</v>
      </c>
      <c r="C176" s="67" t="s">
        <v>60</v>
      </c>
      <c r="D176" s="228"/>
      <c r="E176" s="228"/>
      <c r="F176" s="171"/>
      <c r="G176" s="148">
        <f>+G126</f>
        <v>0</v>
      </c>
      <c r="H176" s="218" t="e">
        <f>+H126</f>
        <v>#DIV/0!</v>
      </c>
    </row>
    <row r="177" spans="2:10" x14ac:dyDescent="0.2">
      <c r="B177" s="134">
        <v>6</v>
      </c>
      <c r="C177" s="67" t="s">
        <v>15</v>
      </c>
      <c r="D177" s="228"/>
      <c r="E177" s="228"/>
      <c r="F177" s="171"/>
      <c r="G177" s="148">
        <f>+G145</f>
        <v>0</v>
      </c>
      <c r="H177" s="218" t="e">
        <f>+H145</f>
        <v>#DIV/0!</v>
      </c>
    </row>
    <row r="178" spans="2:10" x14ac:dyDescent="0.2">
      <c r="B178" s="134">
        <v>7</v>
      </c>
      <c r="C178" s="67" t="s">
        <v>16</v>
      </c>
      <c r="D178" s="228"/>
      <c r="E178" s="228"/>
      <c r="F178" s="171"/>
      <c r="G178" s="148">
        <f>+G160</f>
        <v>0</v>
      </c>
      <c r="H178" s="218" t="e">
        <f>+H160</f>
        <v>#DIV/0!</v>
      </c>
    </row>
    <row r="179" spans="2:10" ht="13.5" thickBot="1" x14ac:dyDescent="0.25">
      <c r="B179" s="139">
        <v>8</v>
      </c>
      <c r="C179" s="140" t="s">
        <v>17</v>
      </c>
      <c r="D179" s="229"/>
      <c r="E179" s="229"/>
      <c r="F179" s="172"/>
      <c r="G179" s="149">
        <f>+G167</f>
        <v>0</v>
      </c>
      <c r="H179" s="219" t="e">
        <f>+H167</f>
        <v>#DIV/0!</v>
      </c>
      <c r="I179" s="70"/>
      <c r="J179" s="70"/>
    </row>
    <row r="180" spans="2:10" x14ac:dyDescent="0.2">
      <c r="B180" s="238" t="s">
        <v>227</v>
      </c>
      <c r="C180" s="227"/>
      <c r="D180" s="230">
        <f>SUM(D172:E179)</f>
        <v>0</v>
      </c>
      <c r="E180" s="231"/>
      <c r="F180" s="210">
        <f>SUM(F172:F179)</f>
        <v>0</v>
      </c>
      <c r="G180" s="173">
        <f>SUM(G172:G179)</f>
        <v>0</v>
      </c>
      <c r="H180" s="150" t="e">
        <f>SUM(H172:H179)</f>
        <v>#DIV/0!</v>
      </c>
      <c r="I180" s="232"/>
      <c r="J180" s="232"/>
    </row>
    <row r="181" spans="2:10" ht="13.5" thickBot="1" x14ac:dyDescent="0.25">
      <c r="B181" s="239"/>
      <c r="C181" s="240"/>
      <c r="D181" s="223" t="e">
        <f>D180/G180</f>
        <v>#DIV/0!</v>
      </c>
      <c r="E181" s="224"/>
      <c r="F181" s="147" t="e">
        <f>F180/G180</f>
        <v>#DIV/0!</v>
      </c>
      <c r="G181" s="225" t="e">
        <f>SUM(F181+D181)</f>
        <v>#DIV/0!</v>
      </c>
      <c r="H181" s="226"/>
      <c r="I181" s="146"/>
      <c r="J181" s="146"/>
    </row>
    <row r="182" spans="2:10" x14ac:dyDescent="0.2">
      <c r="I182" s="70"/>
      <c r="J182" s="70"/>
    </row>
    <row r="183" spans="2:10" x14ac:dyDescent="0.2">
      <c r="B183" s="65" t="s">
        <v>12</v>
      </c>
    </row>
    <row r="184" spans="2:10" x14ac:dyDescent="0.2">
      <c r="B184" s="145" t="s">
        <v>223</v>
      </c>
    </row>
    <row r="185" spans="2:10" x14ac:dyDescent="0.2">
      <c r="B185" s="145" t="s">
        <v>224</v>
      </c>
    </row>
    <row r="186" spans="2:10" x14ac:dyDescent="0.2">
      <c r="B186" s="145" t="s">
        <v>225</v>
      </c>
    </row>
    <row r="187" spans="2:10" x14ac:dyDescent="0.2">
      <c r="B187" s="145" t="s">
        <v>226</v>
      </c>
    </row>
    <row r="188" spans="2:10" ht="12.75" customHeight="1" x14ac:dyDescent="0.2">
      <c r="B188" s="145" t="s">
        <v>237</v>
      </c>
      <c r="C188" s="76"/>
      <c r="D188" s="76"/>
      <c r="E188" s="76"/>
      <c r="F188" s="76"/>
      <c r="G188" s="76"/>
      <c r="H188" s="66"/>
    </row>
    <row r="189" spans="2:10" x14ac:dyDescent="0.2">
      <c r="B189" s="145" t="s">
        <v>229</v>
      </c>
      <c r="H189" s="66"/>
    </row>
    <row r="190" spans="2:10" x14ac:dyDescent="0.2"/>
    <row r="191" spans="2:10" x14ac:dyDescent="0.2"/>
    <row r="192" spans="2:10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ht="54.95" customHeight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</sheetData>
  <mergeCells count="29">
    <mergeCell ref="I180:J18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80:C181"/>
    <mergeCell ref="B169:H169"/>
    <mergeCell ref="B13:H13"/>
    <mergeCell ref="D181:E181"/>
    <mergeCell ref="G181:H181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</mergeCells>
  <dataValidations count="2">
    <dataValidation type="date" operator="greaterThan" allowBlank="1" showInputMessage="1" showErrorMessage="1" sqref="D10">
      <formula1>43831</formula1>
    </dataValidation>
    <dataValidation type="list" showInputMessage="1" showErrorMessage="1" sqref="D8:G8">
      <formula1>"Por licitación de obra y ejecución por empresa, Por administración, Por cooperativas o entidades"</formula1>
    </dataValidation>
  </dataValidations>
  <printOptions horizontalCentered="1"/>
  <pageMargins left="0.25" right="0.25" top="7.7083333333333335E-3" bottom="0.75" header="0.3" footer="0.3"/>
  <pageSetup paperSize="9" scale="65" fitToHeight="0" orientation="portrait" r:id="rId1"/>
  <headerFooter alignWithMargins="0"/>
  <ignoredErrors>
    <ignoredError sqref="D181 F181:G181 H172:H176 H145:H160 H39:H41 H80:H84 H90:H93 H177:H180 H67:H78 H85:H88 H126 H167" evalError="1"/>
    <ignoredError sqref="G22 G25 G28 G34 G98 G136 G139 G142 G155 G153 G150 G101:G117 G29:G3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0"/>
  <sheetViews>
    <sheetView topLeftCell="A40" zoomScale="90" zoomScaleNormal="90" workbookViewId="0">
      <selection activeCell="H28" sqref="H28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3.71093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15" customWidth="1"/>
    <col min="10" max="16384" width="20" style="15" hidden="1"/>
  </cols>
  <sheetData>
    <row r="1" spans="2:16384" ht="66" customHeight="1" x14ac:dyDescent="0.2"/>
    <row r="2" spans="2:16384" x14ac:dyDescent="0.2">
      <c r="B2" s="4"/>
      <c r="E2" s="19"/>
      <c r="F2" s="19"/>
      <c r="G2" s="4"/>
      <c r="H2" s="4"/>
    </row>
    <row r="3" spans="2:16384" x14ac:dyDescent="0.2">
      <c r="B3" s="13" t="s">
        <v>230</v>
      </c>
      <c r="C3" s="69"/>
      <c r="D3" s="9"/>
      <c r="E3" s="9"/>
      <c r="F3" s="70"/>
      <c r="G3" s="70"/>
      <c r="H3" s="4"/>
    </row>
    <row r="4" spans="2:16384" x14ac:dyDescent="0.2">
      <c r="B4" s="9"/>
      <c r="C4" s="69"/>
      <c r="D4" s="9"/>
      <c r="E4" s="9"/>
      <c r="F4" s="68"/>
      <c r="G4" s="70"/>
      <c r="H4" s="4"/>
    </row>
    <row r="5" spans="2:16384" x14ac:dyDescent="0.2">
      <c r="B5" s="233" t="s">
        <v>199</v>
      </c>
      <c r="C5" s="233"/>
      <c r="D5" s="234"/>
      <c r="E5" s="234"/>
      <c r="F5" s="234"/>
      <c r="G5" s="234"/>
      <c r="H5" s="4"/>
    </row>
    <row r="6" spans="2:16384" x14ac:dyDescent="0.2">
      <c r="B6" s="233" t="s">
        <v>198</v>
      </c>
      <c r="C6" s="233"/>
      <c r="D6" s="234"/>
      <c r="E6" s="234"/>
      <c r="F6" s="234"/>
      <c r="G6" s="234"/>
      <c r="H6" s="4"/>
    </row>
    <row r="7" spans="2:16384" x14ac:dyDescent="0.2">
      <c r="B7" s="233" t="s">
        <v>200</v>
      </c>
      <c r="C7" s="233"/>
      <c r="D7" s="234"/>
      <c r="E7" s="234"/>
      <c r="F7" s="234"/>
      <c r="G7" s="234"/>
    </row>
    <row r="8" spans="2:16384" x14ac:dyDescent="0.2">
      <c r="B8" s="233" t="s">
        <v>197</v>
      </c>
      <c r="C8" s="233"/>
      <c r="D8" s="234"/>
      <c r="E8" s="234"/>
      <c r="F8" s="234"/>
      <c r="G8" s="234"/>
    </row>
    <row r="9" spans="2:16384" x14ac:dyDescent="0.2">
      <c r="B9" s="233" t="s">
        <v>202</v>
      </c>
      <c r="C9" s="233"/>
      <c r="D9" s="235">
        <v>53.95</v>
      </c>
      <c r="E9" s="235"/>
      <c r="F9" s="235"/>
      <c r="G9" s="235"/>
      <c r="H9" s="4"/>
    </row>
    <row r="10" spans="2:16384" x14ac:dyDescent="0.2">
      <c r="B10" s="233" t="s">
        <v>203</v>
      </c>
      <c r="C10" s="233"/>
      <c r="D10" s="236"/>
      <c r="E10" s="234"/>
      <c r="F10" s="234"/>
      <c r="G10" s="234"/>
    </row>
    <row r="11" spans="2:16384" x14ac:dyDescent="0.2">
      <c r="B11" s="3"/>
      <c r="C11" s="3"/>
      <c r="D11" s="3"/>
      <c r="E11" s="3"/>
      <c r="F11" s="3"/>
      <c r="G11" s="3"/>
      <c r="H11" s="3"/>
    </row>
    <row r="12" spans="2:16384" ht="23.1" customHeight="1" x14ac:dyDescent="0.2">
      <c r="B12" s="237" t="s">
        <v>330</v>
      </c>
      <c r="C12" s="237"/>
      <c r="D12" s="237"/>
      <c r="E12" s="237"/>
      <c r="F12" s="237"/>
      <c r="G12" s="237"/>
      <c r="H12" s="237"/>
    </row>
    <row r="13" spans="2:16384" ht="23.25" customHeight="1" x14ac:dyDescent="0.2">
      <c r="B13" s="220" t="s">
        <v>325</v>
      </c>
      <c r="C13" s="221"/>
      <c r="D13" s="221"/>
      <c r="E13" s="221"/>
      <c r="F13" s="221"/>
      <c r="G13" s="221"/>
      <c r="H13" s="222"/>
    </row>
    <row r="14" spans="2:16384" ht="12.95" customHeight="1" thickBo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2:16384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75" t="s">
        <v>331</v>
      </c>
    </row>
    <row r="16" spans="2:16384" ht="5.25" customHeight="1" thickBot="1" x14ac:dyDescent="0.25">
      <c r="B16" s="18"/>
      <c r="C16" s="18"/>
      <c r="D16" s="18"/>
      <c r="E16" s="18"/>
      <c r="F16" s="18"/>
      <c r="G16" s="18"/>
      <c r="H16" s="18"/>
    </row>
    <row r="17" spans="1:8" x14ac:dyDescent="0.2">
      <c r="B17" s="107">
        <v>9</v>
      </c>
      <c r="C17" s="108" t="s">
        <v>57</v>
      </c>
      <c r="D17" s="109"/>
      <c r="E17" s="109"/>
      <c r="F17" s="110"/>
      <c r="G17" s="111"/>
      <c r="H17" s="142"/>
    </row>
    <row r="18" spans="1:8" ht="12.75" customHeight="1" x14ac:dyDescent="0.2">
      <c r="A18" s="9"/>
      <c r="B18" s="104" t="s">
        <v>168</v>
      </c>
      <c r="C18" s="41" t="s">
        <v>19</v>
      </c>
      <c r="D18" s="20" t="s">
        <v>20</v>
      </c>
      <c r="E18" s="16">
        <v>0</v>
      </c>
      <c r="F18" s="21">
        <v>0</v>
      </c>
      <c r="G18" s="128">
        <f t="shared" ref="G18:G29" si="0">E18*F18</f>
        <v>0</v>
      </c>
      <c r="H18" s="142"/>
    </row>
    <row r="19" spans="1:8" x14ac:dyDescent="0.2">
      <c r="A19" s="9"/>
      <c r="B19" s="104" t="s">
        <v>169</v>
      </c>
      <c r="C19" s="41" t="s">
        <v>206</v>
      </c>
      <c r="D19" s="20" t="s">
        <v>1</v>
      </c>
      <c r="E19" s="16">
        <v>0</v>
      </c>
      <c r="F19" s="21">
        <v>0</v>
      </c>
      <c r="G19" s="128">
        <f t="shared" si="0"/>
        <v>0</v>
      </c>
      <c r="H19" s="142"/>
    </row>
    <row r="20" spans="1:8" x14ac:dyDescent="0.2">
      <c r="A20" s="9"/>
      <c r="B20" s="104" t="s">
        <v>170</v>
      </c>
      <c r="C20" s="41" t="s">
        <v>207</v>
      </c>
      <c r="D20" s="20" t="s">
        <v>1</v>
      </c>
      <c r="E20" s="16">
        <v>0</v>
      </c>
      <c r="F20" s="21">
        <v>0</v>
      </c>
      <c r="G20" s="128">
        <f t="shared" si="0"/>
        <v>0</v>
      </c>
      <c r="H20" s="142"/>
    </row>
    <row r="21" spans="1:8" x14ac:dyDescent="0.2">
      <c r="A21" s="9"/>
      <c r="B21" s="104" t="s">
        <v>171</v>
      </c>
      <c r="C21" s="41" t="s">
        <v>208</v>
      </c>
      <c r="D21" s="20" t="s">
        <v>1</v>
      </c>
      <c r="E21" s="16">
        <v>0</v>
      </c>
      <c r="F21" s="21">
        <v>0</v>
      </c>
      <c r="G21" s="128">
        <f t="shared" si="0"/>
        <v>0</v>
      </c>
      <c r="H21" s="142"/>
    </row>
    <row r="22" spans="1:8" x14ac:dyDescent="0.2">
      <c r="A22" s="9"/>
      <c r="B22" s="104" t="s">
        <v>172</v>
      </c>
      <c r="C22" s="41" t="s">
        <v>345</v>
      </c>
      <c r="D22" s="20" t="s">
        <v>1</v>
      </c>
      <c r="E22" s="16">
        <v>0</v>
      </c>
      <c r="F22" s="21">
        <v>0</v>
      </c>
      <c r="G22" s="128">
        <f t="shared" si="0"/>
        <v>0</v>
      </c>
      <c r="H22" s="142"/>
    </row>
    <row r="23" spans="1:8" x14ac:dyDescent="0.2">
      <c r="A23" s="9"/>
      <c r="B23" s="104" t="s">
        <v>173</v>
      </c>
      <c r="C23" s="41" t="s">
        <v>21</v>
      </c>
      <c r="D23" s="20" t="s">
        <v>1</v>
      </c>
      <c r="E23" s="16">
        <v>0</v>
      </c>
      <c r="F23" s="21">
        <v>0</v>
      </c>
      <c r="G23" s="128">
        <f t="shared" si="0"/>
        <v>0</v>
      </c>
      <c r="H23" s="142"/>
    </row>
    <row r="24" spans="1:8" x14ac:dyDescent="0.2">
      <c r="A24" s="9"/>
      <c r="B24" s="104" t="s">
        <v>174</v>
      </c>
      <c r="C24" s="41" t="s">
        <v>58</v>
      </c>
      <c r="D24" s="20" t="s">
        <v>1</v>
      </c>
      <c r="E24" s="16">
        <v>0</v>
      </c>
      <c r="F24" s="21">
        <v>0</v>
      </c>
      <c r="G24" s="128">
        <f t="shared" si="0"/>
        <v>0</v>
      </c>
      <c r="H24" s="142"/>
    </row>
    <row r="25" spans="1:8" x14ac:dyDescent="0.2">
      <c r="A25" s="9"/>
      <c r="B25" s="104" t="s">
        <v>175</v>
      </c>
      <c r="C25" s="41" t="s">
        <v>25</v>
      </c>
      <c r="D25" s="20" t="s">
        <v>23</v>
      </c>
      <c r="E25" s="16">
        <v>0</v>
      </c>
      <c r="F25" s="21">
        <v>0</v>
      </c>
      <c r="G25" s="128">
        <f t="shared" si="0"/>
        <v>0</v>
      </c>
      <c r="H25" s="142"/>
    </row>
    <row r="26" spans="1:8" x14ac:dyDescent="0.2">
      <c r="A26" s="9"/>
      <c r="B26" s="104" t="s">
        <v>176</v>
      </c>
      <c r="C26" s="41" t="s">
        <v>209</v>
      </c>
      <c r="D26" s="20" t="s">
        <v>2</v>
      </c>
      <c r="E26" s="16">
        <v>0</v>
      </c>
      <c r="F26" s="21">
        <v>0</v>
      </c>
      <c r="G26" s="128">
        <f t="shared" si="0"/>
        <v>0</v>
      </c>
      <c r="H26" s="142"/>
    </row>
    <row r="27" spans="1:8" x14ac:dyDescent="0.2">
      <c r="A27" s="9"/>
      <c r="B27" s="104" t="s">
        <v>177</v>
      </c>
      <c r="C27" s="41" t="s">
        <v>344</v>
      </c>
      <c r="D27" s="20" t="s">
        <v>3</v>
      </c>
      <c r="E27" s="16">
        <v>0</v>
      </c>
      <c r="F27" s="21">
        <v>0</v>
      </c>
      <c r="G27" s="128">
        <f t="shared" si="0"/>
        <v>0</v>
      </c>
      <c r="H27" s="142"/>
    </row>
    <row r="28" spans="1:8" x14ac:dyDescent="0.2">
      <c r="A28" s="9"/>
      <c r="B28" s="104" t="s">
        <v>178</v>
      </c>
      <c r="C28" s="41" t="s">
        <v>326</v>
      </c>
      <c r="D28" s="20" t="s">
        <v>2</v>
      </c>
      <c r="E28" s="16">
        <v>0</v>
      </c>
      <c r="F28" s="21">
        <v>0</v>
      </c>
      <c r="G28" s="128">
        <f t="shared" si="0"/>
        <v>0</v>
      </c>
      <c r="H28" s="142"/>
    </row>
    <row r="29" spans="1:8" x14ac:dyDescent="0.2">
      <c r="A29" s="9"/>
      <c r="B29" s="104" t="s">
        <v>179</v>
      </c>
      <c r="C29" s="41" t="s">
        <v>11</v>
      </c>
      <c r="D29" s="20" t="s">
        <v>2</v>
      </c>
      <c r="E29" s="16">
        <v>0</v>
      </c>
      <c r="F29" s="21">
        <v>0</v>
      </c>
      <c r="G29" s="128">
        <f t="shared" si="0"/>
        <v>0</v>
      </c>
      <c r="H29" s="142"/>
    </row>
    <row r="30" spans="1:8" x14ac:dyDescent="0.2">
      <c r="A30" s="9"/>
      <c r="B30" s="104" t="s">
        <v>180</v>
      </c>
      <c r="C30" s="41" t="s">
        <v>24</v>
      </c>
      <c r="D30" s="20" t="s">
        <v>2</v>
      </c>
      <c r="E30" s="16">
        <v>0</v>
      </c>
      <c r="F30" s="21">
        <v>0</v>
      </c>
      <c r="G30" s="21">
        <v>0</v>
      </c>
      <c r="H30" s="142"/>
    </row>
    <row r="31" spans="1:8" ht="13.5" thickBot="1" x14ac:dyDescent="0.25">
      <c r="A31" s="9"/>
      <c r="B31" s="112" t="s">
        <v>181</v>
      </c>
      <c r="C31" s="87" t="s">
        <v>210</v>
      </c>
      <c r="D31" s="88" t="s">
        <v>3</v>
      </c>
      <c r="E31" s="93">
        <v>0</v>
      </c>
      <c r="F31" s="94">
        <v>0</v>
      </c>
      <c r="G31" s="94">
        <v>0</v>
      </c>
      <c r="H31" s="142"/>
    </row>
    <row r="32" spans="1:8" ht="13.5" thickBot="1" x14ac:dyDescent="0.25">
      <c r="A32" s="9"/>
      <c r="B32" s="77"/>
      <c r="C32" s="78" t="s">
        <v>59</v>
      </c>
      <c r="D32" s="79"/>
      <c r="E32" s="80"/>
      <c r="F32" s="81"/>
      <c r="G32" s="82">
        <f>SUM(G18:G31)</f>
        <v>0</v>
      </c>
      <c r="H32" s="216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9">
        <v>10</v>
      </c>
      <c r="C34" s="60" t="s">
        <v>204</v>
      </c>
      <c r="D34" s="61"/>
      <c r="E34" s="61"/>
      <c r="F34" s="62"/>
      <c r="G34" s="63"/>
      <c r="H34" s="142"/>
    </row>
    <row r="35" spans="1:9" x14ac:dyDescent="0.2">
      <c r="B35" s="1" t="s">
        <v>182</v>
      </c>
      <c r="C35" s="41" t="s">
        <v>343</v>
      </c>
      <c r="D35" s="20" t="s">
        <v>42</v>
      </c>
      <c r="E35" s="16">
        <v>0</v>
      </c>
      <c r="F35" s="21">
        <v>0</v>
      </c>
      <c r="G35" s="22">
        <f>E35*F35</f>
        <v>0</v>
      </c>
      <c r="H35" s="142"/>
    </row>
    <row r="36" spans="1:9" s="30" customFormat="1" ht="25.5" x14ac:dyDescent="0.2">
      <c r="A36" s="32"/>
      <c r="B36" s="1" t="s">
        <v>183</v>
      </c>
      <c r="C36" s="41" t="s">
        <v>211</v>
      </c>
      <c r="D36" s="20" t="s">
        <v>42</v>
      </c>
      <c r="E36" s="16">
        <v>0</v>
      </c>
      <c r="F36" s="21">
        <v>0</v>
      </c>
      <c r="G36" s="22">
        <f>E36*F36</f>
        <v>0</v>
      </c>
      <c r="H36" s="142"/>
      <c r="I36" s="15"/>
    </row>
    <row r="37" spans="1:9" s="30" customFormat="1" ht="25.5" x14ac:dyDescent="0.2">
      <c r="A37" s="32"/>
      <c r="B37" s="1" t="s">
        <v>184</v>
      </c>
      <c r="C37" s="41" t="s">
        <v>232</v>
      </c>
      <c r="D37" s="20" t="s">
        <v>42</v>
      </c>
      <c r="E37" s="16">
        <v>0</v>
      </c>
      <c r="F37" s="21">
        <v>0</v>
      </c>
      <c r="G37" s="22">
        <f>E37*F37</f>
        <v>0</v>
      </c>
      <c r="H37" s="142"/>
      <c r="I37" s="15"/>
    </row>
    <row r="38" spans="1:9" s="30" customFormat="1" ht="25.5" x14ac:dyDescent="0.2">
      <c r="A38" s="32"/>
      <c r="B38" s="1" t="s">
        <v>185</v>
      </c>
      <c r="C38" s="41" t="s">
        <v>342</v>
      </c>
      <c r="D38" s="20" t="s">
        <v>42</v>
      </c>
      <c r="E38" s="16">
        <v>0</v>
      </c>
      <c r="F38" s="21">
        <v>0</v>
      </c>
      <c r="G38" s="22">
        <f>E38*F38</f>
        <v>0</v>
      </c>
      <c r="H38" s="142"/>
      <c r="I38" s="15"/>
    </row>
    <row r="39" spans="1:9" s="30" customFormat="1" ht="25.5" customHeight="1" thickBot="1" x14ac:dyDescent="0.25">
      <c r="A39" s="32"/>
      <c r="B39" s="83" t="s">
        <v>186</v>
      </c>
      <c r="C39" s="87" t="s">
        <v>205</v>
      </c>
      <c r="D39" s="88" t="s">
        <v>3</v>
      </c>
      <c r="E39" s="93">
        <v>0</v>
      </c>
      <c r="F39" s="94">
        <v>0</v>
      </c>
      <c r="G39" s="95">
        <f>E39*F39</f>
        <v>0</v>
      </c>
      <c r="H39" s="142"/>
      <c r="I39" s="15"/>
    </row>
    <row r="40" spans="1:9" s="3" customFormat="1" ht="13.5" thickBot="1" x14ac:dyDescent="0.25">
      <c r="B40" s="77"/>
      <c r="C40" s="78" t="s">
        <v>190</v>
      </c>
      <c r="D40" s="79"/>
      <c r="E40" s="80"/>
      <c r="F40" s="81"/>
      <c r="G40" s="82">
        <f>SUM(G35:G39)</f>
        <v>0</v>
      </c>
      <c r="H40" s="216">
        <f>+G40/$D$9</f>
        <v>0</v>
      </c>
      <c r="I40" s="15"/>
    </row>
    <row r="41" spans="1:9" s="32" customFormat="1" ht="15.75" x14ac:dyDescent="0.2">
      <c r="B41" s="25"/>
      <c r="C41" s="26"/>
      <c r="D41" s="27"/>
      <c r="E41" s="28"/>
      <c r="F41" s="29"/>
      <c r="G41" s="40"/>
      <c r="H41" s="40"/>
      <c r="I41" s="15"/>
    </row>
    <row r="42" spans="1:9" s="3" customFormat="1" ht="15" customHeight="1" x14ac:dyDescent="0.2">
      <c r="B42" s="237" t="s">
        <v>327</v>
      </c>
      <c r="C42" s="237"/>
      <c r="D42" s="237"/>
      <c r="E42" s="237"/>
      <c r="F42" s="237"/>
      <c r="G42" s="237"/>
      <c r="H42" s="237"/>
      <c r="I42" s="15"/>
    </row>
    <row r="43" spans="1:9" s="3" customFormat="1" ht="15" x14ac:dyDescent="0.2">
      <c r="B43" s="15"/>
      <c r="C43" s="15"/>
      <c r="D43" s="15"/>
      <c r="E43" s="15"/>
      <c r="F43" s="15"/>
      <c r="G43" s="15"/>
      <c r="H43" s="71"/>
      <c r="I43" s="15"/>
    </row>
    <row r="44" spans="1:9" s="3" customFormat="1" ht="15" x14ac:dyDescent="0.2">
      <c r="B44" s="49">
        <v>11</v>
      </c>
      <c r="C44" s="129" t="s">
        <v>328</v>
      </c>
      <c r="D44" s="130"/>
      <c r="E44" s="130"/>
      <c r="F44" s="130"/>
      <c r="G44" s="131"/>
      <c r="H44" s="71"/>
    </row>
    <row r="45" spans="1:9" s="3" customFormat="1" ht="45" customHeight="1" x14ac:dyDescent="0.2">
      <c r="B45" s="163" t="s">
        <v>187</v>
      </c>
      <c r="C45" s="165" t="s">
        <v>362</v>
      </c>
      <c r="D45" s="1" t="s">
        <v>196</v>
      </c>
      <c r="E45" s="16">
        <v>0</v>
      </c>
      <c r="F45" s="17">
        <v>0</v>
      </c>
      <c r="G45" s="17">
        <f t="shared" ref="G45" si="1">F45*E45</f>
        <v>0</v>
      </c>
      <c r="H45" s="71"/>
    </row>
    <row r="46" spans="1:9" s="3" customFormat="1" ht="30" customHeight="1" x14ac:dyDescent="0.2">
      <c r="B46" s="163" t="s">
        <v>188</v>
      </c>
      <c r="C46" s="165" t="s">
        <v>363</v>
      </c>
      <c r="D46" s="163" t="s">
        <v>196</v>
      </c>
      <c r="E46" s="16">
        <v>0</v>
      </c>
      <c r="F46" s="17">
        <v>0</v>
      </c>
      <c r="G46" s="17">
        <f t="shared" ref="G46:G54" si="2">F46*E46</f>
        <v>0</v>
      </c>
      <c r="H46" s="71"/>
    </row>
    <row r="47" spans="1:9" s="3" customFormat="1" ht="15" customHeight="1" x14ac:dyDescent="0.2">
      <c r="B47" s="163" t="s">
        <v>189</v>
      </c>
      <c r="C47" s="165" t="s">
        <v>240</v>
      </c>
      <c r="D47" s="163" t="s">
        <v>196</v>
      </c>
      <c r="E47" s="16">
        <v>0</v>
      </c>
      <c r="F47" s="17">
        <v>0</v>
      </c>
      <c r="G47" s="17">
        <f t="shared" si="2"/>
        <v>0</v>
      </c>
      <c r="H47" s="71"/>
    </row>
    <row r="48" spans="1:9" s="3" customFormat="1" ht="30.75" customHeight="1" x14ac:dyDescent="0.2">
      <c r="B48" s="163" t="s">
        <v>191</v>
      </c>
      <c r="C48" s="165" t="s">
        <v>337</v>
      </c>
      <c r="D48" s="163" t="s">
        <v>196</v>
      </c>
      <c r="E48" s="16">
        <v>0</v>
      </c>
      <c r="F48" s="17">
        <v>0</v>
      </c>
      <c r="G48" s="17">
        <f t="shared" si="2"/>
        <v>0</v>
      </c>
      <c r="H48" s="71"/>
    </row>
    <row r="49" spans="1:8" s="3" customFormat="1" ht="30" customHeight="1" x14ac:dyDescent="0.2">
      <c r="B49" s="163" t="s">
        <v>193</v>
      </c>
      <c r="C49" s="166" t="s">
        <v>338</v>
      </c>
      <c r="D49" s="163" t="s">
        <v>234</v>
      </c>
      <c r="E49" s="16">
        <v>0</v>
      </c>
      <c r="F49" s="17">
        <v>0</v>
      </c>
      <c r="G49" s="17">
        <f t="shared" si="2"/>
        <v>0</v>
      </c>
      <c r="H49" s="71"/>
    </row>
    <row r="50" spans="1:8" s="3" customFormat="1" ht="30.75" customHeight="1" x14ac:dyDescent="0.2">
      <c r="B50" s="163" t="s">
        <v>194</v>
      </c>
      <c r="C50" s="166" t="s">
        <v>364</v>
      </c>
      <c r="D50" s="163" t="s">
        <v>196</v>
      </c>
      <c r="E50" s="16">
        <v>0</v>
      </c>
      <c r="F50" s="17">
        <v>0</v>
      </c>
      <c r="G50" s="17">
        <f t="shared" si="2"/>
        <v>0</v>
      </c>
      <c r="H50" s="71"/>
    </row>
    <row r="51" spans="1:8" s="3" customFormat="1" ht="30.75" customHeight="1" x14ac:dyDescent="0.2">
      <c r="B51" s="163" t="s">
        <v>235</v>
      </c>
      <c r="C51" s="166" t="s">
        <v>339</v>
      </c>
      <c r="D51" s="163" t="s">
        <v>196</v>
      </c>
      <c r="E51" s="16">
        <v>0</v>
      </c>
      <c r="F51" s="17">
        <v>0</v>
      </c>
      <c r="G51" s="17">
        <f t="shared" si="2"/>
        <v>0</v>
      </c>
      <c r="H51" s="71"/>
    </row>
    <row r="52" spans="1:8" s="3" customFormat="1" ht="30" customHeight="1" x14ac:dyDescent="0.2">
      <c r="B52" s="163" t="s">
        <v>236</v>
      </c>
      <c r="C52" s="166" t="s">
        <v>341</v>
      </c>
      <c r="D52" s="163" t="s">
        <v>196</v>
      </c>
      <c r="E52" s="16">
        <v>0</v>
      </c>
      <c r="F52" s="17">
        <v>0</v>
      </c>
      <c r="G52" s="17">
        <f t="shared" si="2"/>
        <v>0</v>
      </c>
      <c r="H52" s="71"/>
    </row>
    <row r="53" spans="1:8" s="3" customFormat="1" ht="30.75" customHeight="1" x14ac:dyDescent="0.2">
      <c r="B53" s="163" t="s">
        <v>241</v>
      </c>
      <c r="C53" s="167" t="s">
        <v>340</v>
      </c>
      <c r="D53" s="163" t="s">
        <v>234</v>
      </c>
      <c r="E53" s="16">
        <v>0</v>
      </c>
      <c r="F53" s="17">
        <v>0</v>
      </c>
      <c r="G53" s="17">
        <f t="shared" si="2"/>
        <v>0</v>
      </c>
      <c r="H53" s="143"/>
    </row>
    <row r="54" spans="1:8" s="3" customFormat="1" ht="14.25" customHeight="1" thickBot="1" x14ac:dyDescent="0.25">
      <c r="B54" s="163" t="s">
        <v>242</v>
      </c>
      <c r="C54" s="101" t="s">
        <v>239</v>
      </c>
      <c r="D54" s="163" t="s">
        <v>234</v>
      </c>
      <c r="E54" s="16">
        <v>0</v>
      </c>
      <c r="F54" s="17">
        <v>0</v>
      </c>
      <c r="G54" s="17">
        <f t="shared" si="2"/>
        <v>0</v>
      </c>
      <c r="H54" s="143"/>
    </row>
    <row r="55" spans="1:8" s="3" customFormat="1" ht="13.5" customHeight="1" thickBot="1" x14ac:dyDescent="0.25">
      <c r="B55" s="96"/>
      <c r="C55" s="78" t="s">
        <v>195</v>
      </c>
      <c r="D55" s="97"/>
      <c r="E55" s="98"/>
      <c r="F55" s="99"/>
      <c r="G55" s="100">
        <f>SUM(G45:G54)</f>
        <v>0</v>
      </c>
      <c r="H55" s="216">
        <f>+G55/$D$9</f>
        <v>0</v>
      </c>
    </row>
    <row r="56" spans="1:8" s="3" customFormat="1" ht="15.75" x14ac:dyDescent="0.2">
      <c r="A56" s="14"/>
      <c r="B56" s="25"/>
      <c r="C56" s="26"/>
      <c r="D56" s="27"/>
      <c r="E56" s="28"/>
      <c r="F56" s="29"/>
      <c r="G56" s="40"/>
      <c r="H56" s="40"/>
    </row>
    <row r="57" spans="1:8" x14ac:dyDescent="0.2">
      <c r="A57" s="14"/>
      <c r="B57" s="241" t="s">
        <v>221</v>
      </c>
      <c r="C57" s="241"/>
      <c r="D57" s="241"/>
      <c r="E57" s="241"/>
      <c r="F57" s="241"/>
      <c r="G57" s="241"/>
      <c r="H57" s="241"/>
    </row>
    <row r="58" spans="1:8" ht="13.5" thickBot="1" x14ac:dyDescent="0.25">
      <c r="A58" s="14"/>
      <c r="B58" s="73"/>
      <c r="C58" s="74"/>
      <c r="D58" s="73"/>
      <c r="E58" s="73"/>
      <c r="F58" s="73"/>
      <c r="G58" s="9"/>
      <c r="H58" s="72"/>
    </row>
    <row r="59" spans="1:8" x14ac:dyDescent="0.2">
      <c r="A59" s="14"/>
      <c r="B59" s="135" t="s">
        <v>222</v>
      </c>
      <c r="C59" s="136" t="s">
        <v>18</v>
      </c>
      <c r="D59" s="227" t="s">
        <v>219</v>
      </c>
      <c r="E59" s="227"/>
      <c r="F59" s="137" t="s">
        <v>220</v>
      </c>
      <c r="G59" s="137" t="s">
        <v>217</v>
      </c>
      <c r="H59" s="138" t="s">
        <v>218</v>
      </c>
    </row>
    <row r="60" spans="1:8" x14ac:dyDescent="0.2">
      <c r="A60" s="14"/>
      <c r="B60" s="212">
        <v>9</v>
      </c>
      <c r="C60" s="153" t="s">
        <v>333</v>
      </c>
      <c r="D60" s="242"/>
      <c r="E60" s="243"/>
      <c r="F60" s="157"/>
      <c r="G60" s="12">
        <f>+G32</f>
        <v>0</v>
      </c>
      <c r="H60" s="213">
        <f>+H32</f>
        <v>0</v>
      </c>
    </row>
    <row r="61" spans="1:8" x14ac:dyDescent="0.2">
      <c r="A61" s="14"/>
      <c r="B61" s="212">
        <v>10</v>
      </c>
      <c r="C61" s="153" t="s">
        <v>192</v>
      </c>
      <c r="D61" s="242"/>
      <c r="E61" s="243"/>
      <c r="F61" s="157"/>
      <c r="G61" s="12">
        <f>+G40</f>
        <v>0</v>
      </c>
      <c r="H61" s="213">
        <f>+H40</f>
        <v>0</v>
      </c>
    </row>
    <row r="62" spans="1:8" ht="13.5" thickBot="1" x14ac:dyDescent="0.25">
      <c r="A62" s="14"/>
      <c r="B62" s="214">
        <v>11</v>
      </c>
      <c r="C62" s="154" t="s">
        <v>329</v>
      </c>
      <c r="D62" s="244"/>
      <c r="E62" s="245"/>
      <c r="F62" s="158"/>
      <c r="G62" s="86">
        <f>+G55</f>
        <v>0</v>
      </c>
      <c r="H62" s="215">
        <f>+H55</f>
        <v>0</v>
      </c>
    </row>
    <row r="63" spans="1:8" x14ac:dyDescent="0.2">
      <c r="A63" s="14"/>
      <c r="B63" s="238" t="s">
        <v>227</v>
      </c>
      <c r="C63" s="227"/>
      <c r="D63" s="246">
        <f>SUM(D60:E62)</f>
        <v>0</v>
      </c>
      <c r="E63" s="247"/>
      <c r="F63" s="211">
        <f>SUM(F60:F62)</f>
        <v>0</v>
      </c>
      <c r="G63" s="156">
        <f>SUM(G60:G62)</f>
        <v>0</v>
      </c>
      <c r="H63" s="155">
        <f>SUM(H60:H62)</f>
        <v>0</v>
      </c>
    </row>
    <row r="64" spans="1:8" ht="13.5" thickBot="1" x14ac:dyDescent="0.25">
      <c r="A64" s="14"/>
      <c r="B64" s="239"/>
      <c r="C64" s="240"/>
      <c r="D64" s="248" t="e">
        <f>D63/G63</f>
        <v>#DIV/0!</v>
      </c>
      <c r="E64" s="249"/>
      <c r="F64" s="159" t="e">
        <f>F63/G63</f>
        <v>#DIV/0!</v>
      </c>
      <c r="G64" s="225" t="e">
        <f>SUM(F64+D64)</f>
        <v>#DIV/0!</v>
      </c>
      <c r="H64" s="226"/>
    </row>
    <row r="65" spans="1:8" x14ac:dyDescent="0.2">
      <c r="B65" s="18"/>
      <c r="C65" s="18"/>
      <c r="D65" s="151"/>
      <c r="E65" s="151"/>
      <c r="F65" s="151"/>
      <c r="G65" s="152"/>
      <c r="H65" s="152"/>
    </row>
    <row r="66" spans="1:8" x14ac:dyDescent="0.2">
      <c r="B66" s="132" t="s">
        <v>12</v>
      </c>
      <c r="D66" s="3"/>
      <c r="E66" s="3"/>
      <c r="F66" s="3"/>
      <c r="G66" s="3"/>
      <c r="H66" s="3"/>
    </row>
    <row r="67" spans="1:8" x14ac:dyDescent="0.2">
      <c r="B67" s="145" t="s">
        <v>223</v>
      </c>
      <c r="D67" s="3"/>
      <c r="E67" s="3"/>
      <c r="F67" s="3"/>
      <c r="G67" s="3"/>
      <c r="H67" s="3"/>
    </row>
    <row r="68" spans="1:8" x14ac:dyDescent="0.2">
      <c r="B68" s="145" t="s">
        <v>224</v>
      </c>
      <c r="D68" s="3"/>
      <c r="E68" s="3"/>
      <c r="F68" s="3"/>
      <c r="G68" s="3"/>
      <c r="H68" s="3"/>
    </row>
    <row r="69" spans="1:8" x14ac:dyDescent="0.2">
      <c r="B69" s="3" t="s">
        <v>225</v>
      </c>
      <c r="D69" s="3"/>
      <c r="E69" s="3"/>
      <c r="F69" s="3"/>
      <c r="G69" s="3"/>
      <c r="H69" s="3"/>
    </row>
    <row r="70" spans="1:8" x14ac:dyDescent="0.2">
      <c r="B70" s="145" t="s">
        <v>226</v>
      </c>
      <c r="D70" s="3"/>
      <c r="E70" s="3"/>
      <c r="F70" s="3"/>
      <c r="G70" s="3"/>
      <c r="H70" s="3"/>
    </row>
    <row r="71" spans="1:8" x14ac:dyDescent="0.2">
      <c r="B71" s="145" t="s">
        <v>228</v>
      </c>
    </row>
    <row r="72" spans="1:8" x14ac:dyDescent="0.2">
      <c r="A72" s="9"/>
      <c r="B72" s="145" t="s">
        <v>229</v>
      </c>
    </row>
    <row r="73" spans="1:8" s="9" customFormat="1" x14ac:dyDescent="0.2">
      <c r="B73" s="145" t="s">
        <v>348</v>
      </c>
      <c r="C73" s="14"/>
    </row>
    <row r="74" spans="1:8" s="9" customFormat="1" x14ac:dyDescent="0.2">
      <c r="C74" s="14"/>
    </row>
    <row r="75" spans="1:8" s="9" customFormat="1" x14ac:dyDescent="0.2">
      <c r="C75" s="14"/>
    </row>
    <row r="76" spans="1:8" s="9" customFormat="1" x14ac:dyDescent="0.2">
      <c r="C76" s="14"/>
    </row>
    <row r="77" spans="1:8" s="9" customFormat="1" x14ac:dyDescent="0.2">
      <c r="C77" s="14"/>
    </row>
    <row r="78" spans="1:8" s="9" customFormat="1" x14ac:dyDescent="0.2">
      <c r="C78" s="14"/>
    </row>
    <row r="79" spans="1:8" s="9" customFormat="1" x14ac:dyDescent="0.2">
      <c r="C79" s="14"/>
    </row>
    <row r="80" spans="1:8" s="9" customFormat="1" x14ac:dyDescent="0.2">
      <c r="C80" s="14"/>
    </row>
    <row r="81" spans="1:3" s="9" customFormat="1" x14ac:dyDescent="0.2">
      <c r="C81" s="14"/>
    </row>
    <row r="82" spans="1:3" s="9" customFormat="1" x14ac:dyDescent="0.2">
      <c r="C82" s="14"/>
    </row>
    <row r="83" spans="1:3" s="9" customFormat="1" x14ac:dyDescent="0.2">
      <c r="C83" s="14"/>
    </row>
    <row r="84" spans="1:3" s="9" customFormat="1" x14ac:dyDescent="0.2">
      <c r="C84" s="14"/>
    </row>
    <row r="85" spans="1:3" s="9" customFormat="1" x14ac:dyDescent="0.2">
      <c r="C85" s="14"/>
    </row>
    <row r="86" spans="1:3" s="9" customFormat="1" x14ac:dyDescent="0.2">
      <c r="A86" s="3"/>
      <c r="C86" s="14"/>
    </row>
    <row r="87" spans="1:3" x14ac:dyDescent="0.2"/>
    <row r="88" spans="1:3" ht="54.95" customHeight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</sheetData>
  <mergeCells count="24">
    <mergeCell ref="B8:C8"/>
    <mergeCell ref="D8:G8"/>
    <mergeCell ref="B5:C5"/>
    <mergeCell ref="D5:G5"/>
    <mergeCell ref="B6:C6"/>
    <mergeCell ref="D6:G6"/>
    <mergeCell ref="B7:C7"/>
    <mergeCell ref="D7:G7"/>
    <mergeCell ref="D61:E61"/>
    <mergeCell ref="D62:E62"/>
    <mergeCell ref="D63:E63"/>
    <mergeCell ref="B9:C9"/>
    <mergeCell ref="D9:G9"/>
    <mergeCell ref="B10:C10"/>
    <mergeCell ref="D10:G10"/>
    <mergeCell ref="D60:E60"/>
    <mergeCell ref="D59:E59"/>
    <mergeCell ref="B63:C64"/>
    <mergeCell ref="D64:E64"/>
    <mergeCell ref="G64:H64"/>
    <mergeCell ref="B12:H12"/>
    <mergeCell ref="B57:H57"/>
    <mergeCell ref="B13:H13"/>
    <mergeCell ref="B42:H42"/>
  </mergeCells>
  <dataValidations disablePrompts="1" count="2">
    <dataValidation type="list" showInputMessage="1" showErrorMessage="1" sqref="D8:G8">
      <formula1>"Por licitación de obra y ejecución por empresa, Por administración, Por cooperativas o entidades"</formula1>
    </dataValidation>
    <dataValidation type="date" operator="greaterThan" allowBlank="1" showInputMessage="1" showErrorMessage="1" sqref="D10">
      <formula1>43831</formula1>
    </dataValidation>
  </dataValidations>
  <printOptions horizontalCentered="1"/>
  <pageMargins left="0.25" right="0.25" top="7.1875000000000003E-3" bottom="0.75" header="0.3" footer="0.3"/>
  <pageSetup paperSize="9" scale="69" orientation="portrait" r:id="rId1"/>
  <headerFooter alignWithMargins="0"/>
  <ignoredErrors>
    <ignoredError sqref="G64 D64:F64 H32 H40 H55 H60:H63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INFRAESTRUCTURA BASICA</vt:lpstr>
      <vt:lpstr>ESPECIALES</vt:lpstr>
      <vt:lpstr>ESPECIALES!Área_de_impresión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usr</cp:lastModifiedBy>
  <cp:lastPrinted>2020-07-07T18:17:29Z</cp:lastPrinted>
  <dcterms:created xsi:type="dcterms:W3CDTF">2014-07-16T13:31:23Z</dcterms:created>
  <dcterms:modified xsi:type="dcterms:W3CDTF">2020-12-21T17:24:18Z</dcterms:modified>
</cp:coreProperties>
</file>