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dominguez\Desktop\MINISTERIO al 30Jun21\PLANILLAS\PdeT\"/>
    </mc:Choice>
  </mc:AlternateContent>
  <workbookProtection workbookAlgorithmName="SHA-512" workbookHashValue="pCtm3pBLEMte0ZEBextzA8XxZBK+b5d8bTo8LefhbOcNRidBwJShuCn3tG08vM3HigSoMQjgT51omyzIHseaaw==" workbookSaltValue="ALvrm2gHLZ2aAY/sIxQbmQ==" workbookSpinCount="100000" lockStructure="1"/>
  <bookViews>
    <workbookView xWindow="-120" yWindow="-120" windowWidth="29040" windowHeight="15840" activeTab="1"/>
  </bookViews>
  <sheets>
    <sheet name="PLAN DE TRABAJOS" sheetId="6" r:id="rId1"/>
    <sheet name="CRONOGRAMA DESEMBOLSOS" sheetId="7" r:id="rId2"/>
  </sheets>
  <definedNames>
    <definedName name="_xlnm.Print_Area" localSheetId="1">'CRONOGRAMA DESEMBOLSOS'!$A$1:$Q$35</definedName>
    <definedName name="_xlnm.Print_Area" localSheetId="0">'PLAN DE TRABAJOS'!$A$1:$P$45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F11" i="7"/>
  <c r="I10" i="7" s="1"/>
  <c r="C7" i="7"/>
  <c r="C6" i="7"/>
  <c r="C5" i="7"/>
  <c r="C16" i="7"/>
  <c r="C15" i="7"/>
  <c r="C14" i="7"/>
  <c r="C13" i="7"/>
  <c r="C12" i="7"/>
  <c r="C11" i="7"/>
  <c r="C10" i="7"/>
  <c r="C9" i="7"/>
  <c r="C8" i="7"/>
  <c r="F32" i="6" l="1"/>
  <c r="F23" i="6"/>
  <c r="F24" i="6"/>
  <c r="F25" i="6"/>
  <c r="F26" i="6"/>
  <c r="F27" i="6"/>
  <c r="F28" i="6"/>
  <c r="F29" i="6"/>
  <c r="F30" i="6"/>
  <c r="F6" i="7" l="1"/>
  <c r="E10" i="7" s="1"/>
  <c r="G8" i="6" l="1"/>
  <c r="F20" i="6" s="1"/>
  <c r="H6" i="6" l="1"/>
  <c r="H7" i="6" s="1"/>
  <c r="H8" i="6" s="1"/>
  <c r="F22" i="6"/>
  <c r="F21" i="6"/>
  <c r="O32" i="6" l="1"/>
  <c r="H32" i="6"/>
  <c r="I32" i="6"/>
  <c r="J32" i="6"/>
  <c r="L32" i="6"/>
  <c r="M32" i="6"/>
  <c r="N32" i="6"/>
  <c r="G32" i="6"/>
  <c r="K32" i="6"/>
  <c r="G6" i="7"/>
  <c r="G7" i="7"/>
  <c r="B2" i="7"/>
  <c r="G33" i="6" l="1"/>
  <c r="H33" i="6" s="1"/>
  <c r="I33" i="6" s="1"/>
  <c r="J33" i="6" s="1"/>
  <c r="K33" i="6" s="1"/>
  <c r="L33" i="6" s="1"/>
  <c r="M33" i="6" s="1"/>
  <c r="N33" i="6" s="1"/>
  <c r="O33" i="6" s="1"/>
  <c r="I13" i="6"/>
  <c r="H11" i="7"/>
  <c r="F7" i="7"/>
  <c r="E32" i="6"/>
  <c r="I14" i="6"/>
  <c r="H16" i="7" l="1"/>
  <c r="F8" i="7"/>
  <c r="I15" i="6"/>
  <c r="M24" i="7" l="1"/>
  <c r="I24" i="7"/>
  <c r="K24" i="7"/>
  <c r="J24" i="7"/>
  <c r="H24" i="7"/>
  <c r="G24" i="7"/>
  <c r="E24" i="7"/>
  <c r="E25" i="7" s="1"/>
  <c r="L24" i="7"/>
  <c r="F24" i="7"/>
  <c r="M20" i="7"/>
  <c r="M21" i="7" s="1"/>
  <c r="M22" i="7" s="1"/>
  <c r="G20" i="7"/>
  <c r="F20" i="7"/>
  <c r="F21" i="7" s="1"/>
  <c r="I20" i="7"/>
  <c r="I21" i="7" s="1"/>
  <c r="J20" i="7"/>
  <c r="J21" i="7" s="1"/>
  <c r="J22" i="7" s="1"/>
  <c r="L20" i="7"/>
  <c r="L21" i="7" s="1"/>
  <c r="H20" i="7"/>
  <c r="H21" i="7" s="1"/>
  <c r="E20" i="7"/>
  <c r="K20" i="7"/>
  <c r="K21" i="7" s="1"/>
  <c r="D20" i="7"/>
  <c r="D22" i="7" s="1"/>
  <c r="D26" i="7" s="1"/>
  <c r="D27" i="7" s="1"/>
  <c r="G21" i="7"/>
  <c r="F25" i="7" l="1"/>
  <c r="G25" i="7" s="1"/>
  <c r="H25" i="7" s="1"/>
  <c r="I25" i="7" s="1"/>
  <c r="J25" i="7" s="1"/>
  <c r="K25" i="7" s="1"/>
  <c r="L25" i="7" s="1"/>
  <c r="M25" i="7" s="1"/>
  <c r="G22" i="7"/>
  <c r="G26" i="7" s="1"/>
  <c r="K22" i="7"/>
  <c r="K26" i="7" s="1"/>
  <c r="I22" i="7"/>
  <c r="I26" i="7" s="1"/>
  <c r="F22" i="7"/>
  <c r="F26" i="7" s="1"/>
  <c r="H22" i="7"/>
  <c r="H26" i="7" s="1"/>
  <c r="L22" i="7"/>
  <c r="L26" i="7" s="1"/>
  <c r="E21" i="7"/>
  <c r="E22" i="7" s="1"/>
  <c r="D23" i="7"/>
  <c r="J26" i="7"/>
  <c r="M26" i="7"/>
  <c r="G8" i="7"/>
  <c r="E23" i="7" l="1"/>
  <c r="F23" i="7" s="1"/>
  <c r="G23" i="7" s="1"/>
  <c r="H23" i="7" s="1"/>
  <c r="I23" i="7" s="1"/>
  <c r="J23" i="7" s="1"/>
  <c r="K23" i="7" s="1"/>
  <c r="L23" i="7" s="1"/>
  <c r="M23" i="7" s="1"/>
  <c r="E26" i="7"/>
  <c r="E27" i="7" s="1"/>
  <c r="F27" i="7" s="1"/>
  <c r="G27" i="7" s="1"/>
  <c r="H27" i="7" s="1"/>
  <c r="I27" i="7" s="1"/>
  <c r="J27" i="7" s="1"/>
  <c r="K27" i="7" s="1"/>
  <c r="L27" i="7" s="1"/>
  <c r="M27" i="7" s="1"/>
</calcChain>
</file>

<file path=xl/comments1.xml><?xml version="1.0" encoding="utf-8"?>
<comments xmlns="http://schemas.openxmlformats.org/spreadsheetml/2006/main">
  <authors>
    <author>Niky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>
  <authors>
    <author>Niky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En cada convenio específico se definirá el monto de anticipo para acopio a otorgar, el cual podrá alcanzar hasta el QUINCE POR CIENTO (15%).</t>
        </r>
      </text>
    </comment>
  </commentList>
</comments>
</file>

<file path=xl/sharedStrings.xml><?xml version="1.0" encoding="utf-8"?>
<sst xmlns="http://schemas.openxmlformats.org/spreadsheetml/2006/main" count="105" uniqueCount="81">
  <si>
    <t>PROVINCIA:</t>
  </si>
  <si>
    <t xml:space="preserve">MUNICIPIO: </t>
  </si>
  <si>
    <t xml:space="preserve">LOCALIDAD: </t>
  </si>
  <si>
    <t>APORTE UVIs</t>
  </si>
  <si>
    <t>Nacion:</t>
  </si>
  <si>
    <t>TOTAL UVI:</t>
  </si>
  <si>
    <t>Fecha ref. UVI</t>
  </si>
  <si>
    <t>Valor ref. UVI</t>
  </si>
  <si>
    <t>Nacion ($):</t>
  </si>
  <si>
    <t>TOTAL  ($)</t>
  </si>
  <si>
    <t>MONTO ($)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</si>
  <si>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</si>
  <si>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</si>
  <si>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</si>
  <si>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</si>
  <si>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</si>
  <si>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</si>
  <si>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</si>
  <si>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</si>
  <si>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</si>
  <si>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INCIDENCIA
(%)</t>
  </si>
  <si>
    <t>NACION</t>
  </si>
  <si>
    <t>ENTE EJECUTOR</t>
  </si>
  <si>
    <t>DESEMBOLSO UVIS MES</t>
  </si>
  <si>
    <t>DESEMBOLSO UVIS ACUMULADO</t>
  </si>
  <si>
    <t>MENSUAL</t>
  </si>
  <si>
    <t>DESACOPIO</t>
  </si>
  <si>
    <t>Valor ref. UVI ($)</t>
  </si>
  <si>
    <t>DEPARTAMENTO:</t>
  </si>
  <si>
    <t>MODALIDAD DE EJECUCIÓN:</t>
  </si>
  <si>
    <t xml:space="preserve">CANTIDAD DE LOTES: </t>
  </si>
  <si>
    <t xml:space="preserve">NOMBRE DEL PROYECTO/BARRIO: </t>
  </si>
  <si>
    <t xml:space="preserve">UBICACIÓN EXACTA DE LA OBRA: </t>
  </si>
  <si>
    <t xml:space="preserve">CONVENIO ESPECÍFICO (Nº DE ACU): </t>
  </si>
  <si>
    <t xml:space="preserve">PLAZO DE OBRA (EN MESES):  </t>
  </si>
  <si>
    <t xml:space="preserve">LICITACION PÚBLICA Nº  (SI CORRESPONDE): </t>
  </si>
  <si>
    <t xml:space="preserve">EMPRESA / CUIT (SI CORRESPONDE): </t>
  </si>
  <si>
    <t>NOTAS:</t>
  </si>
  <si>
    <t>3. Esta planilla debe realizarse por cada proyecto y como Anexo I formará parte del respectivo convenio específico.</t>
  </si>
  <si>
    <t>DESCRIPCIÓN DEL ITEM</t>
  </si>
  <si>
    <t xml:space="preserve">5. Deben agregarse o eliminarse las columnas de los meses según el plazo de la obra (D15). </t>
  </si>
  <si>
    <t>TOTALES</t>
  </si>
  <si>
    <t>PARTES</t>
  </si>
  <si>
    <t>APORTES EN UVIs</t>
  </si>
  <si>
    <r>
      <t>Anticipo para ACOPIO</t>
    </r>
    <r>
      <rPr>
        <sz val="9"/>
        <color theme="1"/>
        <rFont val="Arial"/>
        <family val="2"/>
      </rPr>
      <t xml:space="preserve"> (% NACION)</t>
    </r>
  </si>
  <si>
    <t>Ente Ejecutor</t>
  </si>
  <si>
    <t>Ente Ejecutor ($):</t>
  </si>
  <si>
    <t>3. Esta planilla debe realizarse por cada proyecto y como Anexo II formará parte del respectivo convenio específico.</t>
  </si>
  <si>
    <t>ANTICIPO PARA ACOPIO</t>
  </si>
  <si>
    <t>2. La primer hoja "PLAN DE TRABAJOS" se ecuentra vinculada a la presente planilla. Por lo tanto, se debe completar primero el plan de trabajos para que el cronograma de desembolsos se complete automaticamente.</t>
  </si>
  <si>
    <t>2. La siguiente hoja "CRONOGRAMA DESEMBOLSOS" se ecuentra vinculada a la presente planilla. Por lo tanto, se debe completar primero el plan de trabajos para que el cronograma de desembolsos se complete automaticamente.</t>
  </si>
  <si>
    <t>IMPUTACIÓN PRESUPUESTARIA</t>
  </si>
  <si>
    <t>Monto en $</t>
  </si>
  <si>
    <t>A imputar 2021</t>
  </si>
  <si>
    <t>Incidencia del aporte (%)</t>
  </si>
  <si>
    <t>Ente ejecutor:</t>
  </si>
  <si>
    <t>Incidencia de aporte (%)</t>
  </si>
  <si>
    <t>MONTO TOTAL
(UVIs)</t>
  </si>
  <si>
    <t>Anticipo para ACOPIO (NACION)</t>
  </si>
  <si>
    <t>% AVANCE    MES 1</t>
  </si>
  <si>
    <t>% AVANCE    MES 2</t>
  </si>
  <si>
    <t>% AVANCE    MES 3</t>
  </si>
  <si>
    <t>% AVANCE    MES 4</t>
  </si>
  <si>
    <t>% AVANCE    MES 5</t>
  </si>
  <si>
    <t>% AVANCE    MES 7</t>
  </si>
  <si>
    <t>% AVANCE    MES 6</t>
  </si>
  <si>
    <t>% AVANCE    MES 8</t>
  </si>
  <si>
    <t>% AVANCE    MES 9</t>
  </si>
  <si>
    <t>ITEM Nº</t>
  </si>
  <si>
    <t>% avance físico mensual de cada uno de los ítems sobre el 100% de su ejecución (no su incidencia)</t>
  </si>
  <si>
    <t>% AVANCE FISICO MENSUAL DE LA OBRA</t>
  </si>
  <si>
    <t>% MENSUAL ACUMULADO DE LA OBRA</t>
  </si>
  <si>
    <r>
      <t xml:space="preserve">1. </t>
    </r>
    <r>
      <rPr>
        <b/>
        <sz val="10"/>
        <color theme="1"/>
        <rFont val="Arial"/>
        <family val="2"/>
      </rPr>
      <t>El Ente Ejecutor debe completar sólo las celdas coloreadas en color celeste</t>
    </r>
    <r>
      <rPr>
        <sz val="10"/>
        <color theme="1"/>
        <rFont val="Arial"/>
        <family val="2"/>
      </rPr>
      <t>. Los demás casilleros están calculados con fórmulas y no deben ser alterados. Al completar todos los campos coloreadas en color celeste correctamente, se completarán las fórmulas automáticamente.</t>
    </r>
  </si>
  <si>
    <t>4. El Ente Ejecutor debe incluir todos los items en la presente planilla según el presupuesto del proyecto, agregando todas las filas necesarias y eliminando los renglones que no fueran ocupados. Los montos a financiar por las partes debe estar expresado en UVIs según lo que se refleje en la Constancia de Factibilidad Financiera.</t>
  </si>
  <si>
    <t>4. Deben agregarse o eliminarse las columnas de los meses según el plazo de la obra correspondiéndose con el Plan de Trabajos.</t>
  </si>
  <si>
    <r>
      <t>6. Al agregar filas y/o columnas, deben sumarlas en la fórmula de la fila "</t>
    </r>
    <r>
      <rPr>
        <b/>
        <sz val="10"/>
        <color theme="1"/>
        <rFont val="Arial"/>
        <family val="2"/>
      </rPr>
      <t>% AVANCE FÍSICO MENSUAL DE LA OBRA"</t>
    </r>
    <r>
      <rPr>
        <sz val="10"/>
        <color theme="1"/>
        <rFont val="Arial"/>
        <family val="2"/>
      </rPr>
      <t xml:space="preserve"> respetando la multiplicación por el % de INCIDENCIA (columna F).</t>
    </r>
  </si>
  <si>
    <t>5. De haber cargado en las celdas color celeste todos los datos correctamente, el total de "DESEMBOLSO UVIS ACUMULADO" deberá arrojarle al último mes (resaltado) el equivalente al monto total (F8).</t>
  </si>
  <si>
    <t>7. En INCIDENCIA (columna F) se determinará el porcentual automáticamente según el aporte de cada una de las partes que haya cargado en las celdas G6 y G7 y el monto de cada item (columna E). En la última celda deberá arrojarle como resultado el 100% y coincidir con el 100% mensual acumulado de la obra (resaltado).</t>
  </si>
  <si>
    <t>A imputar 2022</t>
  </si>
  <si>
    <t>CRONOGRAMA DE DESEMBOLSOS (ANEXO I)</t>
  </si>
  <si>
    <t>PLAN DE TRABAJOS (ANEXO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</si>
</sst>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\$* #,##0.00_-;&quot;-$&quot;* #,##0.00_-;_-\$* \-_-;_-@"/>
    <numFmt numFmtId="167" formatCode="_-\$* #,##0.00_-;&quot;-$&quot;* #,##0.00_-;_-\$* \-??_-;_-@"/>
    <numFmt numFmtId="168" formatCode="#,##0.00_ ;[Red]\-#,##0.00\ "/>
  </numFmts>
  <fonts count="18" x14ac:knownFonts="1">
    <font>
      <sz val="11"/>
      <color theme="1"/>
      <name val="Arial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02">
    <xf numFmtId="0" fontId="0" fillId="0" borderId="0" xfId="0" applyFont="1" applyAlignment="1"/>
    <xf numFmtId="0" fontId="0" fillId="2" borderId="0" xfId="0" applyFont="1" applyFill="1" applyAlignment="1"/>
    <xf numFmtId="0" fontId="6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/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28" xfId="0" applyFont="1" applyFill="1" applyBorder="1" applyAlignment="1"/>
    <xf numFmtId="0" fontId="6" fillId="2" borderId="23" xfId="0" applyFont="1" applyFill="1" applyBorder="1" applyAlignment="1">
      <alignment horizontal="center" vertical="center"/>
    </xf>
    <xf numFmtId="0" fontId="5" fillId="2" borderId="0" xfId="0" applyFont="1" applyFill="1" applyAlignment="1"/>
    <xf numFmtId="2" fontId="0" fillId="2" borderId="15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8" xfId="0" applyFont="1" applyFill="1" applyBorder="1" applyAlignment="1"/>
    <xf numFmtId="0" fontId="14" fillId="2" borderId="0" xfId="0" applyFont="1" applyFill="1" applyAlignment="1"/>
    <xf numFmtId="2" fontId="0" fillId="2" borderId="16" xfId="0" applyNumberFormat="1" applyFont="1" applyFill="1" applyBorder="1" applyAlignment="1">
      <alignment horizontal="center"/>
    </xf>
    <xf numFmtId="2" fontId="0" fillId="2" borderId="36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0" fontId="15" fillId="2" borderId="0" xfId="0" applyFont="1" applyFill="1" applyAlignment="1"/>
    <xf numFmtId="0" fontId="0" fillId="2" borderId="1" xfId="0" applyFont="1" applyFill="1" applyBorder="1" applyAlignment="1"/>
    <xf numFmtId="0" fontId="1" fillId="4" borderId="11" xfId="0" applyFont="1" applyFill="1" applyBorder="1" applyAlignment="1" applyProtection="1">
      <protection locked="0"/>
    </xf>
    <xf numFmtId="0" fontId="1" fillId="4" borderId="34" xfId="0" applyFont="1" applyFill="1" applyBorder="1" applyAlignment="1" applyProtection="1">
      <protection locked="0"/>
    </xf>
    <xf numFmtId="0" fontId="1" fillId="4" borderId="12" xfId="0" applyFont="1" applyFill="1" applyBorder="1" applyAlignment="1" applyProtection="1">
      <protection locked="0"/>
    </xf>
    <xf numFmtId="0" fontId="1" fillId="4" borderId="28" xfId="0" applyFont="1" applyFill="1" applyBorder="1" applyAlignment="1" applyProtection="1">
      <protection locked="0"/>
    </xf>
    <xf numFmtId="165" fontId="6" fillId="4" borderId="14" xfId="0" applyNumberFormat="1" applyFont="1" applyFill="1" applyBorder="1" applyProtection="1">
      <protection locked="0"/>
    </xf>
    <xf numFmtId="168" fontId="6" fillId="4" borderId="20" xfId="0" applyNumberFormat="1" applyFont="1" applyFill="1" applyBorder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2" fontId="0" fillId="2" borderId="0" xfId="0" applyNumberFormat="1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0" fillId="2" borderId="0" xfId="0" applyFont="1" applyFill="1" applyAlignment="1" applyProtection="1"/>
    <xf numFmtId="14" fontId="6" fillId="4" borderId="41" xfId="0" applyNumberFormat="1" applyFont="1" applyFill="1" applyBorder="1" applyAlignment="1" applyProtection="1">
      <alignment horizontal="center"/>
      <protection locked="0"/>
    </xf>
    <xf numFmtId="164" fontId="0" fillId="4" borderId="36" xfId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37" xfId="0" applyFont="1" applyFill="1" applyBorder="1" applyProtection="1"/>
    <xf numFmtId="0" fontId="6" fillId="2" borderId="2" xfId="0" applyFont="1" applyFill="1" applyBorder="1" applyProtection="1"/>
    <xf numFmtId="0" fontId="4" fillId="2" borderId="5" xfId="0" applyFont="1" applyFill="1" applyBorder="1" applyAlignment="1" applyProtection="1">
      <alignment horizontal="left" vertical="center"/>
    </xf>
    <xf numFmtId="168" fontId="5" fillId="2" borderId="7" xfId="0" applyNumberFormat="1" applyFont="1" applyFill="1" applyBorder="1" applyProtection="1"/>
    <xf numFmtId="0" fontId="6" fillId="2" borderId="29" xfId="0" applyFont="1" applyFill="1" applyBorder="1" applyAlignment="1" applyProtection="1"/>
    <xf numFmtId="0" fontId="6" fillId="2" borderId="40" xfId="0" applyFont="1" applyFill="1" applyBorder="1" applyAlignment="1" applyProtection="1"/>
    <xf numFmtId="0" fontId="6" fillId="2" borderId="0" xfId="0" applyFont="1" applyFill="1" applyAlignment="1" applyProtection="1"/>
    <xf numFmtId="0" fontId="5" fillId="2" borderId="10" xfId="0" applyFont="1" applyFill="1" applyBorder="1" applyAlignment="1" applyProtection="1"/>
    <xf numFmtId="0" fontId="5" fillId="2" borderId="11" xfId="0" applyFont="1" applyFill="1" applyBorder="1" applyAlignment="1" applyProtection="1"/>
    <xf numFmtId="0" fontId="6" fillId="2" borderId="33" xfId="0" applyFont="1" applyFill="1" applyBorder="1" applyProtection="1"/>
    <xf numFmtId="0" fontId="0" fillId="2" borderId="21" xfId="0" applyFont="1" applyFill="1" applyBorder="1" applyAlignment="1" applyProtection="1"/>
    <xf numFmtId="166" fontId="7" fillId="2" borderId="21" xfId="0" applyNumberFormat="1" applyFont="1" applyFill="1" applyBorder="1" applyAlignment="1" applyProtection="1">
      <alignment vertical="center"/>
    </xf>
    <xf numFmtId="164" fontId="7" fillId="2" borderId="34" xfId="1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/>
    <xf numFmtId="167" fontId="7" fillId="2" borderId="3" xfId="0" applyNumberFormat="1" applyFont="1" applyFill="1" applyBorder="1" applyAlignment="1" applyProtection="1">
      <alignment vertical="center"/>
    </xf>
    <xf numFmtId="164" fontId="7" fillId="2" borderId="12" xfId="1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/>
    <xf numFmtId="166" fontId="2" fillId="2" borderId="6" xfId="0" applyNumberFormat="1" applyFont="1" applyFill="1" applyBorder="1" applyAlignment="1" applyProtection="1">
      <alignment vertical="center"/>
    </xf>
    <xf numFmtId="164" fontId="2" fillId="2" borderId="28" xfId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 vertical="center"/>
    </xf>
    <xf numFmtId="0" fontId="6" fillId="2" borderId="31" xfId="0" applyFont="1" applyFill="1" applyBorder="1" applyProtection="1"/>
    <xf numFmtId="168" fontId="6" fillId="2" borderId="14" xfId="0" applyNumberFormat="1" applyFont="1" applyFill="1" applyBorder="1" applyProtection="1"/>
    <xf numFmtId="0" fontId="4" fillId="2" borderId="38" xfId="0" applyFont="1" applyFill="1" applyBorder="1" applyAlignment="1" applyProtection="1">
      <alignment horizontal="left" vertical="center"/>
    </xf>
    <xf numFmtId="168" fontId="5" fillId="2" borderId="19" xfId="0" applyNumberFormat="1" applyFont="1" applyFill="1" applyBorder="1" applyProtection="1"/>
    <xf numFmtId="0" fontId="6" fillId="2" borderId="40" xfId="0" applyFont="1" applyFill="1" applyBorder="1" applyAlignment="1" applyProtection="1">
      <alignment horizontal="center"/>
    </xf>
    <xf numFmtId="14" fontId="6" fillId="2" borderId="41" xfId="0" applyNumberFormat="1" applyFont="1" applyFill="1" applyBorder="1" applyAlignment="1" applyProtection="1">
      <alignment horizontal="center"/>
    </xf>
    <xf numFmtId="2" fontId="0" fillId="2" borderId="19" xfId="0" applyNumberFormat="1" applyFont="1" applyFill="1" applyBorder="1" applyAlignment="1">
      <alignment horizontal="center"/>
    </xf>
    <xf numFmtId="2" fontId="0" fillId="2" borderId="39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4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6" fillId="2" borderId="44" xfId="0" applyFont="1" applyFill="1" applyBorder="1" applyAlignment="1" applyProtection="1">
      <alignment vertical="center"/>
      <protection locked="0"/>
    </xf>
    <xf numFmtId="0" fontId="6" fillId="2" borderId="42" xfId="0" applyFont="1" applyFill="1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vertical="center"/>
      <protection locked="0"/>
    </xf>
    <xf numFmtId="0" fontId="0" fillId="2" borderId="44" xfId="0" applyFill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2" fontId="0" fillId="2" borderId="48" xfId="0" applyNumberFormat="1" applyFont="1" applyFill="1" applyBorder="1" applyAlignment="1">
      <alignment horizontal="center"/>
    </xf>
    <xf numFmtId="2" fontId="0" fillId="2" borderId="49" xfId="0" applyNumberFormat="1" applyFont="1" applyFill="1" applyBorder="1" applyAlignment="1">
      <alignment horizontal="center"/>
    </xf>
    <xf numFmtId="2" fontId="0" fillId="2" borderId="50" xfId="0" applyNumberFormat="1" applyFont="1" applyFill="1" applyBorder="1" applyAlignment="1">
      <alignment horizontal="center"/>
    </xf>
    <xf numFmtId="2" fontId="5" fillId="2" borderId="52" xfId="0" applyNumberFormat="1" applyFont="1" applyFill="1" applyBorder="1" applyAlignment="1">
      <alignment horizontal="center"/>
    </xf>
    <xf numFmtId="2" fontId="5" fillId="2" borderId="51" xfId="0" applyNumberFormat="1" applyFont="1" applyFill="1" applyBorder="1" applyAlignment="1">
      <alignment horizontal="center"/>
    </xf>
    <xf numFmtId="2" fontId="0" fillId="2" borderId="30" xfId="0" applyNumberFormat="1" applyFont="1" applyFill="1" applyBorder="1" applyAlignment="1">
      <alignment horizontal="center"/>
    </xf>
    <xf numFmtId="2" fontId="0" fillId="2" borderId="31" xfId="0" applyNumberFormat="1" applyFont="1" applyFill="1" applyBorder="1" applyAlignment="1">
      <alignment horizontal="center"/>
    </xf>
    <xf numFmtId="2" fontId="0" fillId="2" borderId="38" xfId="0" applyNumberFormat="1" applyFont="1" applyFill="1" applyBorder="1" applyAlignment="1">
      <alignment horizontal="center"/>
    </xf>
    <xf numFmtId="2" fontId="0" fillId="2" borderId="32" xfId="0" applyNumberFormat="1" applyFont="1" applyFill="1" applyBorder="1" applyAlignment="1">
      <alignment horizontal="center"/>
    </xf>
    <xf numFmtId="2" fontId="5" fillId="2" borderId="35" xfId="0" applyNumberFormat="1" applyFont="1" applyFill="1" applyBorder="1" applyAlignment="1">
      <alignment horizontal="center"/>
    </xf>
    <xf numFmtId="2" fontId="5" fillId="2" borderId="32" xfId="0" applyNumberFormat="1" applyFont="1" applyFill="1" applyBorder="1" applyAlignment="1">
      <alignment horizontal="center"/>
    </xf>
    <xf numFmtId="2" fontId="6" fillId="2" borderId="49" xfId="0" applyNumberFormat="1" applyFont="1" applyFill="1" applyBorder="1" applyAlignment="1" applyProtection="1">
      <alignment horizontal="center"/>
    </xf>
    <xf numFmtId="164" fontId="6" fillId="2" borderId="40" xfId="1" applyFont="1" applyFill="1" applyBorder="1" applyAlignment="1" applyProtection="1">
      <alignment horizontal="right"/>
    </xf>
    <xf numFmtId="164" fontId="6" fillId="4" borderId="40" xfId="1" applyFont="1" applyFill="1" applyBorder="1" applyAlignment="1" applyProtection="1">
      <protection locked="0"/>
    </xf>
    <xf numFmtId="2" fontId="0" fillId="0" borderId="30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0" fillId="4" borderId="48" xfId="0" applyFont="1" applyFill="1" applyBorder="1" applyAlignment="1" applyProtection="1">
      <alignment horizontal="center" vertical="center"/>
      <protection locked="0"/>
    </xf>
    <xf numFmtId="0" fontId="0" fillId="4" borderId="49" xfId="0" applyFont="1" applyFill="1" applyBorder="1" applyAlignment="1" applyProtection="1">
      <alignment horizontal="center" vertical="center"/>
      <protection locked="0"/>
    </xf>
    <xf numFmtId="0" fontId="0" fillId="4" borderId="51" xfId="0" applyFont="1" applyFill="1" applyBorder="1" applyAlignment="1" applyProtection="1">
      <alignment horizontal="center" vertical="center"/>
      <protection locked="0"/>
    </xf>
    <xf numFmtId="2" fontId="0" fillId="4" borderId="49" xfId="0" applyNumberFormat="1" applyFont="1" applyFill="1" applyBorder="1" applyAlignment="1" applyProtection="1">
      <alignment horizontal="center"/>
      <protection locked="0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10" fontId="1" fillId="4" borderId="30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0" fillId="4" borderId="15" xfId="0" applyNumberFormat="1" applyFont="1" applyFill="1" applyBorder="1" applyAlignment="1" applyProtection="1">
      <alignment horizontal="center"/>
      <protection locked="0"/>
    </xf>
    <xf numFmtId="10" fontId="0" fillId="4" borderId="16" xfId="0" applyNumberFormat="1" applyFont="1" applyFill="1" applyBorder="1" applyAlignment="1" applyProtection="1">
      <alignment horizontal="center"/>
      <protection locked="0"/>
    </xf>
    <xf numFmtId="10" fontId="0" fillId="4" borderId="31" xfId="0" applyNumberFormat="1" applyFont="1" applyFill="1" applyBorder="1" applyAlignment="1" applyProtection="1">
      <alignment horizontal="center"/>
      <protection locked="0"/>
    </xf>
    <xf numFmtId="10" fontId="1" fillId="4" borderId="14" xfId="0" applyNumberFormat="1" applyFont="1" applyFill="1" applyBorder="1" applyAlignment="1">
      <alignment horizontal="center"/>
    </xf>
    <xf numFmtId="10" fontId="0" fillId="4" borderId="36" xfId="0" applyNumberFormat="1" applyFont="1" applyFill="1" applyBorder="1" applyAlignment="1" applyProtection="1">
      <alignment horizontal="center"/>
      <protection locked="0"/>
    </xf>
    <xf numFmtId="10" fontId="0" fillId="4" borderId="14" xfId="0" applyNumberFormat="1" applyFont="1" applyFill="1" applyBorder="1" applyAlignment="1" applyProtection="1">
      <alignment horizontal="center"/>
      <protection locked="0"/>
    </xf>
    <xf numFmtId="10" fontId="1" fillId="4" borderId="36" xfId="0" applyNumberFormat="1" applyFont="1" applyFill="1" applyBorder="1" applyAlignment="1">
      <alignment horizontal="center"/>
    </xf>
    <xf numFmtId="10" fontId="0" fillId="4" borderId="32" xfId="0" applyNumberFormat="1" applyFont="1" applyFill="1" applyBorder="1" applyAlignment="1" applyProtection="1">
      <alignment horizontal="center"/>
      <protection locked="0"/>
    </xf>
    <xf numFmtId="10" fontId="1" fillId="4" borderId="17" xfId="0" applyNumberFormat="1" applyFont="1" applyFill="1" applyBorder="1" applyAlignment="1">
      <alignment horizontal="center"/>
    </xf>
    <xf numFmtId="10" fontId="0" fillId="4" borderId="8" xfId="0" applyNumberFormat="1" applyFont="1" applyFill="1" applyBorder="1" applyAlignment="1" applyProtection="1">
      <alignment horizontal="center"/>
      <protection locked="0"/>
    </xf>
    <xf numFmtId="10" fontId="0" fillId="2" borderId="48" xfId="2" applyNumberFormat="1" applyFont="1" applyFill="1" applyBorder="1" applyAlignment="1">
      <alignment horizontal="center"/>
    </xf>
    <xf numFmtId="10" fontId="0" fillId="2" borderId="52" xfId="2" applyNumberFormat="1" applyFont="1" applyFill="1" applyBorder="1" applyAlignment="1">
      <alignment horizontal="center"/>
    </xf>
    <xf numFmtId="10" fontId="0" fillId="2" borderId="54" xfId="2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10" fontId="0" fillId="2" borderId="17" xfId="0" applyNumberFormat="1" applyFont="1" applyFill="1" applyBorder="1" applyAlignment="1">
      <alignment horizontal="center"/>
    </xf>
    <xf numFmtId="10" fontId="0" fillId="5" borderId="8" xfId="0" applyNumberFormat="1" applyFont="1" applyFill="1" applyBorder="1" applyAlignment="1">
      <alignment horizontal="center"/>
    </xf>
    <xf numFmtId="2" fontId="0" fillId="4" borderId="48" xfId="0" applyNumberFormat="1" applyFont="1" applyFill="1" applyBorder="1" applyAlignment="1" applyProtection="1">
      <alignment horizontal="center"/>
      <protection locked="0"/>
    </xf>
    <xf numFmtId="2" fontId="0" fillId="4" borderId="51" xfId="0" applyNumberFormat="1" applyFont="1" applyFill="1" applyBorder="1" applyAlignment="1" applyProtection="1">
      <alignment horizontal="center"/>
      <protection locked="0"/>
    </xf>
    <xf numFmtId="10" fontId="0" fillId="2" borderId="18" xfId="0" applyNumberFormat="1" applyFont="1" applyFill="1" applyBorder="1" applyAlignment="1">
      <alignment horizontal="center"/>
    </xf>
    <xf numFmtId="10" fontId="0" fillId="2" borderId="7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0" fontId="6" fillId="2" borderId="48" xfId="0" applyFont="1" applyFill="1" applyBorder="1" applyAlignment="1" applyProtection="1">
      <alignment horizontal="center"/>
    </xf>
    <xf numFmtId="164" fontId="0" fillId="2" borderId="51" xfId="1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left"/>
    </xf>
    <xf numFmtId="0" fontId="0" fillId="2" borderId="46" xfId="0" applyFont="1" applyFill="1" applyBorder="1" applyAlignment="1">
      <alignment horizontal="left"/>
    </xf>
    <xf numFmtId="2" fontId="0" fillId="2" borderId="57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horizontal="center" vertical="center"/>
    </xf>
    <xf numFmtId="10" fontId="0" fillId="2" borderId="59" xfId="2" applyNumberFormat="1" applyFont="1" applyFill="1" applyBorder="1" applyAlignment="1">
      <alignment horizontal="center" vertical="center"/>
    </xf>
    <xf numFmtId="10" fontId="0" fillId="2" borderId="41" xfId="2" applyNumberFormat="1" applyFont="1" applyFill="1" applyBorder="1" applyAlignment="1">
      <alignment horizontal="center" vertical="center"/>
    </xf>
    <xf numFmtId="10" fontId="6" fillId="2" borderId="14" xfId="2" applyNumberFormat="1" applyFont="1" applyFill="1" applyBorder="1" applyAlignment="1" applyProtection="1">
      <alignment horizontal="center" vertical="center"/>
    </xf>
    <xf numFmtId="10" fontId="6" fillId="2" borderId="36" xfId="2" applyNumberFormat="1" applyFont="1" applyFill="1" applyBorder="1" applyAlignment="1" applyProtection="1">
      <alignment horizontal="center" vertical="center"/>
    </xf>
    <xf numFmtId="10" fontId="6" fillId="2" borderId="17" xfId="2" applyNumberFormat="1" applyFont="1" applyFill="1" applyBorder="1" applyAlignment="1" applyProtection="1">
      <alignment horizontal="center"/>
    </xf>
    <xf numFmtId="10" fontId="6" fillId="2" borderId="8" xfId="2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left"/>
      <protection locked="0"/>
    </xf>
    <xf numFmtId="0" fontId="0" fillId="4" borderId="42" xfId="0" applyFont="1" applyFill="1" applyBorder="1" applyAlignment="1" applyProtection="1">
      <alignment horizontal="left"/>
      <protection locked="0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0" fillId="2" borderId="44" xfId="0" applyFont="1" applyFill="1" applyBorder="1" applyAlignment="1">
      <alignment horizontal="left"/>
    </xf>
    <xf numFmtId="0" fontId="6" fillId="4" borderId="18" xfId="0" applyFont="1" applyFill="1" applyBorder="1" applyAlignment="1" applyProtection="1">
      <alignment horizontal="left"/>
      <protection locked="0"/>
    </xf>
    <xf numFmtId="0" fontId="0" fillId="4" borderId="44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Alignment="1" applyProtection="1">
      <alignment horizontal="left"/>
      <protection locked="0"/>
    </xf>
    <xf numFmtId="1" fontId="4" fillId="3" borderId="53" xfId="0" applyNumberFormat="1" applyFont="1" applyFill="1" applyBorder="1" applyAlignment="1">
      <alignment horizontal="center" vertical="center" wrapText="1"/>
    </xf>
    <xf numFmtId="1" fontId="4" fillId="3" borderId="54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0" fillId="2" borderId="0" xfId="0" applyFont="1" applyFill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10" fontId="5" fillId="4" borderId="17" xfId="2" applyNumberFormat="1" applyFont="1" applyFill="1" applyBorder="1" applyAlignment="1" applyProtection="1">
      <alignment horizontal="center"/>
      <protection locked="0"/>
    </xf>
    <xf numFmtId="10" fontId="5" fillId="4" borderId="8" xfId="2" applyNumberFormat="1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10" fontId="6" fillId="2" borderId="19" xfId="2" applyNumberFormat="1" applyFont="1" applyFill="1" applyBorder="1" applyAlignment="1" applyProtection="1">
      <alignment horizontal="center"/>
    </xf>
    <xf numFmtId="10" fontId="6" fillId="2" borderId="39" xfId="2" applyNumberFormat="1" applyFont="1" applyFill="1" applyBorder="1" applyAlignment="1" applyProtection="1">
      <alignment horizontal="center"/>
    </xf>
    <xf numFmtId="0" fontId="0" fillId="2" borderId="53" xfId="0" applyFont="1" applyFill="1" applyBorder="1" applyAlignment="1" applyProtection="1">
      <alignment horizontal="center"/>
      <protection locked="0"/>
    </xf>
    <xf numFmtId="0" fontId="0" fillId="2" borderId="54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2" fontId="6" fillId="2" borderId="32" xfId="0" applyNumberFormat="1" applyFont="1" applyFill="1" applyBorder="1" applyAlignment="1" applyProtection="1">
      <alignment horizontal="center"/>
    </xf>
    <xf numFmtId="2" fontId="6" fillId="2" borderId="17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1268458</xdr:colOff>
      <xdr:row>0</xdr:row>
      <xdr:rowOff>0</xdr:rowOff>
    </xdr:from>
    <xdr:to>
      <xdr:col>11</xdr:col>
      <xdr:colOff>0</xdr:colOff>
      <xdr:row>0</xdr:row>
      <xdr:rowOff>1005840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BDFCF3-710D-4D9B-BF61-014B9B535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208" y="0"/>
          <a:ext cx="11352167" cy="1005840"/>
        </a:xfrm>
        <a:prstGeom prst="rect">
          <a:avLst/>
        </a:prstGeom>
      </xdr:spPr>
    </xdr:pic>
    <xdr:clientData/>
  </xdr:twoCellAnchor>
  <xdr:twoCellAnchor>
    <xdr:from>
      <xdr:col>3</xdr:col>
      <xdr:colOff>1268458</xdr:colOff>
      <xdr:row>42</xdr:row>
      <xdr:rowOff>0</xdr:rowOff>
    </xdr:from>
    <xdr:to>
      <xdr:col>11</xdr:col>
      <xdr:colOff>0</xdr:colOff>
      <xdr:row>42</xdr:row>
      <xdr:rowOff>1005840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C5265C-0CCD-484C-884F-45B56F979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208" y="11394281"/>
          <a:ext cx="11352167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2707640</xdr:colOff>
      <xdr:row>0</xdr:row>
      <xdr:rowOff>0</xdr:rowOff>
    </xdr:from>
    <xdr:to>
      <xdr:col>10</xdr:col>
      <xdr:colOff>0</xdr:colOff>
      <xdr:row>0</xdr:row>
      <xdr:rowOff>1005840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07A11B-7318-4C77-84E4-158F31097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5940" y="0"/>
          <a:ext cx="11338560" cy="1005840"/>
        </a:xfrm>
        <a:prstGeom prst="rect">
          <a:avLst/>
        </a:prstGeom>
      </xdr:spPr>
    </xdr:pic>
    <xdr:clientData/>
  </xdr:twoCellAnchor>
  <xdr:twoCellAnchor>
    <xdr:from>
      <xdr:col>1</xdr:col>
      <xdr:colOff>2710815</xdr:colOff>
      <xdr:row>34</xdr:row>
      <xdr:rowOff>0</xdr:rowOff>
    </xdr:from>
    <xdr:to>
      <xdr:col>10</xdr:col>
      <xdr:colOff>0</xdr:colOff>
      <xdr:row>34</xdr:row>
      <xdr:rowOff>1005840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2499532-1770-487E-9FCA-748258B82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909" y="9429750"/>
          <a:ext cx="1133856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zoomScale="80" zoomScaleNormal="80" zoomScalePageLayoutView="50" workbookViewId="0">
      <selection activeCell="J10" sqref="J10"/>
    </sheetView>
  </sheetViews>
  <sheetFormatPr baseColWidth="10" defaultColWidth="0" defaultRowHeight="15" customHeight="1" zeroHeight="1" x14ac:dyDescent="0.2"/>
  <cols>
    <col min="1" max="1" width="2.875" style="1" customWidth="1"/>
    <col min="2" max="2" width="7.375" style="1" customWidth="1"/>
    <col min="3" max="3" width="38.625" style="1" customWidth="1"/>
    <col min="4" max="4" width="62.875" style="1" customWidth="1"/>
    <col min="5" max="15" width="14.625" style="1" customWidth="1"/>
    <col min="16" max="23" width="11" style="1" customWidth="1"/>
    <col min="24" max="16384" width="11" style="1" hidden="1"/>
  </cols>
  <sheetData>
    <row r="1" spans="2:17" ht="84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7" ht="15" customHeight="1" x14ac:dyDescent="0.25">
      <c r="B2" s="162">
        <f>+D9</f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Q2" s="34"/>
    </row>
    <row r="3" spans="2:17" ht="15" customHeight="1" x14ac:dyDescent="0.25">
      <c r="B3" s="163" t="s">
        <v>80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7" ht="45" customHeight="1" thickBot="1" x14ac:dyDescent="0.25"/>
    <row r="5" spans="2:17" ht="15" customHeight="1" x14ac:dyDescent="0.25">
      <c r="B5" s="16" t="s">
        <v>0</v>
      </c>
      <c r="C5" s="22"/>
      <c r="D5" s="36"/>
      <c r="E5" s="4"/>
      <c r="F5" s="50" t="s">
        <v>3</v>
      </c>
      <c r="G5" s="51"/>
      <c r="H5" s="176" t="s">
        <v>54</v>
      </c>
      <c r="I5" s="177"/>
      <c r="J5" s="47"/>
      <c r="K5" s="47"/>
    </row>
    <row r="6" spans="2:17" ht="15" customHeight="1" x14ac:dyDescent="0.2">
      <c r="B6" s="17" t="s">
        <v>28</v>
      </c>
      <c r="C6" s="23"/>
      <c r="D6" s="37"/>
      <c r="E6" s="4"/>
      <c r="F6" s="52" t="s">
        <v>4</v>
      </c>
      <c r="G6" s="41"/>
      <c r="H6" s="149" t="e">
        <f>+G6/G8</f>
        <v>#DIV/0!</v>
      </c>
      <c r="I6" s="150"/>
      <c r="J6" s="47"/>
      <c r="K6" s="47"/>
    </row>
    <row r="7" spans="2:17" ht="15" customHeight="1" x14ac:dyDescent="0.2">
      <c r="B7" s="17" t="s">
        <v>1</v>
      </c>
      <c r="C7" s="23"/>
      <c r="D7" s="38"/>
      <c r="E7" s="4"/>
      <c r="F7" s="53" t="s">
        <v>45</v>
      </c>
      <c r="G7" s="40"/>
      <c r="H7" s="149" t="e">
        <f>1-H6</f>
        <v>#DIV/0!</v>
      </c>
      <c r="I7" s="150"/>
      <c r="J7" s="47"/>
      <c r="K7" s="47"/>
    </row>
    <row r="8" spans="2:17" ht="15" customHeight="1" thickBot="1" x14ac:dyDescent="0.3">
      <c r="B8" s="17" t="s">
        <v>2</v>
      </c>
      <c r="C8" s="23"/>
      <c r="D8" s="38"/>
      <c r="E8" s="4"/>
      <c r="F8" s="54" t="s">
        <v>5</v>
      </c>
      <c r="G8" s="55">
        <f>SUM(G6+G7)</f>
        <v>0</v>
      </c>
      <c r="H8" s="151" t="e">
        <f>+H7+H6</f>
        <v>#DIV/0!</v>
      </c>
      <c r="I8" s="152"/>
      <c r="J8" s="47"/>
      <c r="K8" s="47"/>
    </row>
    <row r="9" spans="2:17" ht="15" customHeight="1" thickBot="1" x14ac:dyDescent="0.25">
      <c r="B9" s="25" t="s">
        <v>31</v>
      </c>
      <c r="C9" s="26"/>
      <c r="D9" s="37"/>
      <c r="E9" s="4"/>
      <c r="F9" s="56" t="s">
        <v>27</v>
      </c>
      <c r="G9" s="107"/>
      <c r="H9" s="57" t="s">
        <v>6</v>
      </c>
      <c r="I9" s="48"/>
      <c r="J9" s="47"/>
      <c r="K9" s="47"/>
    </row>
    <row r="10" spans="2:17" ht="15" customHeight="1" x14ac:dyDescent="0.2">
      <c r="B10" s="17" t="s">
        <v>32</v>
      </c>
      <c r="C10" s="23"/>
      <c r="D10" s="38"/>
      <c r="E10" s="4"/>
      <c r="F10" s="47"/>
      <c r="G10" s="47"/>
      <c r="H10" s="47"/>
      <c r="I10" s="47"/>
      <c r="J10" s="47"/>
      <c r="K10" s="47"/>
    </row>
    <row r="11" spans="2:17" ht="15" customHeight="1" thickBot="1" x14ac:dyDescent="0.25">
      <c r="B11" s="18" t="s">
        <v>30</v>
      </c>
      <c r="C11" s="24"/>
      <c r="D11" s="39"/>
      <c r="E11" s="4"/>
      <c r="F11" s="58"/>
      <c r="G11" s="58"/>
      <c r="H11" s="58"/>
      <c r="I11" s="58"/>
      <c r="J11" s="47"/>
      <c r="K11" s="47"/>
    </row>
    <row r="12" spans="2:17" ht="15" customHeight="1" x14ac:dyDescent="0.25">
      <c r="B12" s="25" t="s">
        <v>29</v>
      </c>
      <c r="C12" s="26"/>
      <c r="D12" s="37"/>
      <c r="E12" s="4"/>
      <c r="F12" s="50" t="s">
        <v>10</v>
      </c>
      <c r="G12" s="59"/>
      <c r="H12" s="59"/>
      <c r="I12" s="60"/>
      <c r="J12" s="47"/>
      <c r="K12" s="47"/>
    </row>
    <row r="13" spans="2:17" ht="15" customHeight="1" x14ac:dyDescent="0.2">
      <c r="B13" s="17" t="s">
        <v>35</v>
      </c>
      <c r="C13" s="23"/>
      <c r="D13" s="38"/>
      <c r="E13" s="4"/>
      <c r="F13" s="61" t="s">
        <v>8</v>
      </c>
      <c r="G13" s="62"/>
      <c r="H13" s="63"/>
      <c r="I13" s="64">
        <f>G9*G6</f>
        <v>0</v>
      </c>
      <c r="J13" s="47"/>
      <c r="K13" s="47"/>
    </row>
    <row r="14" spans="2:17" ht="15" customHeight="1" x14ac:dyDescent="0.2">
      <c r="B14" s="17" t="s">
        <v>36</v>
      </c>
      <c r="C14" s="23"/>
      <c r="D14" s="38"/>
      <c r="E14" s="4"/>
      <c r="F14" s="53" t="s">
        <v>46</v>
      </c>
      <c r="G14" s="65"/>
      <c r="H14" s="66"/>
      <c r="I14" s="67">
        <f>G7*G9</f>
        <v>0</v>
      </c>
      <c r="J14" s="47"/>
      <c r="K14" s="47"/>
    </row>
    <row r="15" spans="2:17" ht="15" customHeight="1" thickBot="1" x14ac:dyDescent="0.3">
      <c r="B15" s="17" t="s">
        <v>34</v>
      </c>
      <c r="C15" s="23"/>
      <c r="D15" s="38"/>
      <c r="E15" s="4"/>
      <c r="F15" s="68" t="s">
        <v>9</v>
      </c>
      <c r="G15" s="69"/>
      <c r="H15" s="70"/>
      <c r="I15" s="71">
        <f>+I13+I14</f>
        <v>0</v>
      </c>
      <c r="J15" s="47"/>
      <c r="K15" s="47"/>
    </row>
    <row r="16" spans="2:17" ht="15" customHeight="1" thickBot="1" x14ac:dyDescent="0.25">
      <c r="B16" s="18" t="s">
        <v>33</v>
      </c>
      <c r="C16" s="24"/>
      <c r="D16" s="39"/>
      <c r="E16" s="4"/>
      <c r="F16" s="109"/>
      <c r="G16" s="4"/>
      <c r="J16" s="47"/>
      <c r="K16" s="47"/>
      <c r="L16" s="47"/>
      <c r="M16" s="47"/>
      <c r="N16" s="47"/>
      <c r="O16" s="47"/>
    </row>
    <row r="17" spans="2:23" ht="45" customHeight="1" thickBot="1" x14ac:dyDescent="0.25">
      <c r="L17" s="2"/>
      <c r="M17" s="2"/>
      <c r="N17" s="2"/>
      <c r="O17" s="2"/>
      <c r="Q17" s="2"/>
    </row>
    <row r="18" spans="2:23" s="3" customFormat="1" ht="32.25" customHeight="1" thickBot="1" x14ac:dyDescent="0.25">
      <c r="B18" s="170" t="s">
        <v>68</v>
      </c>
      <c r="C18" s="172" t="s">
        <v>39</v>
      </c>
      <c r="D18" s="173"/>
      <c r="E18" s="155" t="s">
        <v>57</v>
      </c>
      <c r="F18" s="157" t="s">
        <v>20</v>
      </c>
      <c r="G18" s="114" t="s">
        <v>59</v>
      </c>
      <c r="H18" s="115" t="s">
        <v>60</v>
      </c>
      <c r="I18" s="115" t="s">
        <v>61</v>
      </c>
      <c r="J18" s="115" t="s">
        <v>62</v>
      </c>
      <c r="K18" s="115" t="s">
        <v>63</v>
      </c>
      <c r="L18" s="115" t="s">
        <v>65</v>
      </c>
      <c r="M18" s="115" t="s">
        <v>64</v>
      </c>
      <c r="N18" s="115" t="s">
        <v>66</v>
      </c>
      <c r="O18" s="116" t="s">
        <v>67</v>
      </c>
      <c r="P18" s="42"/>
      <c r="Q18" s="43"/>
      <c r="R18" s="43"/>
      <c r="S18" s="43"/>
      <c r="T18" s="43"/>
      <c r="U18" s="43"/>
      <c r="V18" s="43"/>
      <c r="W18" s="43"/>
    </row>
    <row r="19" spans="2:23" s="3" customFormat="1" ht="16.5" customHeight="1" thickBot="1" x14ac:dyDescent="0.25">
      <c r="B19" s="171"/>
      <c r="C19" s="174"/>
      <c r="D19" s="175"/>
      <c r="E19" s="156"/>
      <c r="F19" s="158"/>
      <c r="G19" s="159" t="s">
        <v>69</v>
      </c>
      <c r="H19" s="160"/>
      <c r="I19" s="160"/>
      <c r="J19" s="160"/>
      <c r="K19" s="160"/>
      <c r="L19" s="160"/>
      <c r="M19" s="160"/>
      <c r="N19" s="160"/>
      <c r="O19" s="161"/>
      <c r="P19" s="42"/>
      <c r="Q19" s="43"/>
      <c r="R19" s="43"/>
      <c r="S19" s="43"/>
      <c r="T19" s="43"/>
      <c r="U19" s="43"/>
      <c r="V19" s="43"/>
      <c r="W19" s="43"/>
    </row>
    <row r="20" spans="2:23" ht="15" customHeight="1" x14ac:dyDescent="0.2">
      <c r="B20" s="110"/>
      <c r="C20" s="166"/>
      <c r="D20" s="167"/>
      <c r="E20" s="136"/>
      <c r="F20" s="129" t="e">
        <f>(E20/$G$8)</f>
        <v>#DIV/0!</v>
      </c>
      <c r="G20" s="117"/>
      <c r="H20" s="118"/>
      <c r="I20" s="118"/>
      <c r="J20" s="118"/>
      <c r="K20" s="118"/>
      <c r="L20" s="118"/>
      <c r="M20" s="119"/>
      <c r="N20" s="119"/>
      <c r="O20" s="120"/>
      <c r="P20" s="42"/>
      <c r="Q20" s="44"/>
      <c r="R20" s="42"/>
      <c r="S20" s="42"/>
      <c r="T20" s="42"/>
      <c r="U20" s="42"/>
      <c r="V20" s="42"/>
      <c r="W20" s="42"/>
    </row>
    <row r="21" spans="2:23" ht="15" customHeight="1" x14ac:dyDescent="0.2">
      <c r="B21" s="111"/>
      <c r="C21" s="153"/>
      <c r="D21" s="154"/>
      <c r="E21" s="113"/>
      <c r="F21" s="130" t="e">
        <f>(E21/$G$8)</f>
        <v>#DIV/0!</v>
      </c>
      <c r="G21" s="121"/>
      <c r="H21" s="122"/>
      <c r="I21" s="122"/>
      <c r="J21" s="122"/>
      <c r="K21" s="122"/>
      <c r="L21" s="122"/>
      <c r="M21" s="122"/>
      <c r="N21" s="122"/>
      <c r="O21" s="123"/>
      <c r="P21" s="42"/>
      <c r="Q21" s="44"/>
      <c r="R21" s="42"/>
      <c r="S21" s="42"/>
      <c r="T21" s="42"/>
      <c r="U21" s="42"/>
      <c r="V21" s="42"/>
      <c r="W21" s="42"/>
    </row>
    <row r="22" spans="2:23" ht="15" customHeight="1" x14ac:dyDescent="0.2">
      <c r="B22" s="111"/>
      <c r="C22" s="153"/>
      <c r="D22" s="154"/>
      <c r="E22" s="113"/>
      <c r="F22" s="130" t="e">
        <f>(E22/$G$8)</f>
        <v>#DIV/0!</v>
      </c>
      <c r="G22" s="121"/>
      <c r="H22" s="124"/>
      <c r="I22" s="124"/>
      <c r="J22" s="122"/>
      <c r="K22" s="122"/>
      <c r="L22" s="122"/>
      <c r="M22" s="122"/>
      <c r="N22" s="122"/>
      <c r="O22" s="125"/>
      <c r="P22" s="42"/>
      <c r="Q22" s="44"/>
      <c r="R22" s="42"/>
      <c r="S22" s="42"/>
      <c r="T22" s="42"/>
      <c r="U22" s="42"/>
      <c r="V22" s="42"/>
      <c r="W22" s="42"/>
    </row>
    <row r="23" spans="2:23" ht="15" customHeight="1" x14ac:dyDescent="0.2">
      <c r="B23" s="111"/>
      <c r="C23" s="153"/>
      <c r="D23" s="154"/>
      <c r="E23" s="113"/>
      <c r="F23" s="130" t="e">
        <f t="shared" ref="F23:F30" si="0">(E23/$G$8)</f>
        <v>#DIV/0!</v>
      </c>
      <c r="G23" s="121"/>
      <c r="H23" s="122"/>
      <c r="I23" s="122"/>
      <c r="J23" s="122"/>
      <c r="K23" s="122"/>
      <c r="L23" s="122"/>
      <c r="M23" s="122"/>
      <c r="N23" s="122"/>
      <c r="O23" s="123"/>
      <c r="P23" s="42"/>
      <c r="Q23" s="44"/>
      <c r="R23" s="42"/>
      <c r="S23" s="42"/>
      <c r="T23" s="42"/>
      <c r="U23" s="42"/>
      <c r="V23" s="42"/>
      <c r="W23" s="42"/>
    </row>
    <row r="24" spans="2:23" ht="15" customHeight="1" x14ac:dyDescent="0.2">
      <c r="B24" s="111"/>
      <c r="C24" s="153"/>
      <c r="D24" s="154"/>
      <c r="E24" s="113"/>
      <c r="F24" s="130" t="e">
        <f t="shared" si="0"/>
        <v>#DIV/0!</v>
      </c>
      <c r="G24" s="121"/>
      <c r="H24" s="122"/>
      <c r="I24" s="122"/>
      <c r="J24" s="122"/>
      <c r="K24" s="122"/>
      <c r="L24" s="122"/>
      <c r="M24" s="122"/>
      <c r="N24" s="122"/>
      <c r="O24" s="123"/>
      <c r="P24" s="42"/>
      <c r="Q24" s="44"/>
      <c r="R24" s="42"/>
      <c r="S24" s="42"/>
      <c r="T24" s="42"/>
      <c r="U24" s="42"/>
      <c r="V24" s="42"/>
      <c r="W24" s="42"/>
    </row>
    <row r="25" spans="2:23" ht="15" customHeight="1" x14ac:dyDescent="0.2">
      <c r="B25" s="111"/>
      <c r="C25" s="153"/>
      <c r="D25" s="154"/>
      <c r="E25" s="113"/>
      <c r="F25" s="130" t="e">
        <f t="shared" si="0"/>
        <v>#DIV/0!</v>
      </c>
      <c r="G25" s="121"/>
      <c r="H25" s="122"/>
      <c r="I25" s="122"/>
      <c r="J25" s="122"/>
      <c r="K25" s="122"/>
      <c r="L25" s="122"/>
      <c r="M25" s="122"/>
      <c r="N25" s="122"/>
      <c r="O25" s="123"/>
      <c r="P25" s="42"/>
      <c r="Q25" s="44"/>
      <c r="R25" s="42"/>
      <c r="S25" s="42"/>
      <c r="T25" s="42"/>
      <c r="U25" s="42"/>
      <c r="V25" s="42"/>
      <c r="W25" s="42"/>
    </row>
    <row r="26" spans="2:23" ht="15" customHeight="1" x14ac:dyDescent="0.2">
      <c r="B26" s="111"/>
      <c r="C26" s="153"/>
      <c r="D26" s="154"/>
      <c r="E26" s="113"/>
      <c r="F26" s="130" t="e">
        <f t="shared" si="0"/>
        <v>#DIV/0!</v>
      </c>
      <c r="G26" s="121"/>
      <c r="H26" s="122"/>
      <c r="I26" s="122"/>
      <c r="J26" s="122"/>
      <c r="K26" s="122"/>
      <c r="L26" s="122"/>
      <c r="M26" s="122"/>
      <c r="N26" s="122"/>
      <c r="O26" s="123"/>
      <c r="P26" s="42"/>
      <c r="Q26" s="44"/>
      <c r="R26" s="42"/>
      <c r="S26" s="42"/>
      <c r="T26" s="42"/>
      <c r="U26" s="42"/>
      <c r="V26" s="42"/>
      <c r="W26" s="42"/>
    </row>
    <row r="27" spans="2:23" ht="15" customHeight="1" x14ac:dyDescent="0.2">
      <c r="B27" s="111"/>
      <c r="C27" s="153"/>
      <c r="D27" s="154"/>
      <c r="E27" s="113"/>
      <c r="F27" s="130" t="e">
        <f t="shared" si="0"/>
        <v>#DIV/0!</v>
      </c>
      <c r="G27" s="121"/>
      <c r="H27" s="122"/>
      <c r="I27" s="122"/>
      <c r="J27" s="122"/>
      <c r="K27" s="122"/>
      <c r="L27" s="122"/>
      <c r="M27" s="122"/>
      <c r="N27" s="122"/>
      <c r="O27" s="123"/>
      <c r="P27" s="42"/>
      <c r="Q27" s="44"/>
      <c r="R27" s="42"/>
      <c r="S27" s="42"/>
      <c r="T27" s="42"/>
      <c r="U27" s="42"/>
      <c r="V27" s="42"/>
      <c r="W27" s="42"/>
    </row>
    <row r="28" spans="2:23" ht="15" customHeight="1" x14ac:dyDescent="0.2">
      <c r="B28" s="111"/>
      <c r="C28" s="153"/>
      <c r="D28" s="154"/>
      <c r="E28" s="113"/>
      <c r="F28" s="130" t="e">
        <f t="shared" si="0"/>
        <v>#DIV/0!</v>
      </c>
      <c r="G28" s="121"/>
      <c r="H28" s="122"/>
      <c r="I28" s="122"/>
      <c r="J28" s="122"/>
      <c r="K28" s="122"/>
      <c r="L28" s="122"/>
      <c r="M28" s="122"/>
      <c r="N28" s="122"/>
      <c r="O28" s="123"/>
      <c r="P28" s="42"/>
      <c r="Q28" s="44"/>
      <c r="R28" s="42"/>
      <c r="S28" s="42"/>
      <c r="T28" s="42"/>
      <c r="U28" s="42"/>
      <c r="V28" s="42"/>
      <c r="W28" s="42"/>
    </row>
    <row r="29" spans="2:23" ht="15" customHeight="1" x14ac:dyDescent="0.2">
      <c r="B29" s="111"/>
      <c r="C29" s="153"/>
      <c r="D29" s="154"/>
      <c r="E29" s="113"/>
      <c r="F29" s="130" t="e">
        <f t="shared" si="0"/>
        <v>#DIV/0!</v>
      </c>
      <c r="G29" s="121"/>
      <c r="H29" s="122"/>
      <c r="I29" s="122"/>
      <c r="J29" s="122"/>
      <c r="K29" s="122"/>
      <c r="L29" s="122"/>
      <c r="M29" s="122"/>
      <c r="N29" s="122"/>
      <c r="O29" s="123"/>
      <c r="P29" s="42"/>
      <c r="Q29" s="44"/>
      <c r="R29" s="42"/>
      <c r="S29" s="42"/>
      <c r="T29" s="42"/>
      <c r="U29" s="42"/>
      <c r="V29" s="42"/>
      <c r="W29" s="42"/>
    </row>
    <row r="30" spans="2:23" ht="15" customHeight="1" thickBot="1" x14ac:dyDescent="0.25">
      <c r="B30" s="112"/>
      <c r="C30" s="168"/>
      <c r="D30" s="169"/>
      <c r="E30" s="137"/>
      <c r="F30" s="131" t="e">
        <f t="shared" si="0"/>
        <v>#DIV/0!</v>
      </c>
      <c r="G30" s="126"/>
      <c r="H30" s="127"/>
      <c r="I30" s="127"/>
      <c r="J30" s="127"/>
      <c r="K30" s="127"/>
      <c r="L30" s="127"/>
      <c r="M30" s="127"/>
      <c r="N30" s="127"/>
      <c r="O30" s="128"/>
      <c r="P30" s="42"/>
      <c r="Q30" s="44"/>
      <c r="R30" s="42"/>
      <c r="S30" s="42"/>
      <c r="T30" s="42"/>
      <c r="U30" s="42"/>
      <c r="V30" s="42"/>
      <c r="W30" s="42"/>
    </row>
    <row r="31" spans="2:23" ht="5.25" customHeight="1" thickBot="1" x14ac:dyDescent="0.25">
      <c r="Q31" s="44"/>
      <c r="R31" s="42"/>
      <c r="S31" s="42"/>
      <c r="T31" s="42"/>
      <c r="U31" s="42"/>
      <c r="V31" s="42"/>
      <c r="W31" s="42"/>
    </row>
    <row r="32" spans="2:23" ht="15" customHeight="1" x14ac:dyDescent="0.2">
      <c r="B32" s="132"/>
      <c r="C32" s="164" t="s">
        <v>70</v>
      </c>
      <c r="D32" s="165"/>
      <c r="E32" s="145">
        <f>SUM(E20:E22)</f>
        <v>0</v>
      </c>
      <c r="F32" s="147" t="e">
        <f>SUM(F20:F30)</f>
        <v>#DIV/0!</v>
      </c>
      <c r="G32" s="138" t="e">
        <f t="shared" ref="G32:O32" si="1">(+G20*$F$20+G21*$F$21+G22*$F$22+G23*$F$23+G24*$F$24+G25*$F$25+G26*$F$26+G27*$F$27+G28*$F$28+G29*$F$29+G30*$F$30)</f>
        <v>#DIV/0!</v>
      </c>
      <c r="H32" s="138" t="e">
        <f t="shared" si="1"/>
        <v>#DIV/0!</v>
      </c>
      <c r="I32" s="138" t="e">
        <f t="shared" si="1"/>
        <v>#DIV/0!</v>
      </c>
      <c r="J32" s="138" t="e">
        <f t="shared" si="1"/>
        <v>#DIV/0!</v>
      </c>
      <c r="K32" s="138" t="e">
        <f t="shared" si="1"/>
        <v>#DIV/0!</v>
      </c>
      <c r="L32" s="138" t="e">
        <f t="shared" si="1"/>
        <v>#DIV/0!</v>
      </c>
      <c r="M32" s="138" t="e">
        <f t="shared" si="1"/>
        <v>#DIV/0!</v>
      </c>
      <c r="N32" s="138" t="e">
        <f t="shared" si="1"/>
        <v>#DIV/0!</v>
      </c>
      <c r="O32" s="138" t="e">
        <f t="shared" si="1"/>
        <v>#DIV/0!</v>
      </c>
    </row>
    <row r="33" spans="2:23" ht="15" customHeight="1" thickBot="1" x14ac:dyDescent="0.25">
      <c r="B33" s="133"/>
      <c r="C33" s="143" t="s">
        <v>71</v>
      </c>
      <c r="D33" s="144"/>
      <c r="E33" s="146"/>
      <c r="F33" s="148"/>
      <c r="G33" s="139" t="e">
        <f>G32</f>
        <v>#DIV/0!</v>
      </c>
      <c r="H33" s="134" t="e">
        <f t="shared" ref="H33:O33" si="2">+H32+G33</f>
        <v>#DIV/0!</v>
      </c>
      <c r="I33" s="134" t="e">
        <f t="shared" si="2"/>
        <v>#DIV/0!</v>
      </c>
      <c r="J33" s="134" t="e">
        <f t="shared" si="2"/>
        <v>#DIV/0!</v>
      </c>
      <c r="K33" s="134" t="e">
        <f t="shared" si="2"/>
        <v>#DIV/0!</v>
      </c>
      <c r="L33" s="134" t="e">
        <f t="shared" si="2"/>
        <v>#DIV/0!</v>
      </c>
      <c r="M33" s="134" t="e">
        <f t="shared" si="2"/>
        <v>#DIV/0!</v>
      </c>
      <c r="N33" s="134" t="e">
        <f t="shared" si="2"/>
        <v>#DIV/0!</v>
      </c>
      <c r="O33" s="135" t="e">
        <f t="shared" si="2"/>
        <v>#DIV/0!</v>
      </c>
      <c r="P33" s="42"/>
      <c r="Q33" s="42"/>
      <c r="R33" s="42"/>
      <c r="S33" s="42"/>
      <c r="T33" s="42"/>
      <c r="U33" s="42"/>
      <c r="V33" s="42"/>
      <c r="W33" s="42"/>
    </row>
    <row r="34" spans="2:23" ht="15" customHeight="1" x14ac:dyDescent="0.2"/>
    <row r="35" spans="2:23" ht="15" customHeight="1" x14ac:dyDescent="0.25">
      <c r="C35" s="11" t="s">
        <v>37</v>
      </c>
    </row>
    <row r="36" spans="2:23" ht="15" customHeight="1" x14ac:dyDescent="0.2">
      <c r="C36" s="30" t="s">
        <v>72</v>
      </c>
    </row>
    <row r="37" spans="2:23" ht="15" customHeight="1" x14ac:dyDescent="0.2">
      <c r="C37" s="30" t="s">
        <v>50</v>
      </c>
    </row>
    <row r="38" spans="2:23" ht="15" customHeight="1" x14ac:dyDescent="0.2">
      <c r="C38" s="30" t="s">
        <v>38</v>
      </c>
    </row>
    <row r="39" spans="2:23" ht="15" customHeight="1" x14ac:dyDescent="0.2">
      <c r="C39" s="30" t="s">
        <v>73</v>
      </c>
    </row>
    <row r="40" spans="2:23" ht="14.25" customHeight="1" x14ac:dyDescent="0.2">
      <c r="C40" s="30" t="s">
        <v>40</v>
      </c>
    </row>
    <row r="41" spans="2:23" ht="14.25" customHeight="1" x14ac:dyDescent="0.2">
      <c r="C41" s="30" t="s">
        <v>75</v>
      </c>
    </row>
    <row r="42" spans="2:23" ht="15" customHeight="1" x14ac:dyDescent="0.2">
      <c r="C42" s="30" t="s">
        <v>77</v>
      </c>
    </row>
    <row r="43" spans="2:23" ht="84" customHeight="1" x14ac:dyDescent="0.2"/>
    <row r="44" spans="2:23" ht="15" hidden="1" customHeight="1" x14ac:dyDescent="0.2"/>
    <row r="45" spans="2:23" ht="15" customHeight="1" x14ac:dyDescent="0.2"/>
    <row r="46" spans="2:23" ht="15" customHeight="1" x14ac:dyDescent="0.2"/>
    <row r="47" spans="2:23" ht="15" customHeight="1" x14ac:dyDescent="0.2"/>
    <row r="48" spans="2:2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</sheetData>
  <sheetProtection formatCells="0" formatColumns="0" formatRows="0" insertHyperlinks="0" sort="0" autoFilter="0" pivotTables="0"/>
  <mergeCells count="26">
    <mergeCell ref="B2:O2"/>
    <mergeCell ref="B3:O3"/>
    <mergeCell ref="C32:D32"/>
    <mergeCell ref="C20:D20"/>
    <mergeCell ref="C21:D21"/>
    <mergeCell ref="C23:D23"/>
    <mergeCell ref="C24:D24"/>
    <mergeCell ref="C25:D25"/>
    <mergeCell ref="C26:D26"/>
    <mergeCell ref="C27:D27"/>
    <mergeCell ref="C28:D28"/>
    <mergeCell ref="C29:D29"/>
    <mergeCell ref="C30:D30"/>
    <mergeCell ref="B18:B19"/>
    <mergeCell ref="C18:D19"/>
    <mergeCell ref="H5:I5"/>
    <mergeCell ref="C33:D33"/>
    <mergeCell ref="E32:E33"/>
    <mergeCell ref="F32:F33"/>
    <mergeCell ref="H6:I6"/>
    <mergeCell ref="H7:I7"/>
    <mergeCell ref="H8:I8"/>
    <mergeCell ref="C22:D22"/>
    <mergeCell ref="E18:E19"/>
    <mergeCell ref="F18:F19"/>
    <mergeCell ref="G19:O19"/>
  </mergeCells>
  <dataValidations disablePrompts="1" count="3">
    <dataValidation type="date" operator="greaterThan" allowBlank="1" showInputMessage="1" showErrorMessage="1" sqref="I9">
      <formula1>43831</formula1>
    </dataValidation>
    <dataValidation type="list" showInputMessage="1" showErrorMessage="1" sqref="D12">
      <formula1>"Por licitación de obra y ejecución por empresa, Por administración, Por cooperativa/s o entidades"</formula1>
    </dataValidation>
    <dataValidation type="whole" allowBlank="1" showInputMessage="1" showErrorMessage="1" errorTitle="El valor ingresado no es válido" error="Debe completar la cantidad de meses según el plazo de ejecución de la obra." sqref="D15">
      <formula1>1</formula1>
      <formula2>30</formula2>
    </dataValidation>
  </dataValidations>
  <printOptions horizontalCentered="1" verticalCentered="1"/>
  <pageMargins left="0.70866141732283472" right="0.70866141732283472" top="7.874015748031496E-2" bottom="0.86614173228346458" header="0.31496062992125984" footer="0.31496062992125984"/>
  <pageSetup paperSize="9" scale="42" orientation="landscape" r:id="rId1"/>
  <headerFooter scaleWithDoc="0"/>
  <ignoredErrors>
    <ignoredError sqref="F20:F30 F32 G32:O33 H6:I8" evalError="1"/>
  </ignoredError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42"/>
  <sheetViews>
    <sheetView tabSelected="1" zoomScale="80" zoomScaleNormal="80" zoomScalePageLayoutView="50" workbookViewId="0">
      <selection activeCell="B2" sqref="B2:M2"/>
    </sheetView>
  </sheetViews>
  <sheetFormatPr baseColWidth="10" defaultColWidth="11" defaultRowHeight="15" customHeight="1" zeroHeight="1" x14ac:dyDescent="0.2"/>
  <cols>
    <col min="1" max="1" width="4.875" style="1" customWidth="1"/>
    <col min="2" max="2" width="43.125" style="1" bestFit="1" customWidth="1"/>
    <col min="3" max="3" width="38.5" style="1" customWidth="1"/>
    <col min="4" max="14" width="14.625" style="1" customWidth="1"/>
    <col min="15" max="21" width="11" style="1" customWidth="1"/>
    <col min="22" max="16384" width="11" style="1"/>
  </cols>
  <sheetData>
    <row r="1" spans="2:13" ht="84" customHeight="1" x14ac:dyDescent="0.2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2:13" ht="15" customHeight="1" x14ac:dyDescent="0.25">
      <c r="B2" s="162">
        <f>+'PLAN DE TRABAJOS'!B2</f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2:13" ht="15" customHeight="1" x14ac:dyDescent="0.25">
      <c r="B3" s="163" t="s">
        <v>79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2:13" ht="45" customHeight="1" thickBot="1" x14ac:dyDescent="0.25"/>
    <row r="5" spans="2:13" ht="18" customHeight="1" x14ac:dyDescent="0.25">
      <c r="B5" s="19" t="s">
        <v>0</v>
      </c>
      <c r="C5" s="7">
        <f>+'PLAN DE TRABAJOS'!D5</f>
        <v>0</v>
      </c>
      <c r="D5" s="4"/>
      <c r="E5" s="196" t="s">
        <v>3</v>
      </c>
      <c r="F5" s="176"/>
      <c r="G5" s="190" t="s">
        <v>56</v>
      </c>
      <c r="H5" s="191"/>
    </row>
    <row r="6" spans="2:13" ht="18" customHeight="1" x14ac:dyDescent="0.2">
      <c r="B6" s="20" t="s">
        <v>28</v>
      </c>
      <c r="C6" s="8">
        <f>+'PLAN DE TRABAJOS'!D6</f>
        <v>0</v>
      </c>
      <c r="D6" s="4"/>
      <c r="E6" s="74" t="s">
        <v>4</v>
      </c>
      <c r="F6" s="75">
        <f>+'PLAN DE TRABAJOS'!G6</f>
        <v>0</v>
      </c>
      <c r="G6" s="149" t="e">
        <f>+'PLAN DE TRABAJOS'!H6</f>
        <v>#DIV/0!</v>
      </c>
      <c r="H6" s="150"/>
    </row>
    <row r="7" spans="2:13" ht="18" customHeight="1" x14ac:dyDescent="0.2">
      <c r="B7" s="20" t="s">
        <v>1</v>
      </c>
      <c r="C7" s="8">
        <f>+'PLAN DE TRABAJOS'!D7</f>
        <v>0</v>
      </c>
      <c r="D7" s="4"/>
      <c r="E7" s="74" t="s">
        <v>55</v>
      </c>
      <c r="F7" s="75">
        <f>+'PLAN DE TRABAJOS'!G7</f>
        <v>0</v>
      </c>
      <c r="G7" s="149" t="e">
        <f>+'PLAN DE TRABAJOS'!H7</f>
        <v>#DIV/0!</v>
      </c>
      <c r="H7" s="150"/>
    </row>
    <row r="8" spans="2:13" ht="18" customHeight="1" thickBot="1" x14ac:dyDescent="0.3">
      <c r="B8" s="20" t="s">
        <v>2</v>
      </c>
      <c r="C8" s="8">
        <f>+'PLAN DE TRABAJOS'!D8</f>
        <v>0</v>
      </c>
      <c r="D8" s="4"/>
      <c r="E8" s="76" t="s">
        <v>5</v>
      </c>
      <c r="F8" s="77">
        <f>+'PLAN DE TRABAJOS'!G8</f>
        <v>0</v>
      </c>
      <c r="G8" s="192" t="e">
        <f>+'PLAN DE TRABAJOS'!H8</f>
        <v>#DIV/0!</v>
      </c>
      <c r="H8" s="193"/>
    </row>
    <row r="9" spans="2:13" ht="18" customHeight="1" x14ac:dyDescent="0.2">
      <c r="B9" s="27" t="s">
        <v>31</v>
      </c>
      <c r="C9" s="8">
        <f>+'PLAN DE TRABAJOS'!D9</f>
        <v>0</v>
      </c>
      <c r="D9" s="4"/>
      <c r="E9" s="197" t="s">
        <v>58</v>
      </c>
      <c r="F9" s="198"/>
      <c r="G9" s="188" t="s">
        <v>44</v>
      </c>
      <c r="H9" s="189"/>
      <c r="I9" s="141" t="s">
        <v>52</v>
      </c>
    </row>
    <row r="10" spans="2:13" ht="18" customHeight="1" thickBot="1" x14ac:dyDescent="0.3">
      <c r="B10" s="20" t="s">
        <v>32</v>
      </c>
      <c r="C10" s="8">
        <f>+'PLAN DE TRABAJOS'!D10</f>
        <v>0</v>
      </c>
      <c r="D10" s="4"/>
      <c r="E10" s="199">
        <f>F6*G10</f>
        <v>0</v>
      </c>
      <c r="F10" s="200"/>
      <c r="G10" s="186"/>
      <c r="H10" s="187"/>
      <c r="I10" s="142">
        <f>+E10*F11</f>
        <v>0</v>
      </c>
    </row>
    <row r="11" spans="2:13" ht="18" customHeight="1" thickBot="1" x14ac:dyDescent="0.25">
      <c r="B11" s="21" t="s">
        <v>30</v>
      </c>
      <c r="C11" s="29">
        <f>+'PLAN DE TRABAJOS'!D11</f>
        <v>0</v>
      </c>
      <c r="D11" s="4"/>
      <c r="E11" s="56" t="s">
        <v>7</v>
      </c>
      <c r="F11" s="106">
        <f>+'PLAN DE TRABAJOS'!G9</f>
        <v>0</v>
      </c>
      <c r="G11" s="78" t="s">
        <v>6</v>
      </c>
      <c r="H11" s="79">
        <f>+'PLAN DE TRABAJOS'!I9</f>
        <v>0</v>
      </c>
    </row>
    <row r="12" spans="2:13" ht="18" customHeight="1" thickBot="1" x14ac:dyDescent="0.25">
      <c r="B12" s="27" t="s">
        <v>29</v>
      </c>
      <c r="C12" s="28">
        <f>+'PLAN DE TRABAJOS'!D12</f>
        <v>0</v>
      </c>
      <c r="D12" s="4"/>
    </row>
    <row r="13" spans="2:13" ht="18" customHeight="1" x14ac:dyDescent="0.25">
      <c r="B13" s="20" t="s">
        <v>35</v>
      </c>
      <c r="C13" s="8">
        <f>+'PLAN DE TRABAJOS'!D13</f>
        <v>0</v>
      </c>
      <c r="D13" s="4"/>
      <c r="E13" s="50" t="s">
        <v>51</v>
      </c>
      <c r="F13" s="59"/>
      <c r="G13" s="59"/>
      <c r="H13" s="72" t="s">
        <v>52</v>
      </c>
    </row>
    <row r="14" spans="2:13" ht="18" customHeight="1" x14ac:dyDescent="0.2">
      <c r="B14" s="20" t="s">
        <v>36</v>
      </c>
      <c r="C14" s="8">
        <f>+'PLAN DE TRABAJOS'!D14</f>
        <v>0</v>
      </c>
      <c r="D14" s="4"/>
      <c r="E14" s="61" t="s">
        <v>53</v>
      </c>
      <c r="F14" s="62"/>
      <c r="G14" s="63"/>
      <c r="H14" s="49"/>
    </row>
    <row r="15" spans="2:13" ht="18" customHeight="1" x14ac:dyDescent="0.2">
      <c r="B15" s="20" t="s">
        <v>34</v>
      </c>
      <c r="C15" s="8">
        <f>+'PLAN DE TRABAJOS'!D15</f>
        <v>0</v>
      </c>
      <c r="D15" s="4"/>
      <c r="E15" s="53" t="s">
        <v>78</v>
      </c>
      <c r="F15" s="65"/>
      <c r="G15" s="66"/>
      <c r="H15" s="49"/>
    </row>
    <row r="16" spans="2:13" ht="18" customHeight="1" thickBot="1" x14ac:dyDescent="0.3">
      <c r="B16" s="21" t="s">
        <v>33</v>
      </c>
      <c r="C16" s="9">
        <f>+'PLAN DE TRABAJOS'!D16</f>
        <v>0</v>
      </c>
      <c r="D16" s="4"/>
      <c r="E16" s="68" t="s">
        <v>9</v>
      </c>
      <c r="F16" s="69"/>
      <c r="G16" s="70"/>
      <c r="H16" s="73">
        <f>+H14+H15</f>
        <v>0</v>
      </c>
    </row>
    <row r="17" spans="2:21" ht="45" customHeight="1" thickBot="1" x14ac:dyDescent="0.25">
      <c r="J17" s="2"/>
      <c r="K17" s="2"/>
      <c r="L17" s="2"/>
      <c r="M17" s="2"/>
    </row>
    <row r="18" spans="2:21" s="3" customFormat="1" ht="51" customHeight="1" thickBot="1" x14ac:dyDescent="0.25">
      <c r="B18" s="10" t="s">
        <v>42</v>
      </c>
      <c r="C18" s="84" t="s">
        <v>43</v>
      </c>
      <c r="D18" s="93" t="s">
        <v>48</v>
      </c>
      <c r="E18" s="92" t="s">
        <v>11</v>
      </c>
      <c r="F18" s="5" t="s">
        <v>12</v>
      </c>
      <c r="G18" s="5" t="s">
        <v>13</v>
      </c>
      <c r="H18" s="5" t="s">
        <v>14</v>
      </c>
      <c r="I18" s="5" t="s">
        <v>15</v>
      </c>
      <c r="J18" s="5" t="s">
        <v>16</v>
      </c>
      <c r="K18" s="5" t="s">
        <v>17</v>
      </c>
      <c r="L18" s="5" t="s">
        <v>18</v>
      </c>
      <c r="M18" s="6" t="s">
        <v>19</v>
      </c>
      <c r="N18" s="46"/>
      <c r="O18" s="43"/>
      <c r="P18" s="43"/>
      <c r="Q18" s="43"/>
      <c r="R18" s="43"/>
      <c r="S18" s="43"/>
      <c r="T18" s="43"/>
      <c r="U18" s="43"/>
    </row>
    <row r="19" spans="2:21" ht="11.25" customHeight="1" thickBot="1" x14ac:dyDescent="0.25">
      <c r="C19" s="35"/>
      <c r="D19" s="35"/>
      <c r="E19" s="35"/>
    </row>
    <row r="20" spans="2:21" ht="20.100000000000001" customHeight="1" x14ac:dyDescent="0.2">
      <c r="B20" s="183" t="s">
        <v>21</v>
      </c>
      <c r="C20" s="85" t="s">
        <v>25</v>
      </c>
      <c r="D20" s="94">
        <f>E10</f>
        <v>0</v>
      </c>
      <c r="E20" s="108" t="e">
        <f>'PLAN DE TRABAJOS'!G32*'CRONOGRAMA DESEMBOLSOS'!$G$6*$F$8</f>
        <v>#DIV/0!</v>
      </c>
      <c r="F20" s="12" t="e">
        <f>'PLAN DE TRABAJOS'!H32*'CRONOGRAMA DESEMBOLSOS'!$G$6*$F$8</f>
        <v>#DIV/0!</v>
      </c>
      <c r="G20" s="12" t="e">
        <f>'PLAN DE TRABAJOS'!I32*'CRONOGRAMA DESEMBOLSOS'!$G$6*$F$8</f>
        <v>#DIV/0!</v>
      </c>
      <c r="H20" s="12" t="e">
        <f>'PLAN DE TRABAJOS'!J32*'CRONOGRAMA DESEMBOLSOS'!$G$6*$F$8</f>
        <v>#DIV/0!</v>
      </c>
      <c r="I20" s="12" t="e">
        <f>'PLAN DE TRABAJOS'!K32*'CRONOGRAMA DESEMBOLSOS'!$G$6*$F$8</f>
        <v>#DIV/0!</v>
      </c>
      <c r="J20" s="12" t="e">
        <f>'PLAN DE TRABAJOS'!L32*'CRONOGRAMA DESEMBOLSOS'!$G$6*$F$8</f>
        <v>#DIV/0!</v>
      </c>
      <c r="K20" s="12" t="e">
        <f>'PLAN DE TRABAJOS'!M32*'CRONOGRAMA DESEMBOLSOS'!$G$6*$F$8</f>
        <v>#DIV/0!</v>
      </c>
      <c r="L20" s="12" t="e">
        <f>'PLAN DE TRABAJOS'!N32*'CRONOGRAMA DESEMBOLSOS'!$G$6*$F$8</f>
        <v>#DIV/0!</v>
      </c>
      <c r="M20" s="31" t="e">
        <f>'PLAN DE TRABAJOS'!O32*'CRONOGRAMA DESEMBOLSOS'!$G$6*$F$8</f>
        <v>#DIV/0!</v>
      </c>
      <c r="N20" s="42"/>
      <c r="O20" s="42"/>
      <c r="P20" s="42"/>
      <c r="Q20" s="42"/>
      <c r="R20" s="42"/>
      <c r="S20" s="42"/>
      <c r="T20" s="42"/>
      <c r="U20" s="42"/>
    </row>
    <row r="21" spans="2:21" ht="20.100000000000001" customHeight="1" x14ac:dyDescent="0.2">
      <c r="B21" s="184"/>
      <c r="C21" s="86" t="s">
        <v>26</v>
      </c>
      <c r="D21" s="105">
        <v>0</v>
      </c>
      <c r="E21" s="100" t="e">
        <f t="shared" ref="E21:M21" si="0">E20*$G$10</f>
        <v>#DIV/0!</v>
      </c>
      <c r="F21" s="15" t="e">
        <f t="shared" si="0"/>
        <v>#DIV/0!</v>
      </c>
      <c r="G21" s="15" t="e">
        <f t="shared" si="0"/>
        <v>#DIV/0!</v>
      </c>
      <c r="H21" s="15" t="e">
        <f t="shared" si="0"/>
        <v>#DIV/0!</v>
      </c>
      <c r="I21" s="15" t="e">
        <f t="shared" si="0"/>
        <v>#DIV/0!</v>
      </c>
      <c r="J21" s="15" t="e">
        <f t="shared" si="0"/>
        <v>#DIV/0!</v>
      </c>
      <c r="K21" s="15" t="e">
        <f t="shared" si="0"/>
        <v>#DIV/0!</v>
      </c>
      <c r="L21" s="15" t="e">
        <f t="shared" si="0"/>
        <v>#DIV/0!</v>
      </c>
      <c r="M21" s="32" t="e">
        <f t="shared" si="0"/>
        <v>#DIV/0!</v>
      </c>
      <c r="N21" s="42"/>
      <c r="O21" s="42"/>
      <c r="P21" s="42"/>
      <c r="Q21" s="42"/>
      <c r="R21" s="42"/>
      <c r="S21" s="42"/>
      <c r="T21" s="42"/>
      <c r="U21" s="42"/>
    </row>
    <row r="22" spans="2:21" ht="20.100000000000001" customHeight="1" x14ac:dyDescent="0.2">
      <c r="B22" s="184"/>
      <c r="C22" s="86" t="s">
        <v>23</v>
      </c>
      <c r="D22" s="95">
        <f>D20-D21</f>
        <v>0</v>
      </c>
      <c r="E22" s="100" t="e">
        <f>E20-E21</f>
        <v>#DIV/0!</v>
      </c>
      <c r="F22" s="15" t="e">
        <f>F20-F21</f>
        <v>#DIV/0!</v>
      </c>
      <c r="G22" s="15" t="e">
        <f t="shared" ref="G22:M22" si="1">G20-G21</f>
        <v>#DIV/0!</v>
      </c>
      <c r="H22" s="15" t="e">
        <f t="shared" si="1"/>
        <v>#DIV/0!</v>
      </c>
      <c r="I22" s="15" t="e">
        <f t="shared" si="1"/>
        <v>#DIV/0!</v>
      </c>
      <c r="J22" s="15" t="e">
        <f t="shared" si="1"/>
        <v>#DIV/0!</v>
      </c>
      <c r="K22" s="15" t="e">
        <f t="shared" si="1"/>
        <v>#DIV/0!</v>
      </c>
      <c r="L22" s="15" t="e">
        <f t="shared" si="1"/>
        <v>#DIV/0!</v>
      </c>
      <c r="M22" s="32" t="e">
        <f t="shared" si="1"/>
        <v>#DIV/0!</v>
      </c>
      <c r="N22" s="42"/>
      <c r="O22" s="42"/>
      <c r="P22" s="42"/>
      <c r="Q22" s="42"/>
      <c r="R22" s="42"/>
      <c r="S22" s="42"/>
      <c r="T22" s="42"/>
      <c r="U22" s="42"/>
    </row>
    <row r="23" spans="2:21" ht="20.100000000000001" customHeight="1" thickBot="1" x14ac:dyDescent="0.25">
      <c r="B23" s="185"/>
      <c r="C23" s="87" t="s">
        <v>24</v>
      </c>
      <c r="D23" s="96">
        <f>D22</f>
        <v>0</v>
      </c>
      <c r="E23" s="101" t="e">
        <f>E22+D23</f>
        <v>#DIV/0!</v>
      </c>
      <c r="F23" s="80" t="e">
        <f>F22+E23</f>
        <v>#DIV/0!</v>
      </c>
      <c r="G23" s="80" t="e">
        <f>G22+F23</f>
        <v>#DIV/0!</v>
      </c>
      <c r="H23" s="80" t="e">
        <f t="shared" ref="H23:L23" si="2">H22+G23</f>
        <v>#DIV/0!</v>
      </c>
      <c r="I23" s="80" t="e">
        <f t="shared" si="2"/>
        <v>#DIV/0!</v>
      </c>
      <c r="J23" s="80" t="e">
        <f t="shared" si="2"/>
        <v>#DIV/0!</v>
      </c>
      <c r="K23" s="80" t="e">
        <f t="shared" si="2"/>
        <v>#DIV/0!</v>
      </c>
      <c r="L23" s="80" t="e">
        <f t="shared" si="2"/>
        <v>#DIV/0!</v>
      </c>
      <c r="M23" s="81" t="e">
        <f>M22+L23</f>
        <v>#DIV/0!</v>
      </c>
      <c r="N23" s="42"/>
      <c r="O23" s="42"/>
      <c r="P23" s="42"/>
      <c r="Q23" s="42"/>
      <c r="R23" s="42"/>
      <c r="S23" s="42"/>
      <c r="T23" s="42"/>
      <c r="U23" s="42"/>
    </row>
    <row r="24" spans="2:21" ht="20.100000000000001" customHeight="1" x14ac:dyDescent="0.2">
      <c r="B24" s="181" t="s">
        <v>22</v>
      </c>
      <c r="C24" s="88" t="s">
        <v>23</v>
      </c>
      <c r="D24" s="194"/>
      <c r="E24" s="99" t="e">
        <f>'PLAN DE TRABAJOS'!G32*'CRONOGRAMA DESEMBOLSOS'!$G$7*F8</f>
        <v>#DIV/0!</v>
      </c>
      <c r="F24" s="12" t="e">
        <f>'PLAN DE TRABAJOS'!H32*'CRONOGRAMA DESEMBOLSOS'!$G$7*F8</f>
        <v>#DIV/0!</v>
      </c>
      <c r="G24" s="12" t="e">
        <f>'PLAN DE TRABAJOS'!I32*'CRONOGRAMA DESEMBOLSOS'!$G$7*F8</f>
        <v>#DIV/0!</v>
      </c>
      <c r="H24" s="12" t="e">
        <f>'PLAN DE TRABAJOS'!J32*'CRONOGRAMA DESEMBOLSOS'!$G$7*F8</f>
        <v>#DIV/0!</v>
      </c>
      <c r="I24" s="12" t="e">
        <f>'PLAN DE TRABAJOS'!K32*'CRONOGRAMA DESEMBOLSOS'!$G$7*F8</f>
        <v>#DIV/0!</v>
      </c>
      <c r="J24" s="12" t="e">
        <f>'PLAN DE TRABAJOS'!L32*'CRONOGRAMA DESEMBOLSOS'!$G$7*F8</f>
        <v>#DIV/0!</v>
      </c>
      <c r="K24" s="12" t="e">
        <f>'PLAN DE TRABAJOS'!M32*'CRONOGRAMA DESEMBOLSOS'!$G$7*F8</f>
        <v>#DIV/0!</v>
      </c>
      <c r="L24" s="12" t="e">
        <f>'PLAN DE TRABAJOS'!N32*'CRONOGRAMA DESEMBOLSOS'!$G$7*F8</f>
        <v>#DIV/0!</v>
      </c>
      <c r="M24" s="31" t="e">
        <f>'PLAN DE TRABAJOS'!O32*'CRONOGRAMA DESEMBOLSOS'!$G$7*F8</f>
        <v>#DIV/0!</v>
      </c>
      <c r="N24" s="42"/>
      <c r="O24" s="42"/>
      <c r="P24" s="42"/>
      <c r="Q24" s="42"/>
      <c r="R24" s="42"/>
      <c r="S24" s="42"/>
      <c r="T24" s="42"/>
      <c r="U24" s="42"/>
    </row>
    <row r="25" spans="2:21" ht="20.100000000000001" customHeight="1" thickBot="1" x14ac:dyDescent="0.25">
      <c r="B25" s="182"/>
      <c r="C25" s="89" t="s">
        <v>24</v>
      </c>
      <c r="D25" s="195"/>
      <c r="E25" s="102" t="e">
        <f>E24+D25</f>
        <v>#DIV/0!</v>
      </c>
      <c r="F25" s="13" t="e">
        <f t="shared" ref="F25:M25" si="3">F24+E25</f>
        <v>#DIV/0!</v>
      </c>
      <c r="G25" s="13" t="e">
        <f t="shared" si="3"/>
        <v>#DIV/0!</v>
      </c>
      <c r="H25" s="13" t="e">
        <f t="shared" si="3"/>
        <v>#DIV/0!</v>
      </c>
      <c r="I25" s="13" t="e">
        <f t="shared" si="3"/>
        <v>#DIV/0!</v>
      </c>
      <c r="J25" s="13" t="e">
        <f t="shared" si="3"/>
        <v>#DIV/0!</v>
      </c>
      <c r="K25" s="13" t="e">
        <f t="shared" si="3"/>
        <v>#DIV/0!</v>
      </c>
      <c r="L25" s="13" t="e">
        <f t="shared" si="3"/>
        <v>#DIV/0!</v>
      </c>
      <c r="M25" s="33" t="e">
        <f t="shared" si="3"/>
        <v>#DIV/0!</v>
      </c>
      <c r="N25" s="42"/>
      <c r="O25" s="42"/>
      <c r="P25" s="42"/>
      <c r="Q25" s="42"/>
      <c r="R25" s="42"/>
      <c r="S25" s="42"/>
      <c r="T25" s="42"/>
      <c r="U25" s="42"/>
    </row>
    <row r="26" spans="2:21" s="11" customFormat="1" ht="20.100000000000001" customHeight="1" x14ac:dyDescent="0.25">
      <c r="B26" s="179" t="s">
        <v>41</v>
      </c>
      <c r="C26" s="90" t="s">
        <v>23</v>
      </c>
      <c r="D26" s="97">
        <f>+D22</f>
        <v>0</v>
      </c>
      <c r="E26" s="103" t="e">
        <f>E22+E24</f>
        <v>#DIV/0!</v>
      </c>
      <c r="F26" s="82" t="e">
        <f t="shared" ref="F26:M26" si="4">F22+F24</f>
        <v>#DIV/0!</v>
      </c>
      <c r="G26" s="82" t="e">
        <f t="shared" si="4"/>
        <v>#DIV/0!</v>
      </c>
      <c r="H26" s="82" t="e">
        <f t="shared" si="4"/>
        <v>#DIV/0!</v>
      </c>
      <c r="I26" s="82" t="e">
        <f t="shared" si="4"/>
        <v>#DIV/0!</v>
      </c>
      <c r="J26" s="82" t="e">
        <f t="shared" si="4"/>
        <v>#DIV/0!</v>
      </c>
      <c r="K26" s="82" t="e">
        <f t="shared" si="4"/>
        <v>#DIV/0!</v>
      </c>
      <c r="L26" s="82" t="e">
        <f t="shared" si="4"/>
        <v>#DIV/0!</v>
      </c>
      <c r="M26" s="83" t="e">
        <f t="shared" si="4"/>
        <v>#DIV/0!</v>
      </c>
      <c r="N26" s="45"/>
      <c r="O26" s="45"/>
      <c r="P26" s="45"/>
      <c r="Q26" s="45"/>
      <c r="R26" s="45"/>
      <c r="S26" s="45"/>
      <c r="T26" s="45"/>
      <c r="U26" s="45"/>
    </row>
    <row r="27" spans="2:21" s="11" customFormat="1" ht="20.100000000000001" customHeight="1" thickBot="1" x14ac:dyDescent="0.3">
      <c r="B27" s="180"/>
      <c r="C27" s="91" t="s">
        <v>24</v>
      </c>
      <c r="D27" s="98">
        <f>+D26</f>
        <v>0</v>
      </c>
      <c r="E27" s="104" t="e">
        <f>E26+D27</f>
        <v>#DIV/0!</v>
      </c>
      <c r="F27" s="14" t="e">
        <f t="shared" ref="F27:M27" si="5">F26+E27</f>
        <v>#DIV/0!</v>
      </c>
      <c r="G27" s="14" t="e">
        <f t="shared" si="5"/>
        <v>#DIV/0!</v>
      </c>
      <c r="H27" s="14" t="e">
        <f t="shared" si="5"/>
        <v>#DIV/0!</v>
      </c>
      <c r="I27" s="14" t="e">
        <f t="shared" si="5"/>
        <v>#DIV/0!</v>
      </c>
      <c r="J27" s="14" t="e">
        <f t="shared" si="5"/>
        <v>#DIV/0!</v>
      </c>
      <c r="K27" s="14" t="e">
        <f t="shared" si="5"/>
        <v>#DIV/0!</v>
      </c>
      <c r="L27" s="14" t="e">
        <f t="shared" si="5"/>
        <v>#DIV/0!</v>
      </c>
      <c r="M27" s="140" t="e">
        <f t="shared" si="5"/>
        <v>#DIV/0!</v>
      </c>
      <c r="N27" s="45"/>
      <c r="O27" s="45"/>
      <c r="P27" s="45"/>
      <c r="Q27" s="45"/>
      <c r="R27" s="45"/>
      <c r="S27" s="45"/>
      <c r="T27" s="45"/>
      <c r="U27" s="45"/>
    </row>
    <row r="28" spans="2:21" ht="15" customHeight="1" x14ac:dyDescent="0.2"/>
    <row r="29" spans="2:21" ht="15" customHeight="1" x14ac:dyDescent="0.25">
      <c r="B29" s="11" t="s">
        <v>37</v>
      </c>
    </row>
    <row r="30" spans="2:21" ht="15" customHeight="1" x14ac:dyDescent="0.2">
      <c r="B30" s="30" t="s">
        <v>72</v>
      </c>
    </row>
    <row r="31" spans="2:21" ht="15" customHeight="1" x14ac:dyDescent="0.2">
      <c r="B31" s="30" t="s">
        <v>49</v>
      </c>
    </row>
    <row r="32" spans="2:21" ht="15" customHeight="1" x14ac:dyDescent="0.2">
      <c r="B32" s="30" t="s">
        <v>47</v>
      </c>
    </row>
    <row r="33" spans="2:13" ht="15" customHeight="1" x14ac:dyDescent="0.2">
      <c r="B33" s="30" t="s">
        <v>74</v>
      </c>
    </row>
    <row r="34" spans="2:13" ht="15" customHeight="1" x14ac:dyDescent="0.2">
      <c r="B34" s="30" t="s">
        <v>76</v>
      </c>
    </row>
    <row r="35" spans="2:13" ht="84" customHeight="1" x14ac:dyDescent="0.2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2:13" ht="14.25" hidden="1" x14ac:dyDescent="0.2"/>
    <row r="37" spans="2:13" ht="14.25" hidden="1" x14ac:dyDescent="0.2"/>
    <row r="38" spans="2:13" ht="14.25" hidden="1" x14ac:dyDescent="0.2"/>
    <row r="39" spans="2:13" ht="14.25" hidden="1" x14ac:dyDescent="0.2"/>
    <row r="40" spans="2:13" ht="14.25" hidden="1" x14ac:dyDescent="0.2"/>
    <row r="41" spans="2:13" ht="14.25" hidden="1" x14ac:dyDescent="0.2"/>
    <row r="42" spans="2:13" ht="15" hidden="1" customHeight="1" x14ac:dyDescent="0.2"/>
  </sheetData>
  <sheetProtection formatCells="0" formatColumns="0" formatRows="0" insertHyperlinks="0" sort="0" autoFilter="0" pivotTables="0"/>
  <mergeCells count="17">
    <mergeCell ref="B1:M1"/>
    <mergeCell ref="B35:M35"/>
    <mergeCell ref="B3:M3"/>
    <mergeCell ref="B2:M2"/>
    <mergeCell ref="B26:B27"/>
    <mergeCell ref="B24:B25"/>
    <mergeCell ref="B20:B23"/>
    <mergeCell ref="G10:H10"/>
    <mergeCell ref="G9:H9"/>
    <mergeCell ref="G5:H5"/>
    <mergeCell ref="G8:H8"/>
    <mergeCell ref="G7:H7"/>
    <mergeCell ref="G6:H6"/>
    <mergeCell ref="D24:D25"/>
    <mergeCell ref="E5:F5"/>
    <mergeCell ref="E9:F9"/>
    <mergeCell ref="E10:F10"/>
  </mergeCells>
  <dataValidations disablePrompts="1" count="1">
    <dataValidation type="decimal" allowBlank="1" showInputMessage="1" showErrorMessage="1" sqref="G10">
      <formula1>0</formula1>
      <formula2>0.15</formula2>
    </dataValidation>
  </dataValidations>
  <printOptions horizontalCentered="1" verticalCentered="1"/>
  <pageMargins left="0.70866141732283461" right="0.70866141732283461" top="9.5833333333333326E-3" bottom="0.875" header="0.31496062992125984" footer="0.31496062992125984"/>
  <pageSetup paperSize="9" scale="43" orientation="landscape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TRABAJOS</vt:lpstr>
      <vt:lpstr>CRONOGRAMA DESEMBOLSOS</vt:lpstr>
      <vt:lpstr>'CRONOGRAMA DESEMBOLSOS'!Área_de_impresión</vt:lpstr>
      <vt:lpstr>'PLAN DE TRABAJOS'!Área_de_impresión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sinred</dc:creator>
  <cp:lastModifiedBy>Juan Carlos Dominguez</cp:lastModifiedBy>
  <cp:lastPrinted>2020-08-31T18:07:17Z</cp:lastPrinted>
  <dcterms:created xsi:type="dcterms:W3CDTF">2020-05-11T20:22:24Z</dcterms:created>
  <dcterms:modified xsi:type="dcterms:W3CDTF">2021-08-20T19:14:54Z</dcterms:modified>
</cp:coreProperties>
</file>