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655\comparto\Cartelera\ESTADISTICAS\Pasajeros\"/>
    </mc:Choice>
  </mc:AlternateContent>
  <bookViews>
    <workbookView xWindow="0" yWindow="0" windowWidth="20400" windowHeight="7065"/>
  </bookViews>
  <sheets>
    <sheet name="2017" sheetId="1" r:id="rId1"/>
  </sheets>
  <definedNames>
    <definedName name="_xlnm.Print_Area" localSheetId="0">'2017'!$A$2:$N$44</definedName>
  </definedNames>
  <calcPr calcId="152511"/>
</workbook>
</file>

<file path=xl/calcChain.xml><?xml version="1.0" encoding="utf-8"?>
<calcChain xmlns="http://schemas.openxmlformats.org/spreadsheetml/2006/main">
  <c r="N24" i="1" l="1"/>
  <c r="N23" i="1"/>
  <c r="N21" i="1"/>
  <c r="N20" i="1"/>
  <c r="N19" i="1"/>
  <c r="N17" i="1"/>
  <c r="N15" i="1"/>
  <c r="N11" i="1"/>
  <c r="N9" i="1"/>
  <c r="N10" i="1"/>
  <c r="N8" i="1"/>
  <c r="D41" i="1"/>
  <c r="C41" i="1"/>
  <c r="N41" i="1" l="1"/>
  <c r="M30" i="1"/>
  <c r="L30" i="1"/>
  <c r="K30" i="1" l="1"/>
  <c r="K22" i="1"/>
  <c r="L22" i="1"/>
  <c r="M22" i="1"/>
  <c r="K17" i="1"/>
  <c r="L17" i="1"/>
  <c r="M17" i="1"/>
  <c r="K11" i="1"/>
  <c r="L11" i="1"/>
  <c r="L41" i="1" s="1"/>
  <c r="M11" i="1"/>
  <c r="M41" i="1" l="1"/>
  <c r="K41" i="1"/>
  <c r="J11" i="1"/>
  <c r="C11" i="1"/>
  <c r="C17" i="1"/>
  <c r="C22" i="1"/>
  <c r="C30" i="1"/>
  <c r="D11" i="1"/>
  <c r="D17" i="1"/>
  <c r="D22" i="1"/>
  <c r="D30" i="1"/>
  <c r="E11" i="1"/>
  <c r="E17" i="1"/>
  <c r="E22" i="1"/>
  <c r="E30" i="1"/>
  <c r="F11" i="1"/>
  <c r="F17" i="1"/>
  <c r="F22" i="1"/>
  <c r="F30" i="1"/>
  <c r="G11" i="1"/>
  <c r="G17" i="1"/>
  <c r="G22" i="1"/>
  <c r="G30" i="1"/>
  <c r="H11" i="1"/>
  <c r="H17" i="1"/>
  <c r="H22" i="1"/>
  <c r="H30" i="1"/>
  <c r="I11" i="1"/>
  <c r="I17" i="1"/>
  <c r="I22" i="1"/>
  <c r="I30" i="1"/>
  <c r="J17" i="1"/>
  <c r="J22" i="1"/>
  <c r="J30" i="1"/>
  <c r="B11" i="1"/>
  <c r="B17" i="1"/>
  <c r="B22" i="1"/>
  <c r="B30" i="1"/>
  <c r="N25" i="1"/>
  <c r="N36" i="1"/>
  <c r="N35" i="1"/>
  <c r="N34" i="1"/>
  <c r="N33" i="1"/>
  <c r="N32" i="1"/>
  <c r="N13" i="1"/>
  <c r="N14" i="1"/>
  <c r="N16" i="1"/>
  <c r="N27" i="1"/>
  <c r="N28" i="1"/>
  <c r="N29" i="1"/>
  <c r="N31" i="1"/>
  <c r="N37" i="1"/>
  <c r="N38" i="1"/>
  <c r="N39" i="1"/>
  <c r="N40" i="1"/>
  <c r="N30" i="1" l="1"/>
  <c r="B41" i="1"/>
  <c r="N22" i="1"/>
  <c r="J41" i="1"/>
  <c r="I41" i="1"/>
  <c r="H41" i="1"/>
  <c r="G41" i="1"/>
  <c r="F41" i="1"/>
  <c r="E41" i="1"/>
  <c r="O42" i="1" l="1"/>
</calcChain>
</file>

<file path=xl/sharedStrings.xml><?xml version="1.0" encoding="utf-8"?>
<sst xmlns="http://schemas.openxmlformats.org/spreadsheetml/2006/main" count="80" uniqueCount="57">
  <si>
    <t>SERVICIO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</si>
  <si>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</si>
  <si>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</si>
  <si>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</si>
  <si>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</si>
  <si>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</si>
  <si>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</si>
  <si>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</si>
  <si>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</si>
  <si>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</si>
  <si>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</si>
  <si>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</si>
  <si>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</si>
  <si>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</si>
  <si>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 xml:space="preserve">SOFSE CHACO </t>
  </si>
  <si>
    <t>TOTAL SOFSE CHACO</t>
  </si>
  <si>
    <t xml:space="preserve">SOFSE ENTRE RÍOS </t>
  </si>
  <si>
    <t>BASAVILBASO - VILLAGUAY - CONCORDIA</t>
  </si>
  <si>
    <t xml:space="preserve">PARANA - ORO VERDE - VILLA FONTANA </t>
  </si>
  <si>
    <t xml:space="preserve">PARANA - COLONIA AVELLANEDA </t>
  </si>
  <si>
    <t>PARANA - CONCEPCION DEL URUGUAY</t>
  </si>
  <si>
    <t>TOTAL SOFSE ENTRE RIOS</t>
  </si>
  <si>
    <t>SOFSE LA PAMPA</t>
  </si>
  <si>
    <t>CATRILÓ - SANTA ROSA</t>
  </si>
  <si>
    <t>TOTAL SOFSE LA PAMPA</t>
  </si>
  <si>
    <t>CORDOBA - VILLA MARIA</t>
  </si>
  <si>
    <t>RETIRO - CORDOBA</t>
  </si>
  <si>
    <t>TOTAL SOFSE CÓRDOBA</t>
  </si>
  <si>
    <t>TOTAL PROVINCIA DE RIO NEGRO (TREN PATAGÓNICO S.A.)</t>
  </si>
  <si>
    <t>TOTAL PROVINCIA DE SALTA (TREN A LAS NUBES)</t>
  </si>
  <si>
    <t>s/d</t>
  </si>
  <si>
    <t>TOTAL SERVICIOS DE LARGA DISTANCIA</t>
  </si>
  <si>
    <t>Nota: datos suministrados por las Empresas y Organismos que tienen a su cargo la prestación de los servicios.</t>
  </si>
  <si>
    <r>
      <t xml:space="preserve">Servicios metropolitanos </t>
    </r>
    <r>
      <rPr>
        <i/>
        <sz val="8"/>
        <rFont val="Arial"/>
        <family val="2"/>
      </rPr>
      <t>(Puerto Tirol-Puerto-Vilelas)</t>
    </r>
  </si>
  <si>
    <r>
      <t>Servicios interurbanos (</t>
    </r>
    <r>
      <rPr>
        <i/>
        <sz val="8"/>
        <rFont val="Arial"/>
        <family val="2"/>
      </rPr>
      <t>Sáenz Peña-Chorotis)</t>
    </r>
  </si>
  <si>
    <r>
      <t xml:space="preserve">Servicios interprovinciales </t>
    </r>
    <r>
      <rPr>
        <i/>
        <sz val="8"/>
        <rFont val="Arial"/>
        <family val="2"/>
      </rPr>
      <t>(Resistencia-Cacuí-Los Amores)</t>
    </r>
  </si>
  <si>
    <r>
      <t>TOTAL SOFSE SALTA</t>
    </r>
    <r>
      <rPr>
        <i/>
        <sz val="8"/>
        <rFont val="Arial"/>
        <family val="2"/>
      </rPr>
      <t xml:space="preserve"> (Salta - Güemes)</t>
    </r>
  </si>
  <si>
    <r>
      <t>TOTAL SOFSE MAR DEL PLATA</t>
    </r>
    <r>
      <rPr>
        <i/>
        <sz val="8"/>
        <rFont val="Arial"/>
        <family val="2"/>
      </rPr>
      <t xml:space="preserve"> (Plaza Constitución - Mar del Plata)</t>
    </r>
  </si>
  <si>
    <r>
      <t>TREN de las SIERRAS</t>
    </r>
    <r>
      <rPr>
        <i/>
        <sz val="8"/>
        <rFont val="Arial"/>
        <family val="2"/>
      </rPr>
      <t xml:space="preserve"> (Rodríguez del Busto - Cosquín)</t>
    </r>
  </si>
  <si>
    <r>
      <t>TOTAL SOFSE TUCUMÁN</t>
    </r>
    <r>
      <rPr>
        <i/>
        <sz val="8"/>
        <rFont val="Arial"/>
        <family val="2"/>
      </rPr>
      <t xml:space="preserve"> (Retiro - Tucumán)</t>
    </r>
  </si>
  <si>
    <r>
      <t>TOTAL ARGENTREN (LÍNEA ROCA)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(P. Constitución - Saladillo - Gral. Alvear)</t>
    </r>
  </si>
  <si>
    <r>
      <t>TOTAL CORREDORES FERROVIARIOS</t>
    </r>
    <r>
      <rPr>
        <i/>
        <sz val="8"/>
        <rFont val="Arial"/>
        <family val="2"/>
      </rPr>
      <t xml:space="preserve"> (Retiro - Rosario)</t>
    </r>
  </si>
  <si>
    <t>TOTAL SOFSE RETIRO - ROSARIO</t>
  </si>
  <si>
    <t>TOTAL SOFSE CONSTITUCIÓN - BAHÍA BLANCA</t>
  </si>
  <si>
    <t xml:space="preserve">BRAGADO - REALICÓ - GRAL PICO </t>
  </si>
  <si>
    <t xml:space="preserve">ONCE - GENERAL PICO (Vía Catriló) (*) </t>
  </si>
  <si>
    <t>(º) Por daños en la infraestructura por inundaciones el servicio se presta con combinación automotor desde el mes de agosto.</t>
  </si>
  <si>
    <t>(*) Por cuestiones climáticas el servicio se presta hasta Chivilcoy a partir del mes de octubre de 2015.</t>
  </si>
  <si>
    <t>TOTAL SOFSE INTERNACIONAL (POSADAS-ENCARNACIÓN)</t>
  </si>
  <si>
    <t>COMISIÓN NACIONAL DE REGULACIÓN DEL TRANSPORTE</t>
  </si>
  <si>
    <t>TOTAL SOFSE TREN DEL VALLE (Neuquén - Cipolletti)</t>
  </si>
  <si>
    <t>SOFSE CONSTITUCION-LEZAMA (***)</t>
  </si>
  <si>
    <r>
      <rPr>
        <sz val="7"/>
        <rFont val="Arial"/>
        <family val="2"/>
      </rPr>
      <t>(s/d*)</t>
    </r>
    <r>
      <rPr>
        <b/>
        <sz val="7"/>
        <rFont val="Arial"/>
        <family val="2"/>
      </rPr>
      <t xml:space="preserve"> -</t>
    </r>
    <r>
      <rPr>
        <sz val="7"/>
        <rFont val="Arial"/>
        <family val="2"/>
      </rPr>
      <t xml:space="preserve"> Información aun no remitida por el operador</t>
    </r>
  </si>
  <si>
    <t>(**) - RETIRO - RUFINO  ( Se presta en Junio como Retiro - Junín)</t>
  </si>
  <si>
    <t>PASAJEROS INTERURBANOS TRANSPORTADOS EN 2018</t>
  </si>
  <si>
    <t>(***) - Constitución - Lezama - En servicio desde 03/07/2017 suspendido 12/2017</t>
  </si>
  <si>
    <t>SOFSE RETIRO - JUNIN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</si>
</sst>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43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8" fillId="0" borderId="8" applyNumberFormat="0" applyFill="0" applyAlignment="0" applyProtection="0"/>
  </cellStyleXfs>
  <cellXfs count="79">
    <xf numFmtId="0" fontId="0" fillId="0" borderId="0" xfId="0"/>
    <xf numFmtId="0" fontId="23" fillId="0" borderId="0" xfId="0" applyFont="1" applyBorder="1" applyAlignment="1">
      <alignment horizontal="left" vertical="center" wrapText="1"/>
    </xf>
    <xf numFmtId="0" fontId="19" fillId="0" borderId="0" xfId="0" applyFont="1" applyBorder="1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Border="1"/>
    <xf numFmtId="0" fontId="20" fillId="0" borderId="0" xfId="0" applyFont="1"/>
    <xf numFmtId="3" fontId="20" fillId="0" borderId="0" xfId="0" applyNumberFormat="1" applyFont="1"/>
    <xf numFmtId="0" fontId="20" fillId="0" borderId="0" xfId="0" applyFont="1" applyAlignment="1">
      <alignment horizontal="right"/>
    </xf>
    <xf numFmtId="3" fontId="19" fillId="0" borderId="0" xfId="0" applyNumberFormat="1" applyFont="1"/>
    <xf numFmtId="0" fontId="19" fillId="24" borderId="9" xfId="0" applyFont="1" applyFill="1" applyBorder="1"/>
    <xf numFmtId="0" fontId="19" fillId="24" borderId="10" xfId="0" applyFont="1" applyFill="1" applyBorder="1" applyAlignment="1">
      <alignment horizontal="right"/>
    </xf>
    <xf numFmtId="0" fontId="19" fillId="24" borderId="11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20" fillId="0" borderId="12" xfId="0" applyFont="1" applyBorder="1"/>
    <xf numFmtId="3" fontId="20" fillId="0" borderId="0" xfId="0" applyNumberFormat="1" applyFont="1" applyAlignment="1">
      <alignment horizontal="right"/>
    </xf>
    <xf numFmtId="3" fontId="19" fillId="0" borderId="13" xfId="0" applyNumberFormat="1" applyFont="1" applyBorder="1"/>
    <xf numFmtId="3" fontId="19" fillId="24" borderId="10" xfId="0" applyNumberFormat="1" applyFont="1" applyFill="1" applyBorder="1"/>
    <xf numFmtId="3" fontId="19" fillId="24" borderId="11" xfId="0" applyNumberFormat="1" applyFont="1" applyFill="1" applyBorder="1"/>
    <xf numFmtId="3" fontId="20" fillId="0" borderId="12" xfId="0" applyNumberFormat="1" applyFont="1" applyBorder="1"/>
    <xf numFmtId="3" fontId="19" fillId="0" borderId="13" xfId="32" applyNumberFormat="1" applyFont="1" applyBorder="1" applyAlignment="1"/>
    <xf numFmtId="3" fontId="19" fillId="24" borderId="9" xfId="0" applyNumberFormat="1" applyFont="1" applyFill="1" applyBorder="1"/>
    <xf numFmtId="3" fontId="19" fillId="24" borderId="10" xfId="0" applyNumberFormat="1" applyFont="1" applyFill="1" applyBorder="1" applyAlignment="1">
      <alignment horizontal="right"/>
    </xf>
    <xf numFmtId="3" fontId="19" fillId="24" borderId="11" xfId="32" applyNumberFormat="1" applyFont="1" applyFill="1" applyBorder="1" applyAlignment="1"/>
    <xf numFmtId="3" fontId="19" fillId="0" borderId="14" xfId="0" applyNumberFormat="1" applyFont="1" applyFill="1" applyBorder="1"/>
    <xf numFmtId="3" fontId="19" fillId="0" borderId="15" xfId="0" applyNumberFormat="1" applyFont="1" applyFill="1" applyBorder="1"/>
    <xf numFmtId="3" fontId="19" fillId="0" borderId="15" xfId="0" applyNumberFormat="1" applyFont="1" applyFill="1" applyBorder="1" applyAlignment="1">
      <alignment horizontal="right"/>
    </xf>
    <xf numFmtId="3" fontId="19" fillId="0" borderId="16" xfId="32" applyNumberFormat="1" applyFont="1" applyFill="1" applyBorder="1" applyAlignment="1"/>
    <xf numFmtId="3" fontId="20" fillId="0" borderId="12" xfId="0" applyNumberFormat="1" applyFont="1" applyFill="1" applyBorder="1"/>
    <xf numFmtId="3" fontId="19" fillId="0" borderId="0" xfId="0" applyNumberFormat="1" applyFont="1" applyFill="1" applyBorder="1"/>
    <xf numFmtId="3" fontId="19" fillId="0" borderId="0" xfId="32" applyNumberFormat="1" applyFont="1" applyFill="1" applyBorder="1" applyAlignment="1"/>
    <xf numFmtId="3" fontId="19" fillId="0" borderId="0" xfId="0" applyNumberFormat="1" applyFont="1" applyFill="1"/>
    <xf numFmtId="3" fontId="20" fillId="0" borderId="17" xfId="0" applyNumberFormat="1" applyFont="1" applyFill="1" applyBorder="1"/>
    <xf numFmtId="3" fontId="19" fillId="0" borderId="18" xfId="32" applyNumberFormat="1" applyFont="1" applyFill="1" applyBorder="1" applyAlignment="1"/>
    <xf numFmtId="0" fontId="19" fillId="24" borderId="12" xfId="0" applyFont="1" applyFill="1" applyBorder="1"/>
    <xf numFmtId="3" fontId="19" fillId="24" borderId="0" xfId="0" applyNumberFormat="1" applyFont="1" applyFill="1"/>
    <xf numFmtId="3" fontId="19" fillId="24" borderId="0" xfId="0" applyNumberFormat="1" applyFont="1" applyFill="1" applyAlignment="1">
      <alignment horizontal="right"/>
    </xf>
    <xf numFmtId="3" fontId="19" fillId="24" borderId="13" xfId="0" applyNumberFormat="1" applyFont="1" applyFill="1" applyBorder="1"/>
    <xf numFmtId="3" fontId="19" fillId="24" borderId="14" xfId="0" applyNumberFormat="1" applyFont="1" applyFill="1" applyBorder="1"/>
    <xf numFmtId="3" fontId="19" fillId="24" borderId="15" xfId="0" applyNumberFormat="1" applyFont="1" applyFill="1" applyBorder="1"/>
    <xf numFmtId="3" fontId="19" fillId="24" borderId="15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19" xfId="0" applyNumberFormat="1" applyFont="1" applyFill="1" applyBorder="1" applyAlignment="1">
      <alignment horizontal="right"/>
    </xf>
    <xf numFmtId="3" fontId="19" fillId="24" borderId="10" xfId="0" applyNumberFormat="1" applyFont="1" applyFill="1" applyBorder="1" applyAlignment="1">
      <alignment horizontal="center"/>
    </xf>
    <xf numFmtId="0" fontId="19" fillId="25" borderId="20" xfId="0" applyFont="1" applyFill="1" applyBorder="1"/>
    <xf numFmtId="3" fontId="19" fillId="25" borderId="21" xfId="0" applyNumberFormat="1" applyFont="1" applyFill="1" applyBorder="1"/>
    <xf numFmtId="0" fontId="22" fillId="0" borderId="0" xfId="0" applyFont="1"/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3" fontId="23" fillId="0" borderId="0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3" fontId="20" fillId="0" borderId="0" xfId="0" applyNumberFormat="1" applyFont="1" applyAlignment="1"/>
    <xf numFmtId="3" fontId="20" fillId="0" borderId="0" xfId="0" applyNumberFormat="1" applyFont="1" applyFill="1" applyBorder="1"/>
    <xf numFmtId="3" fontId="20" fillId="0" borderId="19" xfId="0" applyNumberFormat="1" applyFont="1" applyFill="1" applyBorder="1"/>
    <xf numFmtId="0" fontId="20" fillId="0" borderId="0" xfId="0" applyFont="1" applyFill="1" applyBorder="1"/>
    <xf numFmtId="3" fontId="19" fillId="0" borderId="0" xfId="0" applyNumberFormat="1" applyFont="1" applyBorder="1"/>
    <xf numFmtId="0" fontId="24" fillId="0" borderId="0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3" fontId="19" fillId="24" borderId="16" xfId="32" applyNumberFormat="1" applyFont="1" applyFill="1" applyBorder="1" applyAlignment="1"/>
    <xf numFmtId="0" fontId="23" fillId="0" borderId="0" xfId="0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19" fillId="0" borderId="14" xfId="0" applyFont="1" applyBorder="1" applyAlignment="1"/>
    <xf numFmtId="0" fontId="19" fillId="0" borderId="15" xfId="0" applyFont="1" applyBorder="1" applyAlignment="1"/>
    <xf numFmtId="0" fontId="19" fillId="0" borderId="16" xfId="0" applyFont="1" applyBorder="1" applyAlignment="1"/>
    <xf numFmtId="0" fontId="19" fillId="0" borderId="14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3" fontId="19" fillId="0" borderId="14" xfId="0" applyNumberFormat="1" applyFont="1" applyBorder="1" applyAlignment="1">
      <alignment horizontal="left"/>
    </xf>
    <xf numFmtId="3" fontId="19" fillId="0" borderId="15" xfId="0" applyNumberFormat="1" applyFont="1" applyBorder="1" applyAlignment="1">
      <alignment horizontal="left"/>
    </xf>
    <xf numFmtId="3" fontId="19" fillId="0" borderId="16" xfId="0" applyNumberFormat="1" applyFont="1" applyBorder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7"/>
  <sheetViews>
    <sheetView tabSelected="1" zoomScaleNormal="100" zoomScaleSheetLayoutView="100" workbookViewId="0">
      <pane xSplit="1" ySplit="7" topLeftCell="D8" activePane="bottomRight" state="frozen"/>
      <selection pane="topRight" activeCell="B1" sqref="B1"/>
      <selection pane="bottomLeft" activeCell="A8" sqref="A8"/>
      <selection pane="bottomRight" activeCell="M42" sqref="M42"/>
    </sheetView>
  </sheetViews>
  <sheetFormatPr baseColWidth="10" defaultRowHeight="11.25" x14ac:dyDescent="0.2"/>
  <cols>
    <col min="1" max="1" width="60" style="5" customWidth="1"/>
    <col min="2" max="8" width="9.7109375" style="6" customWidth="1"/>
    <col min="9" max="9" width="9.7109375" style="8" customWidth="1"/>
    <col min="10" max="13" width="9.7109375" style="6" customWidth="1"/>
    <col min="14" max="14" width="18.5703125" style="5" customWidth="1"/>
    <col min="15" max="16384" width="11.42578125" style="6"/>
  </cols>
  <sheetData>
    <row r="2" spans="1:18" s="3" customFormat="1" x14ac:dyDescent="0.2">
      <c r="A2" s="2" t="s">
        <v>49</v>
      </c>
      <c r="I2" s="4"/>
      <c r="N2" s="2"/>
    </row>
    <row r="3" spans="1:18" x14ac:dyDescent="0.2">
      <c r="G3" s="7"/>
    </row>
    <row r="4" spans="1:18" s="3" customFormat="1" x14ac:dyDescent="0.2">
      <c r="A4" s="2" t="s">
        <v>54</v>
      </c>
      <c r="F4" s="9"/>
      <c r="I4" s="4"/>
      <c r="N4" s="2"/>
    </row>
    <row r="5" spans="1:18" ht="12" thickBot="1" x14ac:dyDescent="0.25">
      <c r="G5" s="7"/>
    </row>
    <row r="6" spans="1:18" s="14" customFormat="1" ht="12" thickBot="1" x14ac:dyDescent="0.25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2" t="s">
        <v>13</v>
      </c>
      <c r="O6" s="13"/>
      <c r="P6" s="13"/>
      <c r="Q6" s="13"/>
      <c r="R6" s="13"/>
    </row>
    <row r="7" spans="1:18" x14ac:dyDescent="0.2">
      <c r="A7" s="70" t="s">
        <v>14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</row>
    <row r="8" spans="1:18" x14ac:dyDescent="0.2">
      <c r="A8" s="15" t="s">
        <v>33</v>
      </c>
      <c r="B8" s="16">
        <v>0</v>
      </c>
      <c r="C8" s="7">
        <v>0</v>
      </c>
      <c r="D8" s="7">
        <v>0</v>
      </c>
      <c r="E8" s="7"/>
      <c r="F8" s="7"/>
      <c r="G8" s="7"/>
      <c r="H8" s="16"/>
      <c r="I8" s="16"/>
      <c r="J8" s="7"/>
      <c r="K8" s="7"/>
      <c r="L8" s="7"/>
      <c r="M8" s="7"/>
      <c r="N8" s="17">
        <f>SUM(B8:M8)</f>
        <v>0</v>
      </c>
    </row>
    <row r="9" spans="1:18" x14ac:dyDescent="0.2">
      <c r="A9" s="15" t="s">
        <v>34</v>
      </c>
      <c r="B9" s="16">
        <v>7058</v>
      </c>
      <c r="C9" s="7">
        <v>10252</v>
      </c>
      <c r="D9" s="7">
        <v>10848</v>
      </c>
      <c r="E9" s="7"/>
      <c r="F9" s="7"/>
      <c r="G9" s="7"/>
      <c r="H9" s="16"/>
      <c r="I9" s="16"/>
      <c r="J9" s="7"/>
      <c r="K9" s="7"/>
      <c r="L9" s="7"/>
      <c r="M9" s="7"/>
      <c r="N9" s="17">
        <f>SUM(B9:M9)</f>
        <v>28158</v>
      </c>
    </row>
    <row r="10" spans="1:18" ht="12" thickBot="1" x14ac:dyDescent="0.25">
      <c r="A10" s="15" t="s">
        <v>35</v>
      </c>
      <c r="B10" s="16">
        <v>5471</v>
      </c>
      <c r="C10" s="7">
        <v>4557</v>
      </c>
      <c r="D10" s="7">
        <v>5588</v>
      </c>
      <c r="E10" s="7"/>
      <c r="F10" s="7"/>
      <c r="G10" s="7"/>
      <c r="H10" s="16"/>
      <c r="I10" s="16"/>
      <c r="J10" s="7"/>
      <c r="K10" s="7"/>
      <c r="L10" s="7"/>
      <c r="M10" s="7"/>
      <c r="N10" s="17">
        <f>SUM(B10:M10)</f>
        <v>15616</v>
      </c>
    </row>
    <row r="11" spans="1:18" s="14" customFormat="1" ht="12" thickBot="1" x14ac:dyDescent="0.25">
      <c r="A11" s="10" t="s">
        <v>15</v>
      </c>
      <c r="B11" s="18">
        <f t="shared" ref="B11:I11" si="0">SUM(B8:B10)</f>
        <v>12529</v>
      </c>
      <c r="C11" s="18">
        <f t="shared" si="0"/>
        <v>14809</v>
      </c>
      <c r="D11" s="18">
        <f t="shared" si="0"/>
        <v>16436</v>
      </c>
      <c r="E11" s="18">
        <f t="shared" si="0"/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>SUM(J8:J10)</f>
        <v>0</v>
      </c>
      <c r="K11" s="18">
        <f t="shared" ref="K11:M11" si="1">SUM(K8:K10)</f>
        <v>0</v>
      </c>
      <c r="L11" s="18">
        <f t="shared" si="1"/>
        <v>0</v>
      </c>
      <c r="M11" s="18">
        <f t="shared" si="1"/>
        <v>0</v>
      </c>
      <c r="N11" s="19">
        <f>SUM(B11:M11)</f>
        <v>43774</v>
      </c>
    </row>
    <row r="12" spans="1:18" s="14" customFormat="1" x14ac:dyDescent="0.2">
      <c r="A12" s="76" t="s">
        <v>16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1:18" s="14" customFormat="1" x14ac:dyDescent="0.2">
      <c r="A13" s="20" t="s">
        <v>17</v>
      </c>
      <c r="B13" s="16">
        <v>0</v>
      </c>
      <c r="C13" s="16">
        <v>0</v>
      </c>
      <c r="D13" s="7">
        <v>0</v>
      </c>
      <c r="E13" s="7"/>
      <c r="F13" s="7"/>
      <c r="H13" s="7"/>
      <c r="I13" s="16"/>
      <c r="J13" s="7"/>
      <c r="K13" s="7"/>
      <c r="L13" s="62"/>
      <c r="M13" s="7"/>
      <c r="N13" s="21">
        <f>SUM(B13:M13)</f>
        <v>0</v>
      </c>
    </row>
    <row r="14" spans="1:18" s="14" customFormat="1" x14ac:dyDescent="0.2">
      <c r="A14" s="20" t="s">
        <v>18</v>
      </c>
      <c r="B14" s="16">
        <v>0</v>
      </c>
      <c r="C14" s="16">
        <v>0</v>
      </c>
      <c r="D14" s="7">
        <v>0</v>
      </c>
      <c r="E14" s="7"/>
      <c r="F14" s="7"/>
      <c r="G14" s="7"/>
      <c r="H14" s="7"/>
      <c r="I14" s="16"/>
      <c r="J14" s="7"/>
      <c r="K14" s="7"/>
      <c r="L14" s="7"/>
      <c r="M14" s="7"/>
      <c r="N14" s="21">
        <f>SUM(B14:M14)</f>
        <v>0</v>
      </c>
    </row>
    <row r="15" spans="1:18" s="14" customFormat="1" x14ac:dyDescent="0.2">
      <c r="A15" s="20" t="s">
        <v>19</v>
      </c>
      <c r="B15" s="16">
        <v>10021</v>
      </c>
      <c r="C15" s="16">
        <v>9461</v>
      </c>
      <c r="D15" s="7">
        <v>9946</v>
      </c>
      <c r="E15" s="7"/>
      <c r="F15" s="7"/>
      <c r="G15" s="7"/>
      <c r="H15" s="7"/>
      <c r="I15" s="16"/>
      <c r="J15" s="7"/>
      <c r="K15" s="7"/>
      <c r="L15" s="7"/>
      <c r="M15" s="7"/>
      <c r="N15" s="21">
        <f>SUM(B15:M15)</f>
        <v>29428</v>
      </c>
    </row>
    <row r="16" spans="1:18" s="14" customFormat="1" ht="12" thickBot="1" x14ac:dyDescent="0.25">
      <c r="A16" s="20" t="s">
        <v>20</v>
      </c>
      <c r="B16" s="16">
        <v>0</v>
      </c>
      <c r="C16" s="7">
        <v>0</v>
      </c>
      <c r="D16" s="7">
        <v>0</v>
      </c>
      <c r="E16" s="7"/>
      <c r="F16" s="7"/>
      <c r="G16" s="7"/>
      <c r="H16" s="7"/>
      <c r="I16" s="16"/>
      <c r="J16" s="7"/>
      <c r="K16" s="7"/>
      <c r="L16" s="7"/>
      <c r="M16" s="7"/>
      <c r="N16" s="21">
        <f>SUM(B16:M16)</f>
        <v>0</v>
      </c>
    </row>
    <row r="17" spans="1:14" s="14" customFormat="1" ht="12" thickBot="1" x14ac:dyDescent="0.25">
      <c r="A17" s="22" t="s">
        <v>21</v>
      </c>
      <c r="B17" s="18">
        <f t="shared" ref="B17:I17" si="2">SUM(B13:B16)</f>
        <v>10021</v>
      </c>
      <c r="C17" s="18">
        <f t="shared" si="2"/>
        <v>9461</v>
      </c>
      <c r="D17" s="18">
        <f t="shared" si="2"/>
        <v>9946</v>
      </c>
      <c r="E17" s="18">
        <f t="shared" si="2"/>
        <v>0</v>
      </c>
      <c r="F17" s="18">
        <f t="shared" si="2"/>
        <v>0</v>
      </c>
      <c r="G17" s="18">
        <f t="shared" si="2"/>
        <v>0</v>
      </c>
      <c r="H17" s="18">
        <f t="shared" si="2"/>
        <v>0</v>
      </c>
      <c r="I17" s="23">
        <f t="shared" si="2"/>
        <v>0</v>
      </c>
      <c r="J17" s="23">
        <f>SUM(J13:J16)</f>
        <v>0</v>
      </c>
      <c r="K17" s="23">
        <f t="shared" ref="K17:M17" si="3">SUM(K13:K16)</f>
        <v>0</v>
      </c>
      <c r="L17" s="23">
        <f t="shared" si="3"/>
        <v>0</v>
      </c>
      <c r="M17" s="23">
        <f t="shared" si="3"/>
        <v>0</v>
      </c>
      <c r="N17" s="24">
        <f>SUM(B17:M17)</f>
        <v>29428</v>
      </c>
    </row>
    <row r="18" spans="1:14" s="14" customFormat="1" x14ac:dyDescent="0.2">
      <c r="A18" s="25" t="s">
        <v>22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6"/>
      <c r="M18" s="26"/>
      <c r="N18" s="28"/>
    </row>
    <row r="19" spans="1:14" s="32" customFormat="1" x14ac:dyDescent="0.2">
      <c r="A19" s="29" t="s">
        <v>44</v>
      </c>
      <c r="B19" s="42">
        <v>0</v>
      </c>
      <c r="C19" s="60">
        <v>0</v>
      </c>
      <c r="D19" s="60">
        <v>0</v>
      </c>
      <c r="E19" s="60"/>
      <c r="F19" s="60"/>
      <c r="G19" s="60"/>
      <c r="H19" s="60"/>
      <c r="I19" s="42"/>
      <c r="J19" s="60"/>
      <c r="K19" s="60"/>
      <c r="L19" s="60"/>
      <c r="M19" s="60"/>
      <c r="N19" s="31">
        <f>SUM(B19:M19)</f>
        <v>0</v>
      </c>
    </row>
    <row r="20" spans="1:14" s="32" customFormat="1" x14ac:dyDescent="0.2">
      <c r="A20" s="29" t="s">
        <v>45</v>
      </c>
      <c r="B20" s="42">
        <v>1366</v>
      </c>
      <c r="C20" s="60">
        <v>1322</v>
      </c>
      <c r="D20" s="60">
        <v>1405</v>
      </c>
      <c r="E20" s="60"/>
      <c r="F20" s="60"/>
      <c r="G20" s="60"/>
      <c r="H20" s="60"/>
      <c r="I20" s="42"/>
      <c r="J20" s="60"/>
      <c r="K20" s="60"/>
      <c r="L20" s="60"/>
      <c r="M20" s="60"/>
      <c r="N20" s="31">
        <f>SUM(B20:M20)</f>
        <v>4093</v>
      </c>
    </row>
    <row r="21" spans="1:14" s="32" customFormat="1" ht="12" thickBot="1" x14ac:dyDescent="0.25">
      <c r="A21" s="33" t="s">
        <v>23</v>
      </c>
      <c r="B21" s="43">
        <v>0</v>
      </c>
      <c r="C21" s="61">
        <v>0</v>
      </c>
      <c r="D21" s="61">
        <v>0</v>
      </c>
      <c r="E21" s="61"/>
      <c r="F21" s="61"/>
      <c r="G21" s="61"/>
      <c r="H21" s="61"/>
      <c r="I21" s="43"/>
      <c r="J21" s="61"/>
      <c r="K21" s="61"/>
      <c r="L21" s="61"/>
      <c r="M21" s="61"/>
      <c r="N21" s="34">
        <f>SUM(B21:M21)</f>
        <v>0</v>
      </c>
    </row>
    <row r="22" spans="1:14" s="32" customFormat="1" ht="12" thickBot="1" x14ac:dyDescent="0.25">
      <c r="A22" s="22" t="s">
        <v>24</v>
      </c>
      <c r="B22" s="18">
        <f t="shared" ref="B22:I22" si="4">SUM(B19:B21)</f>
        <v>1366</v>
      </c>
      <c r="C22" s="18">
        <f t="shared" si="4"/>
        <v>1322</v>
      </c>
      <c r="D22" s="18">
        <f t="shared" si="4"/>
        <v>1405</v>
      </c>
      <c r="E22" s="18">
        <f t="shared" si="4"/>
        <v>0</v>
      </c>
      <c r="F22" s="18">
        <f t="shared" si="4"/>
        <v>0</v>
      </c>
      <c r="G22" s="18">
        <f t="shared" si="4"/>
        <v>0</v>
      </c>
      <c r="H22" s="18">
        <f t="shared" si="4"/>
        <v>0</v>
      </c>
      <c r="I22" s="18">
        <f t="shared" si="4"/>
        <v>0</v>
      </c>
      <c r="J22" s="18">
        <f>SUM(J19:J21)</f>
        <v>0</v>
      </c>
      <c r="K22" s="18">
        <f t="shared" ref="K22:M22" si="5">SUM(K19:K21)</f>
        <v>0</v>
      </c>
      <c r="L22" s="18">
        <f t="shared" si="5"/>
        <v>0</v>
      </c>
      <c r="M22" s="18">
        <f t="shared" si="5"/>
        <v>0</v>
      </c>
      <c r="N22" s="24">
        <f t="shared" ref="N19:N24" si="6">SUM(B22:M22)</f>
        <v>4093</v>
      </c>
    </row>
    <row r="23" spans="1:14" s="32" customFormat="1" ht="12" thickBot="1" x14ac:dyDescent="0.25">
      <c r="A23" s="22" t="s">
        <v>36</v>
      </c>
      <c r="B23" s="23">
        <v>20707</v>
      </c>
      <c r="C23" s="18">
        <v>17423</v>
      </c>
      <c r="D23" s="18">
        <v>15440</v>
      </c>
      <c r="E23" s="18"/>
      <c r="F23" s="18"/>
      <c r="G23" s="18"/>
      <c r="H23" s="18"/>
      <c r="I23" s="23"/>
      <c r="J23" s="18"/>
      <c r="K23" s="18"/>
      <c r="L23" s="18"/>
      <c r="M23" s="18"/>
      <c r="N23" s="24">
        <f>SUM(B23:M23)</f>
        <v>53570</v>
      </c>
    </row>
    <row r="24" spans="1:14" s="32" customFormat="1" ht="12" thickBot="1" x14ac:dyDescent="0.25">
      <c r="A24" s="22" t="s">
        <v>37</v>
      </c>
      <c r="B24" s="23">
        <v>61339</v>
      </c>
      <c r="C24" s="18">
        <v>61671</v>
      </c>
      <c r="D24" s="18">
        <v>30072</v>
      </c>
      <c r="E24" s="18"/>
      <c r="F24" s="18"/>
      <c r="G24" s="18"/>
      <c r="H24" s="18"/>
      <c r="I24" s="23"/>
      <c r="J24" s="18"/>
      <c r="K24" s="18"/>
      <c r="L24" s="18"/>
      <c r="M24" s="18"/>
      <c r="N24" s="24">
        <f>SUM(B24:M24)</f>
        <v>153082</v>
      </c>
    </row>
    <row r="25" spans="1:14" s="32" customFormat="1" ht="12" thickBot="1" x14ac:dyDescent="0.25">
      <c r="A25" s="39" t="s">
        <v>51</v>
      </c>
      <c r="B25" s="41">
        <v>0</v>
      </c>
      <c r="C25" s="40">
        <v>0</v>
      </c>
      <c r="D25" s="40">
        <v>0</v>
      </c>
      <c r="E25" s="40"/>
      <c r="F25" s="40"/>
      <c r="G25" s="40"/>
      <c r="H25" s="40"/>
      <c r="I25" s="41"/>
      <c r="J25" s="40"/>
      <c r="K25" s="40"/>
      <c r="L25" s="40"/>
      <c r="M25" s="40"/>
      <c r="N25" s="66">
        <f>SUM(B25:M25)</f>
        <v>0</v>
      </c>
    </row>
    <row r="26" spans="1:14" s="32" customFormat="1" x14ac:dyDescent="0.2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</row>
    <row r="27" spans="1:14" s="32" customFormat="1" x14ac:dyDescent="0.2">
      <c r="A27" s="15" t="s">
        <v>25</v>
      </c>
      <c r="B27" s="16">
        <v>7458</v>
      </c>
      <c r="C27" s="7">
        <v>6901</v>
      </c>
      <c r="D27" s="7">
        <v>5230</v>
      </c>
      <c r="E27" s="7"/>
      <c r="F27" s="7"/>
      <c r="G27" s="7"/>
      <c r="H27" s="7"/>
      <c r="I27" s="16"/>
      <c r="J27" s="7"/>
      <c r="K27" s="7"/>
      <c r="L27" s="7"/>
      <c r="M27" s="7"/>
      <c r="N27" s="17">
        <f t="shared" ref="N27:N33" si="7">SUM(B27:M27)</f>
        <v>19589</v>
      </c>
    </row>
    <row r="28" spans="1:14" s="32" customFormat="1" x14ac:dyDescent="0.2">
      <c r="A28" s="15" t="s">
        <v>26</v>
      </c>
      <c r="B28" s="16">
        <v>6952</v>
      </c>
      <c r="C28" s="7">
        <v>6924</v>
      </c>
      <c r="D28" s="7">
        <v>6217</v>
      </c>
      <c r="E28" s="7"/>
      <c r="F28" s="7"/>
      <c r="G28" s="7"/>
      <c r="H28" s="7"/>
      <c r="I28" s="16"/>
      <c r="J28" s="7"/>
      <c r="K28" s="7"/>
      <c r="L28" s="7"/>
      <c r="M28" s="7"/>
      <c r="N28" s="17">
        <f t="shared" si="7"/>
        <v>20093</v>
      </c>
    </row>
    <row r="29" spans="1:14" s="32" customFormat="1" ht="12" thickBot="1" x14ac:dyDescent="0.25">
      <c r="A29" s="15" t="s">
        <v>38</v>
      </c>
      <c r="B29" s="16">
        <v>36682</v>
      </c>
      <c r="C29" s="7">
        <v>30315</v>
      </c>
      <c r="D29" s="7">
        <v>18952</v>
      </c>
      <c r="E29" s="7"/>
      <c r="F29" s="7"/>
      <c r="G29" s="7"/>
      <c r="H29" s="7"/>
      <c r="I29" s="16"/>
      <c r="J29" s="7"/>
      <c r="K29" s="7"/>
      <c r="L29" s="7"/>
      <c r="M29" s="7"/>
      <c r="N29" s="17">
        <f t="shared" si="7"/>
        <v>85949</v>
      </c>
    </row>
    <row r="30" spans="1:14" s="32" customFormat="1" ht="12" thickBot="1" x14ac:dyDescent="0.25">
      <c r="A30" s="10" t="s">
        <v>27</v>
      </c>
      <c r="B30" s="23">
        <f t="shared" ref="B30:I30" si="8">SUM(B27:B29)</f>
        <v>51092</v>
      </c>
      <c r="C30" s="23">
        <f t="shared" si="8"/>
        <v>44140</v>
      </c>
      <c r="D30" s="23">
        <f t="shared" si="8"/>
        <v>30399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>SUM(J27:J29)</f>
        <v>0</v>
      </c>
      <c r="K30" s="23">
        <f>SUM(K27:K29)</f>
        <v>0</v>
      </c>
      <c r="L30" s="23">
        <f>SUM(L27:L29)</f>
        <v>0</v>
      </c>
      <c r="M30" s="23">
        <f>SUM(M27:M29)</f>
        <v>0</v>
      </c>
      <c r="N30" s="19">
        <f t="shared" si="7"/>
        <v>125631</v>
      </c>
    </row>
    <row r="31" spans="1:14" s="32" customFormat="1" ht="12" thickBot="1" x14ac:dyDescent="0.25">
      <c r="A31" s="35" t="s">
        <v>39</v>
      </c>
      <c r="B31" s="37">
        <v>13292</v>
      </c>
      <c r="C31" s="36">
        <v>10398</v>
      </c>
      <c r="D31" s="36">
        <v>10211</v>
      </c>
      <c r="E31" s="36"/>
      <c r="F31" s="36"/>
      <c r="G31" s="36"/>
      <c r="H31" s="36"/>
      <c r="I31" s="37"/>
      <c r="J31" s="36"/>
      <c r="K31" s="36"/>
      <c r="L31" s="36"/>
      <c r="M31" s="36"/>
      <c r="N31" s="38">
        <f t="shared" si="7"/>
        <v>33901</v>
      </c>
    </row>
    <row r="32" spans="1:14" s="32" customFormat="1" ht="12" thickBot="1" x14ac:dyDescent="0.25">
      <c r="A32" s="39" t="s">
        <v>56</v>
      </c>
      <c r="B32" s="41">
        <v>4700</v>
      </c>
      <c r="C32" s="41">
        <v>2288</v>
      </c>
      <c r="D32" s="40">
        <v>2582</v>
      </c>
      <c r="E32" s="40"/>
      <c r="F32" s="40"/>
      <c r="G32" s="40"/>
      <c r="H32" s="40"/>
      <c r="I32" s="41"/>
      <c r="J32" s="40"/>
      <c r="K32" s="40"/>
      <c r="L32" s="40"/>
      <c r="M32" s="40"/>
      <c r="N32" s="24">
        <f t="shared" si="7"/>
        <v>9570</v>
      </c>
    </row>
    <row r="33" spans="1:17" s="32" customFormat="1" ht="12" thickBot="1" x14ac:dyDescent="0.25">
      <c r="A33" s="39" t="s">
        <v>48</v>
      </c>
      <c r="B33" s="41">
        <v>155033</v>
      </c>
      <c r="C33" s="40">
        <v>124991</v>
      </c>
      <c r="D33" s="40">
        <v>118258</v>
      </c>
      <c r="E33" s="40"/>
      <c r="F33" s="40"/>
      <c r="G33" s="40"/>
      <c r="H33" s="40"/>
      <c r="I33" s="41"/>
      <c r="J33" s="40"/>
      <c r="K33" s="40"/>
      <c r="L33" s="40"/>
      <c r="M33" s="40"/>
      <c r="N33" s="24">
        <f t="shared" si="7"/>
        <v>398282</v>
      </c>
    </row>
    <row r="34" spans="1:17" s="32" customFormat="1" ht="12" thickBot="1" x14ac:dyDescent="0.25">
      <c r="A34" s="39" t="s">
        <v>42</v>
      </c>
      <c r="B34" s="41">
        <v>12831</v>
      </c>
      <c r="C34" s="40">
        <v>11922</v>
      </c>
      <c r="D34" s="40">
        <v>9976</v>
      </c>
      <c r="E34" s="40"/>
      <c r="F34" s="40"/>
      <c r="G34" s="40"/>
      <c r="H34" s="40"/>
      <c r="I34" s="41"/>
      <c r="J34" s="40"/>
      <c r="K34" s="40"/>
      <c r="L34" s="40"/>
      <c r="M34" s="40"/>
      <c r="N34" s="24">
        <f>SUM(B34:M34)</f>
        <v>34729</v>
      </c>
    </row>
    <row r="35" spans="1:17" s="32" customFormat="1" ht="12" thickBot="1" x14ac:dyDescent="0.25">
      <c r="A35" s="39" t="s">
        <v>50</v>
      </c>
      <c r="B35" s="41">
        <v>21642</v>
      </c>
      <c r="C35" s="40">
        <v>19975</v>
      </c>
      <c r="D35" s="40">
        <v>24216</v>
      </c>
      <c r="E35" s="40"/>
      <c r="F35" s="40"/>
      <c r="G35" s="40"/>
      <c r="H35" s="40"/>
      <c r="I35" s="41"/>
      <c r="J35" s="40"/>
      <c r="K35" s="40"/>
      <c r="L35" s="40"/>
      <c r="M35" s="40"/>
      <c r="N35" s="24">
        <f>SUM(B35:M35)</f>
        <v>65833</v>
      </c>
    </row>
    <row r="36" spans="1:17" s="32" customFormat="1" ht="12" thickBot="1" x14ac:dyDescent="0.25">
      <c r="A36" s="39" t="s">
        <v>43</v>
      </c>
      <c r="B36" s="41">
        <v>12708</v>
      </c>
      <c r="C36" s="40">
        <v>9664</v>
      </c>
      <c r="D36" s="40">
        <v>7951</v>
      </c>
      <c r="E36" s="40"/>
      <c r="F36" s="40"/>
      <c r="G36" s="40"/>
      <c r="H36" s="40"/>
      <c r="I36" s="41"/>
      <c r="J36" s="40"/>
      <c r="K36" s="40"/>
      <c r="L36" s="40"/>
      <c r="M36" s="40"/>
      <c r="N36" s="24">
        <f>SUM(B36:M36)</f>
        <v>30323</v>
      </c>
    </row>
    <row r="37" spans="1:17" s="30" customFormat="1" ht="12" thickBot="1" x14ac:dyDescent="0.25">
      <c r="A37" s="22" t="s">
        <v>28</v>
      </c>
      <c r="B37" s="23">
        <v>2070</v>
      </c>
      <c r="C37" s="18">
        <v>1795</v>
      </c>
      <c r="D37" s="18"/>
      <c r="E37" s="18"/>
      <c r="F37" s="18"/>
      <c r="G37" s="18"/>
      <c r="H37" s="18"/>
      <c r="I37" s="23"/>
      <c r="J37" s="18"/>
      <c r="K37" s="18"/>
      <c r="L37" s="18"/>
      <c r="M37" s="18"/>
      <c r="N37" s="24">
        <f t="shared" ref="N37:N40" si="9">SUM(B37:M37)</f>
        <v>3865</v>
      </c>
    </row>
    <row r="38" spans="1:17" s="32" customFormat="1" ht="12" hidden="1" thickBot="1" x14ac:dyDescent="0.25">
      <c r="A38" s="22" t="s">
        <v>29</v>
      </c>
      <c r="B38" s="18">
        <v>0</v>
      </c>
      <c r="C38" s="18">
        <v>0</v>
      </c>
      <c r="D38" s="18"/>
      <c r="E38" s="18"/>
      <c r="F38" s="18"/>
      <c r="G38" s="18"/>
      <c r="H38" s="18">
        <v>0</v>
      </c>
      <c r="I38" s="23">
        <v>0</v>
      </c>
      <c r="J38" s="18">
        <v>0</v>
      </c>
      <c r="K38" s="18">
        <v>0</v>
      </c>
      <c r="L38" s="18">
        <v>0</v>
      </c>
      <c r="M38" s="18">
        <v>0</v>
      </c>
      <c r="N38" s="24">
        <f t="shared" si="9"/>
        <v>0</v>
      </c>
    </row>
    <row r="39" spans="1:17" s="32" customFormat="1" ht="12" hidden="1" thickBot="1" x14ac:dyDescent="0.25">
      <c r="A39" s="22" t="s">
        <v>40</v>
      </c>
      <c r="B39" s="44" t="s">
        <v>30</v>
      </c>
      <c r="C39" s="44" t="s">
        <v>30</v>
      </c>
      <c r="D39" s="44" t="s">
        <v>30</v>
      </c>
      <c r="E39" s="44" t="s">
        <v>30</v>
      </c>
      <c r="F39" s="44" t="s">
        <v>30</v>
      </c>
      <c r="G39" s="44" t="s">
        <v>30</v>
      </c>
      <c r="H39" s="44" t="s">
        <v>30</v>
      </c>
      <c r="I39" s="44" t="s">
        <v>30</v>
      </c>
      <c r="J39" s="44" t="s">
        <v>30</v>
      </c>
      <c r="K39" s="44" t="s">
        <v>30</v>
      </c>
      <c r="L39" s="44" t="s">
        <v>30</v>
      </c>
      <c r="M39" s="44" t="s">
        <v>30</v>
      </c>
      <c r="N39" s="24">
        <f t="shared" si="9"/>
        <v>0</v>
      </c>
    </row>
    <row r="40" spans="1:17" s="30" customFormat="1" ht="12" hidden="1" thickBot="1" x14ac:dyDescent="0.25">
      <c r="A40" s="22" t="s">
        <v>41</v>
      </c>
      <c r="B40" s="44" t="s">
        <v>30</v>
      </c>
      <c r="C40" s="44" t="s">
        <v>30</v>
      </c>
      <c r="D40" s="44" t="s">
        <v>30</v>
      </c>
      <c r="E40" s="44" t="s">
        <v>30</v>
      </c>
      <c r="F40" s="44" t="s">
        <v>30</v>
      </c>
      <c r="G40" s="44" t="s">
        <v>30</v>
      </c>
      <c r="H40" s="44" t="s">
        <v>30</v>
      </c>
      <c r="I40" s="44" t="s">
        <v>30</v>
      </c>
      <c r="J40" s="44" t="s">
        <v>30</v>
      </c>
      <c r="K40" s="44" t="s">
        <v>30</v>
      </c>
      <c r="L40" s="44" t="s">
        <v>30</v>
      </c>
      <c r="M40" s="44" t="s">
        <v>30</v>
      </c>
      <c r="N40" s="24">
        <f t="shared" si="9"/>
        <v>0</v>
      </c>
    </row>
    <row r="41" spans="1:17" s="47" customFormat="1" ht="13.5" thickTop="1" thickBot="1" x14ac:dyDescent="0.25">
      <c r="A41" s="45" t="s">
        <v>31</v>
      </c>
      <c r="B41" s="46">
        <f>B11+B17+B22+B23+B24+B30+B31+B32+B33+B34+B35+B36+B37+B25</f>
        <v>379330</v>
      </c>
      <c r="C41" s="46">
        <f>C11+C17+C22+C23+C24+C30+C31+C32+C33+C34+C35+C36+C37+C25</f>
        <v>329859</v>
      </c>
      <c r="D41" s="46">
        <f>D11+D17+D22+D23+D24+D30+D31+D32+D33+D34+D35+D36+D37+D25</f>
        <v>276892</v>
      </c>
      <c r="E41" s="46">
        <f t="shared" ref="E41:J41" si="10">E11+E17+E22+E23+E24+E30+E31+E32+E33+E34+E35+E36+E37+E25</f>
        <v>0</v>
      </c>
      <c r="F41" s="46">
        <f t="shared" si="10"/>
        <v>0</v>
      </c>
      <c r="G41" s="46">
        <f t="shared" si="10"/>
        <v>0</v>
      </c>
      <c r="H41" s="46">
        <f t="shared" si="10"/>
        <v>0</v>
      </c>
      <c r="I41" s="46">
        <f t="shared" si="10"/>
        <v>0</v>
      </c>
      <c r="J41" s="46">
        <f t="shared" si="10"/>
        <v>0</v>
      </c>
      <c r="K41" s="46">
        <f>K11+K17+K22+K23+K24+K30+K31+K32+K33+K34+K35+K36+K37+K25</f>
        <v>0</v>
      </c>
      <c r="L41" s="46">
        <f>L11+L17+L22+L23+L24+L30+L31+L32+L33+L34+L35+L36+L37+L25</f>
        <v>0</v>
      </c>
      <c r="M41" s="46">
        <f>M11+M17+M22+M23+M24+M30+M31+M32+M33+M34+M35+M36+M37+M25</f>
        <v>0</v>
      </c>
      <c r="N41" s="46">
        <f>N11+N17+N22+N23+N24+N30+N31+N32+N33+N34+N35+N36+N37+N25</f>
        <v>986081</v>
      </c>
    </row>
    <row r="42" spans="1:17" ht="18.75" thickTop="1" x14ac:dyDescent="0.2">
      <c r="A42" s="68" t="s">
        <v>46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7">
        <f>SUM(B41:M41)</f>
        <v>986081</v>
      </c>
      <c r="P42" s="7"/>
      <c r="Q42" s="7"/>
    </row>
    <row r="43" spans="1:17" x14ac:dyDescent="0.2">
      <c r="A43" s="48" t="s">
        <v>47</v>
      </c>
      <c r="L43" s="59"/>
      <c r="N43" s="63"/>
      <c r="O43" s="7"/>
      <c r="P43" s="7"/>
      <c r="Q43" s="7"/>
    </row>
    <row r="44" spans="1:17" s="49" customFormat="1" ht="12" customHeight="1" x14ac:dyDescent="0.2">
      <c r="A44" s="48" t="s">
        <v>53</v>
      </c>
      <c r="I44" s="50"/>
      <c r="N44" s="51"/>
      <c r="O44" s="52"/>
    </row>
    <row r="45" spans="1:17" s="49" customFormat="1" ht="12" customHeight="1" x14ac:dyDescent="0.2">
      <c r="A45" s="53" t="s">
        <v>55</v>
      </c>
      <c r="I45" s="50"/>
      <c r="N45" s="48"/>
      <c r="O45" s="52"/>
    </row>
    <row r="46" spans="1:17" s="49" customFormat="1" ht="12" customHeight="1" x14ac:dyDescent="0.2">
      <c r="A46" s="64" t="s">
        <v>52</v>
      </c>
      <c r="B46" s="48"/>
      <c r="C46" s="48"/>
      <c r="D46" s="48"/>
      <c r="E46" s="48"/>
      <c r="I46" s="50"/>
      <c r="N46" s="48"/>
    </row>
    <row r="47" spans="1:17" s="53" customFormat="1" ht="12" customHeight="1" x14ac:dyDescent="0.2">
      <c r="N47" s="54"/>
    </row>
    <row r="48" spans="1:17" s="53" customFormat="1" ht="12" customHeight="1" x14ac:dyDescent="0.2">
      <c r="A48" s="49"/>
      <c r="B48" s="49"/>
      <c r="C48" s="49"/>
      <c r="D48" s="49"/>
      <c r="E48" s="49"/>
      <c r="F48" s="49"/>
      <c r="G48" s="49"/>
      <c r="H48" s="49"/>
      <c r="I48" s="50"/>
      <c r="J48" s="65"/>
      <c r="K48" s="65"/>
      <c r="L48" s="65"/>
      <c r="M48" s="65"/>
      <c r="N48" s="54"/>
    </row>
    <row r="49" spans="1:15" s="56" customFormat="1" ht="22.5" customHeight="1" x14ac:dyDescent="0.2">
      <c r="A49" s="67" t="s">
        <v>32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5" s="56" customFormat="1" ht="12" customHeight="1" x14ac:dyDescent="0.2">
      <c r="A50" s="48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5" s="56" customFormat="1" ht="12" customHeight="1" x14ac:dyDescent="0.2">
      <c r="A51" s="48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5" s="56" customFormat="1" ht="12" customHeight="1" x14ac:dyDescent="0.2">
      <c r="A52" s="48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</row>
    <row r="53" spans="1:15" s="56" customFormat="1" ht="12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1"/>
    </row>
    <row r="54" spans="1:15" s="56" customFormat="1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56" customFormat="1" ht="12" customHeight="1" x14ac:dyDescent="0.2">
      <c r="A55" s="48"/>
      <c r="I55" s="57"/>
      <c r="N55" s="58"/>
    </row>
    <row r="56" spans="1:15" s="56" customFormat="1" ht="12" customHeight="1" x14ac:dyDescent="0.2">
      <c r="A56" s="48"/>
      <c r="I56" s="57"/>
      <c r="N56" s="58"/>
    </row>
    <row r="57" spans="1:15" s="56" customFormat="1" ht="12" customHeight="1" x14ac:dyDescent="0.2">
      <c r="A57" s="48"/>
      <c r="I57" s="57"/>
      <c r="N57" s="58"/>
    </row>
    <row r="58" spans="1:15" s="56" customFormat="1" ht="12" customHeight="1" x14ac:dyDescent="0.2">
      <c r="A58" s="48"/>
      <c r="I58" s="57"/>
      <c r="N58" s="58"/>
    </row>
    <row r="59" spans="1:15" s="49" customFormat="1" ht="12" customHeight="1" x14ac:dyDescent="0.2">
      <c r="A59" s="48"/>
      <c r="I59" s="50"/>
      <c r="N59" s="48"/>
    </row>
    <row r="60" spans="1:15" s="56" customFormat="1" ht="12" customHeight="1" x14ac:dyDescent="0.2">
      <c r="A60" s="48"/>
      <c r="I60" s="57"/>
      <c r="N60" s="58"/>
    </row>
    <row r="61" spans="1:15" s="56" customFormat="1" ht="12" customHeight="1" x14ac:dyDescent="0.2">
      <c r="A61" s="48"/>
      <c r="I61" s="57"/>
      <c r="N61" s="58"/>
    </row>
    <row r="62" spans="1:15" s="56" customFormat="1" ht="12" customHeight="1" x14ac:dyDescent="0.2">
      <c r="A62" s="48"/>
      <c r="I62" s="57"/>
      <c r="N62" s="58"/>
    </row>
    <row r="63" spans="1:15" s="56" customFormat="1" ht="12" customHeight="1" x14ac:dyDescent="0.2">
      <c r="A63" s="48"/>
      <c r="I63" s="57"/>
      <c r="N63" s="58"/>
    </row>
    <row r="64" spans="1:15" s="56" customFormat="1" ht="12" customHeight="1" x14ac:dyDescent="0.2">
      <c r="A64" s="48"/>
      <c r="I64" s="57"/>
      <c r="N64" s="58"/>
    </row>
    <row r="65" spans="1:14" s="56" customFormat="1" ht="12" customHeight="1" x14ac:dyDescent="0.2">
      <c r="A65" s="48"/>
      <c r="I65" s="57"/>
      <c r="N65" s="58"/>
    </row>
    <row r="66" spans="1:14" s="56" customFormat="1" ht="12" customHeight="1" x14ac:dyDescent="0.2">
      <c r="A66" s="48"/>
      <c r="I66" s="57"/>
      <c r="N66" s="58"/>
    </row>
    <row r="67" spans="1:14" s="56" customFormat="1" ht="12" customHeight="1" x14ac:dyDescent="0.2">
      <c r="A67" s="48"/>
      <c r="I67" s="57"/>
      <c r="N67" s="58"/>
    </row>
  </sheetData>
  <mergeCells count="4">
    <mergeCell ref="A53:N53"/>
    <mergeCell ref="A7:N7"/>
    <mergeCell ref="A26:N26"/>
    <mergeCell ref="A12:N12"/>
  </mergeCells>
  <phoneticPr fontId="0" type="noConversion"/>
  <pageMargins left="1" right="0.17" top="0.2" bottom="0.14000000000000001" header="0" footer="0"/>
  <pageSetup paperSize="9" scale="70" fitToHeight="2" orientation="landscape" r:id="rId1"/>
  <headerFooter alignWithMargins="0"/>
  <rowBreaks count="1" manualBreakCount="1">
    <brk id="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</vt:lpstr>
      <vt:lpstr>'2017'!Área_de_impresión</vt:lpstr>
    </vt:vector>
  </TitlesOfParts>
  <Company>cnrt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Daniel Gassman</dc:creator>
  <cp:lastModifiedBy>Natalia Gomez</cp:lastModifiedBy>
  <cp:lastPrinted>2016-05-02T16:24:39Z</cp:lastPrinted>
  <dcterms:created xsi:type="dcterms:W3CDTF">2015-01-22T13:50:16Z</dcterms:created>
  <dcterms:modified xsi:type="dcterms:W3CDTF">2018-04-17T13:02:27Z</dcterms:modified>
</cp:coreProperties>
</file>