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nformación de la empresa" sheetId="1" r:id="rId4"/>
    <sheet state="visible" name="Resumen del proyecto" sheetId="2" r:id="rId5"/>
    <sheet state="visible" name="Proyección EERR y Flujo" sheetId="3" r:id="rId6"/>
    <sheet state="hidden" name="listas" sheetId="4" r:id="rId7"/>
    <sheet state="hidden" name="Hoja1" sheetId="5" r:id="rId8"/>
  </sheets>
  <definedNames/>
  <calcPr/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B1">
      <text>
        <t xml:space="preserve">======
ID#AAAAHp11B8U
Autor    (2021-01-20 14:01:35)
Listado de celdas donde van pegados los valores de cada codigo en la hoja de informe</t>
      </text>
    </comment>
    <comment authorId="0" ref="D1">
      <text>
        <t xml:space="preserve">======
ID#AAAAHp11B8c
Autor    (2021-01-20 14:01:35)
Formulas, para que la direccion de la celda se pegue automaticamente si inserto filas en el informe</t>
      </text>
    </comment>
    <comment authorId="0" ref="J1">
      <text>
        <t xml:space="preserve">======
ID#AAAAHp11B8g
Autor    (2021-01-20 14:01:35)
Formulas, para que la direccion de la celda se pegue automaticamente si inserto filas en el informe</t>
      </text>
    </comment>
  </commentList>
</comments>
</file>

<file path=xl/sharedStrings.xml><?xml version="1.0" encoding="utf-8"?>
<sst xmlns="http://schemas.openxmlformats.org/spreadsheetml/2006/main" count="4188" uniqueCount="3142">
  <si>
    <t>INFORMACIÓN DE LA EMPRESA</t>
  </si>
  <si>
    <t>Razón Social:</t>
  </si>
  <si>
    <t xml:space="preserve">CUIT: </t>
  </si>
  <si>
    <t>Actividades inscriptas  según CLAE AFIP:</t>
  </si>
  <si>
    <t>Serán consideradas las actividades declaradas en AFIP con al menos 1 año de antigüedad (Adjuntar constancia  a través de la opción "documentación adicional" de Trámites a Distancia (TAD)</t>
  </si>
  <si>
    <t>Composición accionaria (detalle hasta beneficiarios finales):</t>
  </si>
  <si>
    <t>En caso de ser necesario adjuntar detalle a través de la opción "documentación adicional" de Trámites a Distancia (TAD)</t>
  </si>
  <si>
    <t>Accionistas</t>
  </si>
  <si>
    <t>% Participación</t>
  </si>
  <si>
    <t>Cargo</t>
  </si>
  <si>
    <t>Antigüedad</t>
  </si>
  <si>
    <t xml:space="preserve">¿Pertenece la compañía a un Grupo Económico? </t>
  </si>
  <si>
    <t>seleccionar</t>
  </si>
  <si>
    <r>
      <rPr>
        <rFont val="Roboto"/>
        <color theme="1"/>
        <sz val="9.0"/>
      </rPr>
      <t xml:space="preserve">En caso afirmativo, anexar composición </t>
    </r>
    <r>
      <rPr>
        <rFont val="Roboto"/>
        <b/>
        <color theme="1"/>
        <sz val="9.0"/>
      </rPr>
      <t>(*)</t>
    </r>
  </si>
  <si>
    <t xml:space="preserve">¿Los capitales de la compañía son de origen  nacional en un porcentaje mayor o igual al 51%?         
</t>
  </si>
  <si>
    <t>Empleo y género:</t>
  </si>
  <si>
    <t>Cantidad total de empleados actual</t>
  </si>
  <si>
    <t>Adjuntar último F.931 a través de la opción "documentación adicional" de Trámites a Distancia (TAD)</t>
  </si>
  <si>
    <t xml:space="preserve">Cantidad de empleados en 2019 </t>
  </si>
  <si>
    <t>Adjuntar F.931 del mismo periodo considerado para el dato del año en curso</t>
  </si>
  <si>
    <r>
      <rPr>
        <rFont val="Roboto"/>
        <color rgb="FF000000"/>
        <sz val="10.0"/>
      </rPr>
      <t xml:space="preserve">Cantidad de </t>
    </r>
    <r>
      <rPr>
        <rFont val="Roboto"/>
        <color rgb="FF000000"/>
        <sz val="10.0"/>
      </rPr>
      <t xml:space="preserve">mujeres y no varones </t>
    </r>
    <r>
      <rPr>
        <rFont val="Roboto"/>
        <color rgb="FF000000"/>
        <sz val="10.0"/>
      </rPr>
      <t>empleadas/os:</t>
    </r>
  </si>
  <si>
    <t>Porcentaje de mujeres y no varones en puestos jerárquicos actuales</t>
  </si>
  <si>
    <t>¿La empresa realiza actualmente capacitaciones y/o introduce protocolos contra la violencia y manuales de buenas prácticas en término de género?</t>
  </si>
  <si>
    <t>¿Cuáles?</t>
  </si>
  <si>
    <t>Actividad:</t>
  </si>
  <si>
    <t>Productos:</t>
  </si>
  <si>
    <t>Principales productos</t>
  </si>
  <si>
    <t>Línea / Producto</t>
  </si>
  <si>
    <t>Descripción</t>
  </si>
  <si>
    <t>Participación s/ ventas en monto</t>
  </si>
  <si>
    <t>Participación s/ ventas en vol.</t>
  </si>
  <si>
    <t>Principales clientes:</t>
  </si>
  <si>
    <t>Principales clientes</t>
  </si>
  <si>
    <t>Cliente</t>
  </si>
  <si>
    <t>Mercado</t>
  </si>
  <si>
    <t>Localización</t>
  </si>
  <si>
    <t>Producto que adquiere</t>
  </si>
  <si>
    <t>Antigüedad como cliente</t>
  </si>
  <si>
    <t>Participación en las ventas</t>
  </si>
  <si>
    <t>Condiciones de cobranza</t>
  </si>
  <si>
    <t>Seleccionar</t>
  </si>
  <si>
    <t>Proveedores:</t>
  </si>
  <si>
    <t xml:space="preserve">Principales Proveedores </t>
  </si>
  <si>
    <t>Proveedor</t>
  </si>
  <si>
    <t>Antigüedad como proveedor</t>
  </si>
  <si>
    <t>Participación en compras</t>
  </si>
  <si>
    <t>Materia Prima / Insumo</t>
  </si>
  <si>
    <t>Sustentabilidad Ambiental</t>
  </si>
  <si>
    <t>Posee certificaciones vinculadas al cuidado del ambiente, reciclado, tratamiento de residuos, etc</t>
  </si>
  <si>
    <t>SI/NO</t>
  </si>
  <si>
    <t>Certificado</t>
  </si>
  <si>
    <t>IRAM-ISO 14064-1 Huella de carbono organizacional</t>
  </si>
  <si>
    <t>Adjuntar certificado a través de la opción "documentación adicional" de Trámites a Distancia (TAD)</t>
  </si>
  <si>
    <t>Breve reseña del mercado en el que opera:</t>
  </si>
  <si>
    <t>Tendencia de los últimos años:</t>
  </si>
  <si>
    <t>Competidores</t>
  </si>
  <si>
    <t>Competidor</t>
  </si>
  <si>
    <t>Producto en que compite</t>
  </si>
  <si>
    <t>Participación en el mercado</t>
  </si>
  <si>
    <t>Aspectos diferenciales</t>
  </si>
  <si>
    <t>Propia</t>
  </si>
  <si>
    <t>Del competidor</t>
  </si>
  <si>
    <t>Positivos</t>
  </si>
  <si>
    <t>Negativos</t>
  </si>
  <si>
    <t>Evolución ventas mensuales comparadas (en miles)</t>
  </si>
  <si>
    <t>Mercado Interno</t>
  </si>
  <si>
    <t>Mercado Externo</t>
  </si>
  <si>
    <t>TOTALES</t>
  </si>
  <si>
    <t xml:space="preserve">Mes </t>
  </si>
  <si>
    <t>$</t>
  </si>
  <si>
    <t>usd</t>
  </si>
  <si>
    <t xml:space="preserve">$ </t>
  </si>
  <si>
    <t>Total</t>
  </si>
  <si>
    <t>Volúmenes anuales por mercado y totales</t>
  </si>
  <si>
    <t>Mix de ventas por productos (indicar Unidad de Medida)</t>
  </si>
  <si>
    <t>Volúmenes Comercializados</t>
  </si>
  <si>
    <t>Ejercicio en curso -2 años</t>
  </si>
  <si>
    <t>Ejercicio en curso -1 año</t>
  </si>
  <si>
    <t>Ejercicio en Curso</t>
  </si>
  <si>
    <t>Producto 1</t>
  </si>
  <si>
    <t>Producto 2</t>
  </si>
  <si>
    <t>etc.</t>
  </si>
  <si>
    <t>Monto</t>
  </si>
  <si>
    <t>(Fecha dd/mm/aa) Posición Actual de Capital de trabajo: (en miles)</t>
  </si>
  <si>
    <t>Cuentas a cobrar a fecha reciente:</t>
  </si>
  <si>
    <t>Saldo de Bienes de cambio a fecha reciente:</t>
  </si>
  <si>
    <t>Saldos a Pagar a fecha reciente:</t>
  </si>
  <si>
    <t>Detalle de la deuda bancaria vigente:</t>
  </si>
  <si>
    <t>Bancos / Entidades / Organismos</t>
  </si>
  <si>
    <t>Tipo de financiación</t>
  </si>
  <si>
    <t>Monto del límite
(miles)</t>
  </si>
  <si>
    <t>Moneda</t>
  </si>
  <si>
    <t>Monto de la deuda (miles)</t>
  </si>
  <si>
    <t>Vencimiento</t>
  </si>
  <si>
    <t>Garantía</t>
  </si>
  <si>
    <t>Total USD</t>
  </si>
  <si>
    <t>Total $</t>
  </si>
  <si>
    <t>Proyecto de inversión</t>
  </si>
  <si>
    <t>Monto global del proyecto</t>
  </si>
  <si>
    <t xml:space="preserve">Descripción del proyecto:
</t>
  </si>
  <si>
    <t>En este campo, indicar el objetivo del proyecto, qué es lo que se pretende hacer y cómo. Mencionar cuál es su situación productiva actual y qué pretende alcanzar con el inversión proyectada en términos productivos.</t>
  </si>
  <si>
    <t>Sede de implementación del Proyecto:</t>
  </si>
  <si>
    <t>Dirección</t>
  </si>
  <si>
    <t>Código Postal</t>
  </si>
  <si>
    <t>Provincia</t>
  </si>
  <si>
    <t>Teléfono N°</t>
  </si>
  <si>
    <t>Localidad</t>
  </si>
  <si>
    <t>Propia o Alquilada</t>
  </si>
  <si>
    <t>Referente del trámite y teléfono</t>
  </si>
  <si>
    <t>Detalle si el proyecto prevé un Impacto en exportaciones o en sustitución de importaciones:</t>
  </si>
  <si>
    <t>¿Cuanto prevé, a partir de esta inversión, elevar sus exportaciones porcentualmente en los próximos 5 años?</t>
  </si>
  <si>
    <t>Si sustituye importaciones, aclarar qué insumo o bien final implica un ahorro de divisas  en el próximo año y en qué cuantía:</t>
  </si>
  <si>
    <t>¿En cuanto prevé aumentar la nómina de empleados en los próximos 12 meses?</t>
  </si>
  <si>
    <t>¿Cuántos empleos serán de personal calificado? (terciario, universitario o posgrado completo)</t>
  </si>
  <si>
    <t>Detalle si el proyecto prevé incorporar tecnología o contiene algún componente de I + D (Innovación, desarrollo de nuevos productos, etc)</t>
  </si>
  <si>
    <t xml:space="preserve">Detalle si el proyecto incorpora una perspectiva de género y cómo impacta dentro de la empresa.
</t>
  </si>
  <si>
    <t>¿Prevén incorporar a la nómina de nuevos empleados mujeres o no varones? ¿Cuántos?</t>
  </si>
  <si>
    <t xml:space="preserve">Detalle cuál es el Impacto Local y/o Regional que el proyecto prevé
</t>
  </si>
  <si>
    <t xml:space="preserve">Detalle si el proyecto prevé generar algún impacto en el cuidado del ambiente, incorporación o impulso de energías renovables:
</t>
  </si>
  <si>
    <t>(En caso de corresponder, no omita mencionar cómo se relaciona su proyecto con la economía circular: reducción de residuos, mejora en la eficiencia energética, mejoras en los procesos de producción con impactos ambientales, etc.)</t>
  </si>
  <si>
    <t>Descripción de la inversión a realizar</t>
  </si>
  <si>
    <t>Criterios</t>
  </si>
  <si>
    <t>Monto a financiar a través de esta línea</t>
  </si>
  <si>
    <t>Monto a financiar con capital propio u otras fuentes de financiamiento</t>
  </si>
  <si>
    <t>Monto total</t>
  </si>
  <si>
    <t xml:space="preserve">Bienes de capital de origen nacional </t>
  </si>
  <si>
    <t>Bienes de capital nacionalizados</t>
  </si>
  <si>
    <t>Bienes de Capital de origen importado</t>
  </si>
  <si>
    <t>Obra Civil</t>
  </si>
  <si>
    <t>Capital de Trabajo asociado</t>
  </si>
  <si>
    <t>Certificaciones (ISO, API, etc)</t>
  </si>
  <si>
    <t>Información Contable y Flujo de fondos proyectado</t>
  </si>
  <si>
    <t>Antecedentes</t>
  </si>
  <si>
    <t>Proyección</t>
  </si>
  <si>
    <t>Compras Proveedores del Exterior (importaciones) expresada en USD CIF</t>
  </si>
  <si>
    <t xml:space="preserve">Exportaciones - Proyección de ventas  Expresado en USD FOB
</t>
  </si>
  <si>
    <t xml:space="preserve">ESTADO DE RESULTADOS PROYECTADO </t>
  </si>
  <si>
    <t>Fecha de elaboración:</t>
  </si>
  <si>
    <t>Último Balance</t>
  </si>
  <si>
    <t>Estimado</t>
  </si>
  <si>
    <t>PROYECTADO</t>
  </si>
  <si>
    <t>dd/mm/aa (último)</t>
  </si>
  <si>
    <t>Ej en curso</t>
  </si>
  <si>
    <t>Ej 1</t>
  </si>
  <si>
    <t>Ej 2</t>
  </si>
  <si>
    <t>Ej 3</t>
  </si>
  <si>
    <t>Ej 4</t>
  </si>
  <si>
    <t>Ej 5</t>
  </si>
  <si>
    <t>Ej 6</t>
  </si>
  <si>
    <t>Ej 7</t>
  </si>
  <si>
    <t>Ej 8</t>
  </si>
  <si>
    <t>Ej 9</t>
  </si>
  <si>
    <t>Ej 10</t>
  </si>
  <si>
    <t>Ventas Mercado Local</t>
  </si>
  <si>
    <t>Ventas Mercado Externo</t>
  </si>
  <si>
    <t>Reintegros por exportación</t>
  </si>
  <si>
    <t>Beneficios fiscales</t>
  </si>
  <si>
    <t xml:space="preserve">Ventas Netas </t>
  </si>
  <si>
    <t>Costo de Ventas</t>
  </si>
  <si>
    <t>Ganancia Bruta</t>
  </si>
  <si>
    <t>Ganancia Bruta / Ventas (%)</t>
  </si>
  <si>
    <t>Gastos de Administración</t>
  </si>
  <si>
    <t>Gastos de Comercialización</t>
  </si>
  <si>
    <t>Amortizaciones</t>
  </si>
  <si>
    <t>Resultado Explotación</t>
  </si>
  <si>
    <t>Resultado Explotación / Ventas (%)</t>
  </si>
  <si>
    <t xml:space="preserve">Otros Ingresos </t>
  </si>
  <si>
    <t>Otros Egresos</t>
  </si>
  <si>
    <t>Resultados financieros</t>
  </si>
  <si>
    <t>Resultados extraordinarios</t>
  </si>
  <si>
    <t>Impuesto a las Ganancias</t>
  </si>
  <si>
    <t>Resultado Final</t>
  </si>
  <si>
    <t>Resultado Final / Ventas (%)</t>
  </si>
  <si>
    <t>Patrimonio Neto</t>
  </si>
  <si>
    <t xml:space="preserve">PROYECCIÓN DEL FLUJO DE FONDOS </t>
  </si>
  <si>
    <t>BASE</t>
  </si>
  <si>
    <t>Cobranzas ventas locales</t>
  </si>
  <si>
    <t>Cobranzas exportaciones</t>
  </si>
  <si>
    <t>Otros Ingresos</t>
  </si>
  <si>
    <t>Total Ingresos Operativos</t>
  </si>
  <si>
    <t>Total Egresos Operativos</t>
  </si>
  <si>
    <t>Generación Operativa</t>
  </si>
  <si>
    <t>Inversiones en bienes de Uso</t>
  </si>
  <si>
    <t>Otras Inversiones</t>
  </si>
  <si>
    <t>IVA Inversiones</t>
  </si>
  <si>
    <t>Total Inversiones</t>
  </si>
  <si>
    <t>Nuevos préstamos Corto Plazo</t>
  </si>
  <si>
    <t>Pago préstamos Corto Plazo</t>
  </si>
  <si>
    <t>Préstamo solicitado con certificado FONDEP</t>
  </si>
  <si>
    <t>Pago Préstamo solicitado con certificado FONDEP (capital + intereses estimados)</t>
  </si>
  <si>
    <t>Nuevos préstamos Largo Plazo</t>
  </si>
  <si>
    <t>Pago préstamos Largo Plazo</t>
  </si>
  <si>
    <t>Total Financiamiento</t>
  </si>
  <si>
    <t>Aportes de socios</t>
  </si>
  <si>
    <t>Pago Dividendos / Honorarios</t>
  </si>
  <si>
    <t>Flujo Accionistas</t>
  </si>
  <si>
    <t>Otros ingresos no operativos</t>
  </si>
  <si>
    <t>Otros egresos no operativos</t>
  </si>
  <si>
    <t>Total otros ingresos / egresos</t>
  </si>
  <si>
    <t>Flujo de fondos del período</t>
  </si>
  <si>
    <t>Saldo inicial</t>
  </si>
  <si>
    <t>Flujo de fondos acumulado</t>
  </si>
  <si>
    <t>U$S</t>
  </si>
  <si>
    <t>€</t>
  </si>
  <si>
    <t>num</t>
  </si>
  <si>
    <t>a</t>
  </si>
  <si>
    <t>11111-Cultivo de arroz</t>
  </si>
  <si>
    <t>A (alto)</t>
  </si>
  <si>
    <t>11112-Cultivo de trigo</t>
  </si>
  <si>
    <t>B (medio)</t>
  </si>
  <si>
    <t xml:space="preserve">11119-Cultivo de cereales n.c.p., excepto los de uso forrajero </t>
  </si>
  <si>
    <t>11121-Cultivo de maíz</t>
  </si>
  <si>
    <t>11129-Cultivo de cereales de uso forrajero n.c.p.</t>
  </si>
  <si>
    <t xml:space="preserve">11130-Cultivo de pastos de uso forrajero </t>
  </si>
  <si>
    <t>11211-Cultivo de soja</t>
  </si>
  <si>
    <t>11291-Cultivo de girasol</t>
  </si>
  <si>
    <t>11299-Cultivo de oleaginosas n.c.p. excepto soja y girasol</t>
  </si>
  <si>
    <t>11310-Cultivo de papa, batata y mandioca</t>
  </si>
  <si>
    <t>11321-Cultivo de tomate</t>
  </si>
  <si>
    <t>11329-Cultivo de bulbos, brotes, raíces y hortalizas de fruto n.c.p.</t>
  </si>
  <si>
    <t>11331-Cultivo de hortalizas de hoja y de otras hortalizas frescas</t>
  </si>
  <si>
    <t>11341-Cultivo de legumbres frescas</t>
  </si>
  <si>
    <t>11342-Cultivo de legumbres secas</t>
  </si>
  <si>
    <t>11400-Cultivo de tabaco</t>
  </si>
  <si>
    <t>11501-Cultivo de algodón</t>
  </si>
  <si>
    <t>11509-Cultivo de plantas para la obtención de fibras n.c.p.</t>
  </si>
  <si>
    <t>11911-Cultivo de flores</t>
  </si>
  <si>
    <t>11912-Cultivo de plantas ornamentales</t>
  </si>
  <si>
    <t>11990-Cultivos temporales n.c.p.</t>
  </si>
  <si>
    <t xml:space="preserve">12110-Cultivo de vid para vinificar </t>
  </si>
  <si>
    <t>12121-Cultivo de uva de mesa</t>
  </si>
  <si>
    <t>12200-Cultivo de frutas cítricas</t>
  </si>
  <si>
    <t>12311-Cultivo de manzana y pera</t>
  </si>
  <si>
    <t>12319-Cultivo de frutas de pepita n.c.p.</t>
  </si>
  <si>
    <t>12320-Cultivo de frutas de carozo</t>
  </si>
  <si>
    <t>12410-Cultivo de frutas tropicales y subtropicales</t>
  </si>
  <si>
    <t>12420-Cultivo de frutas secas</t>
  </si>
  <si>
    <t>12490-Cultivo de frutas n.c.p.</t>
  </si>
  <si>
    <t>12510-Cultivo de caña de azúcar</t>
  </si>
  <si>
    <t>12590-Cultivo de plantas sacaríferas n.c.p.</t>
  </si>
  <si>
    <t>12600-Cultivo de frutos oleaginosos</t>
  </si>
  <si>
    <t>12701-Cultivo de yerba mate</t>
  </si>
  <si>
    <t>12709-Cultivo de té y otras plantas cuyas hojas se utilizan para preparar infusiones</t>
  </si>
  <si>
    <t>12800-Cultivo de especias y de plantas aromáticas y medicinales</t>
  </si>
  <si>
    <t>12900-Cultivos perennes n.c.p.</t>
  </si>
  <si>
    <t xml:space="preserve">13011-Producción de semillas híbridas de cereales y oleaginosas </t>
  </si>
  <si>
    <t>C (Bajo)</t>
  </si>
  <si>
    <t xml:space="preserve">13012-Producción de semillas varietales o autofecundadas de cereales, oleaginosas, y forrajeras </t>
  </si>
  <si>
    <t xml:space="preserve">13013-Producción de semillas de hortalizas y legumbres, flores y plantas ornamentales y árboles frutales </t>
  </si>
  <si>
    <t>13019-Producción de semillas de cultivos agrícolas n.c.p.</t>
  </si>
  <si>
    <t xml:space="preserve">13020-Producción de otras formas de propagación de cultivos agrícolas </t>
  </si>
  <si>
    <t>14113-Cría de ganado bovino, excepto la realizada en cabañas y para la producción de leche</t>
  </si>
  <si>
    <t>14114-Invernada  de ganado bovino excepto el engorde en corrales (Feed-Lot)</t>
  </si>
  <si>
    <t>14115-Engorde en corrales (Feed-Lot)</t>
  </si>
  <si>
    <t>14121-Cría de ganado bovino realizada en cabañas</t>
  </si>
  <si>
    <t>14211-Cría de ganado equino, excepto la realizada en haras</t>
  </si>
  <si>
    <t>14221-Cría de ganado equino realizada en haras</t>
  </si>
  <si>
    <t>14300-Cría de camélidos</t>
  </si>
  <si>
    <t>14410-Cría de ganado ovino -excepto en cabañas y para la  producción de lana y leche-</t>
  </si>
  <si>
    <t>14420-Cría de ganado ovino realizada en cabañas</t>
  </si>
  <si>
    <t>14430-Cría de ganado caprino -excepto la realizada en cabañas y para producción de pelos y de leche-</t>
  </si>
  <si>
    <t>14440-Cría de ganado caprino realizada en cabañas y para la producción de leche</t>
  </si>
  <si>
    <t>14510-Cría de ganado porcino, excepto la realizada en cabañas</t>
  </si>
  <si>
    <t>14520-Cría de ganado porcino realizado en cabañas</t>
  </si>
  <si>
    <t>14610-Producción de leche bovina</t>
  </si>
  <si>
    <t>14620-Producción de leche de oveja y de cabra</t>
  </si>
  <si>
    <t>14710-Producción de lana y pelo de oveja y cabra (cruda)</t>
  </si>
  <si>
    <t>14720-Producción de pelos de ganado n.c.p.</t>
  </si>
  <si>
    <t>14810-Cría de aves de corral, excepto para la producción de huevos</t>
  </si>
  <si>
    <t>14820-Producción de huevos</t>
  </si>
  <si>
    <t>14910-Apicultura</t>
  </si>
  <si>
    <t>14920-Cunicultura</t>
  </si>
  <si>
    <t>14930-Cría de animales pelíferos, pilíferos y plumíferos, excepto de las especies ganaderas</t>
  </si>
  <si>
    <t>14990-Cría de animales y obtención de productos de origen animal, n.c.p.</t>
  </si>
  <si>
    <t>16111-Servicios de labranza, siembra, transplante  y  cuidados culturales</t>
  </si>
  <si>
    <t>16112-Servicios de pulverización, desinfección y fumigación terrestre</t>
  </si>
  <si>
    <t xml:space="preserve">16113-Servicios de pulverización, desinfección y fumigación aérea </t>
  </si>
  <si>
    <t>16119-Servicios de maquinaria agrícola n.c.p., excepto los de cosecha mecánica</t>
  </si>
  <si>
    <t xml:space="preserve">16120-Servicios de cosecha mecánica </t>
  </si>
  <si>
    <t xml:space="preserve">16130-Servicios de contratistas de mano de obra agrícola </t>
  </si>
  <si>
    <t>16140-Servicios de post cosecha</t>
  </si>
  <si>
    <t>16150-Servicios de procesamiento de semillas para su siembra</t>
  </si>
  <si>
    <t>16190-Servicios de apoyo agrícolas n.c.p</t>
  </si>
  <si>
    <t xml:space="preserve">16210-Inseminación artificial y servicios n.c.p. para mejorar la reproducción de los animales y el rendimiento de sus productos </t>
  </si>
  <si>
    <t>16220-Servicios de contratistas de mano de obra pecuaria</t>
  </si>
  <si>
    <t>16230-Servicios de esquila de animales</t>
  </si>
  <si>
    <t>16291-Servicios para el control de plagas, baños parasiticidas, etc.</t>
  </si>
  <si>
    <t>16292-Albergue y cuidado de  animales de terceros</t>
  </si>
  <si>
    <t>16299-Servicios de apoyo pecuarios n.c.p.</t>
  </si>
  <si>
    <t xml:space="preserve">17010-Caza y repoblación  de animales de caza </t>
  </si>
  <si>
    <t>17020-Servicios de apoyo para la caza</t>
  </si>
  <si>
    <t>21010-Plantación de bosques</t>
  </si>
  <si>
    <t>21020-Repoblación y conservación de bosques nativos y zonas forestadas</t>
  </si>
  <si>
    <t xml:space="preserve">21030-Explotación de viveros forestales </t>
  </si>
  <si>
    <t>22010-Extracción de productos forestales de bosques cultivados {Extracción de madera}</t>
  </si>
  <si>
    <t>22010-Extracción de productos forestales de bosques cultivados {Recolección de productos forestales distintos de la madera}</t>
  </si>
  <si>
    <t>22020-Extracción de productos forestales de bosques nativos {Extracción de madera}</t>
  </si>
  <si>
    <t>22020-Extracción de productos forestales de bosques nativos {Recolección de productos forestales distintos de la madera}</t>
  </si>
  <si>
    <t>24010-Servicios forestales para la extracción de madera</t>
  </si>
  <si>
    <t>24020-Servicios forestales excepto los servicios para la extracción de madera</t>
  </si>
  <si>
    <t>31110-Pesca de organismos marinos; excepto cuando es realizada en buques procesadores</t>
  </si>
  <si>
    <t>31120-Pesca y elaboración de productos marinos realizada a bordo de buques procesadores</t>
  </si>
  <si>
    <t>31130-Recolección de organismos marinos excepto peces, crustáceos y moluscos</t>
  </si>
  <si>
    <t>31200-Pesca continental: fluvial y lacustre</t>
  </si>
  <si>
    <t>31300-Servicios de apoyo para la pesca</t>
  </si>
  <si>
    <t>32000-Explotación de criaderos de peces, granjas piscícolas y otros frutos acuáticos (acuicultura)</t>
  </si>
  <si>
    <t>51000-Extracción y aglomeración de carbón</t>
  </si>
  <si>
    <t>52000-Extracción y aglomeración de lignito</t>
  </si>
  <si>
    <t>61000-Extracción de petróleo crudo</t>
  </si>
  <si>
    <t>62000-Extracción de gas natural</t>
  </si>
  <si>
    <t>71000-Extracción de minerales de hierro</t>
  </si>
  <si>
    <t>72100-Extracción de minerales y concentrados de uranio y torio</t>
  </si>
  <si>
    <t>72910-Extracción de metales preciosos</t>
  </si>
  <si>
    <t>72990-Extracción de minerales metalíferos no ferrosos n.c.p., excepto minerales de uranio y torio</t>
  </si>
  <si>
    <t>81100-Extracción de rocas ornamentales</t>
  </si>
  <si>
    <t>81200-Extracción de piedra caliza y yeso</t>
  </si>
  <si>
    <t>81300-Extracción de arenas, canto rodado y triturados pétreos</t>
  </si>
  <si>
    <t>81400-Extracción de arcilla y caolín</t>
  </si>
  <si>
    <t>89110-Extracción de minerales para la fabricación de abonos excepto turba</t>
  </si>
  <si>
    <t>89120-Extracción de minerales para la fabricación de productos químicos</t>
  </si>
  <si>
    <t>89200-Extracción y aglomeración de turba</t>
  </si>
  <si>
    <t xml:space="preserve">89300-Extracción de sal </t>
  </si>
  <si>
    <t>89900-Explotación de minas y canteras n.c.p.</t>
  </si>
  <si>
    <t>91000-Servicios de apoyo para la extracción de petróleo y gas natural</t>
  </si>
  <si>
    <t>99000-Servicios de apoyo para la minería, excepto para la extracción de petróleo y gas natural</t>
  </si>
  <si>
    <t xml:space="preserve">101011-Matanza de ganado bovino </t>
  </si>
  <si>
    <t>101012-Procesamiento de carne de ganado bovino</t>
  </si>
  <si>
    <t>101013-Saladero y peladero de cueros de ganado bovino</t>
  </si>
  <si>
    <t>101020-Producción y procesamiento de carne de aves</t>
  </si>
  <si>
    <t>101030-Elaboración de fiambres y embutidos</t>
  </si>
  <si>
    <t xml:space="preserve">101040-Matanza de ganado excepto el bovino y procesamiento de su carne </t>
  </si>
  <si>
    <t>101091-Fabricación de aceites y grasas de origen animal</t>
  </si>
  <si>
    <t>101099-Matanza de animales n.c.p. y procesamiento de su carne; elaboración de subproductos cárnicos n.c.p.</t>
  </si>
  <si>
    <t xml:space="preserve">102001-Elaboración de pescados de mar, crustáceos y  productos marinos </t>
  </si>
  <si>
    <t>102002-Elaboración de pescados de ríos y lagunas y otros productos fluviales y lacustres</t>
  </si>
  <si>
    <t xml:space="preserve">102003-Fabricación de aceites, grasas, harinas y productos a base de pescados </t>
  </si>
  <si>
    <t>103011-Preparación de conservas de frutas, hortalizas y legumbres</t>
  </si>
  <si>
    <t>103012-Elaboración y envasado de dulces, mermeladas y jaleas</t>
  </si>
  <si>
    <t>103020-Elaboración de jugos naturales y sus concentrados, de frutas, hortalizas y legumbres</t>
  </si>
  <si>
    <t>103030-Elaboración de frutas, hortalizas y legumbres congeladas</t>
  </si>
  <si>
    <t>103091-Elaboración de hortalizas y legumbres deshidratadas o desecadas; preparación n.c.p. de hortalizas y legumbres</t>
  </si>
  <si>
    <t>103099-Elaboración de frutas deshidratadas o desecadas; preparación n.c.p. de frutas</t>
  </si>
  <si>
    <t>104011-Elaboración de aceites y grasas vegetales  sin refinar</t>
  </si>
  <si>
    <t xml:space="preserve">104012-Elaboración de aceite de oliva     </t>
  </si>
  <si>
    <t>104013-Elaboración de aceites y grasas vegetales refinados</t>
  </si>
  <si>
    <t>104020-Elaboración de margarinas y grasas vegetales comestibles similares</t>
  </si>
  <si>
    <t>105010-Elaboración de leches y productos lácteos deshidratados</t>
  </si>
  <si>
    <t>105020-Elaboración de quesos</t>
  </si>
  <si>
    <t>105030-Elaboración industrial de helados</t>
  </si>
  <si>
    <t>105090-Elaboración de productos lácteos n.c.p.</t>
  </si>
  <si>
    <t>106110-Molienda de trigo</t>
  </si>
  <si>
    <t>106120-Preparación de arroz</t>
  </si>
  <si>
    <t xml:space="preserve">106131-Elaboración de alimentos a base de cereales </t>
  </si>
  <si>
    <t>106139-Preparación y molienda de legumbres y cereales n.c.p., excepto trigo y arroz y molienda húmeda de maíz</t>
  </si>
  <si>
    <t>106200-Elaboración de almidones y productos derivados del almidón; molienda húmeda de maíz</t>
  </si>
  <si>
    <t>107110-Elaboración de galletitas y bizcochos</t>
  </si>
  <si>
    <t>107121-Elaboración industrial de productos de panadería, excepto galletitas y bizcochos</t>
  </si>
  <si>
    <t xml:space="preserve">107129-Elaboración de productos de panadería n.c.p. </t>
  </si>
  <si>
    <t>107200-Elaboración de azúcar</t>
  </si>
  <si>
    <t xml:space="preserve">107301-Elaboración de cacao y chocolate </t>
  </si>
  <si>
    <t xml:space="preserve">107309-Elaboración de productos de confitería n.c.p. </t>
  </si>
  <si>
    <t>107410-Elaboración de pastas alimentarias frescas</t>
  </si>
  <si>
    <t>107420-Elaboración de pastas alimentarias secas</t>
  </si>
  <si>
    <t>107500-Elaboración de comidas preparadas para reventa</t>
  </si>
  <si>
    <t>107911-Tostado, torrado y molienda de café</t>
  </si>
  <si>
    <t>107912-Elaboración y molienda de hierbas aromáticas y  especias</t>
  </si>
  <si>
    <t>107920-Preparación de hojas de té</t>
  </si>
  <si>
    <t>107930-Elaboración de yerba mate</t>
  </si>
  <si>
    <t>107991-Elaboración de extractos, jarabes y concentrados</t>
  </si>
  <si>
    <t>107992-Elaboración de vinagres</t>
  </si>
  <si>
    <t>107999-Elaboración de productos alimenticios n.c.p.</t>
  </si>
  <si>
    <t>108000-Elaboración de alimentos preparados para animales</t>
  </si>
  <si>
    <t>109000-Servicios industriales para la elaboración de alimentos y bebidas</t>
  </si>
  <si>
    <t>110100-Destilación, rectificación y mezcla de bebidas espiritosas</t>
  </si>
  <si>
    <t>110211-Elaboración de mosto</t>
  </si>
  <si>
    <t>110212-Elaboración de vinos</t>
  </si>
  <si>
    <t xml:space="preserve">110290-Elaboración de sidra y otras bebidas alcohólicas fermentadas </t>
  </si>
  <si>
    <t>110300-Elaboración de cerveza, bebidas malteadas y malta</t>
  </si>
  <si>
    <t>110411-Embotellado de aguas naturales y minerales</t>
  </si>
  <si>
    <t>110412-Fabricación de sodas y aguas</t>
  </si>
  <si>
    <t>110420-Elaboración de bebidas gaseosas, excepto sodas y aguas</t>
  </si>
  <si>
    <t>110491-Elaboración de hielo</t>
  </si>
  <si>
    <t>110492-Elaboración de bebidas no alcohólicas n.c.p.</t>
  </si>
  <si>
    <t>120010-Preparación de hojas de tabaco</t>
  </si>
  <si>
    <t>120091-Elaboración de cigarrillos</t>
  </si>
  <si>
    <t>120099-Elaboración de productos de tabaco n.c.p.</t>
  </si>
  <si>
    <t>131110-Preparación de fibras textiles vegetales; desmotado de algodón</t>
  </si>
  <si>
    <t>131120-Preparación de fibras animales de uso textil</t>
  </si>
  <si>
    <t>131131-Fabricación de hilados textiles de lana, pelos y sus mezclas</t>
  </si>
  <si>
    <t>131132-Fabricación de hilados textiles de algodón y sus mezclas</t>
  </si>
  <si>
    <t>131139-Fabricación de hilados textiles n.c.p., excepto de lana  y de algodón</t>
  </si>
  <si>
    <t>131201-Fabricación de tejidos (telas) planos de lana y sus mezclas, incluye hilanderías y tejedurías integradas</t>
  </si>
  <si>
    <t>131202-Fabricación de tejidos (telas) planos de algodón y sus mezclas, incluye hilanderías y tejedurías integradas</t>
  </si>
  <si>
    <t>131209-Fabricación de tejidos (telas) planos de fibras textiles n.c.p., incluye hilanderías y tejedurías integradas</t>
  </si>
  <si>
    <t>131300-Acabado de productos textiles</t>
  </si>
  <si>
    <t>139100-Fabricación de tejidos de punto</t>
  </si>
  <si>
    <t>139201-Fabricación de frazadas, mantas, ponchos, colchas, cobertores, etc.</t>
  </si>
  <si>
    <t>139202-Fabricación de ropa de cama y mantelería</t>
  </si>
  <si>
    <t>139203-Fabricación de artículos de lona y sucedáneos de lona</t>
  </si>
  <si>
    <t>139204-Fabricación de bolsas de materiales textiles para productos a granel</t>
  </si>
  <si>
    <t xml:space="preserve">139209-Fabricación de artículos confeccionados de materiales textiles n.c.p., excepto prendas de vestir </t>
  </si>
  <si>
    <t>139300-Fabricación de tapices y alfombras</t>
  </si>
  <si>
    <t>139400-Fabricación de cuerdas, cordeles, bramantes y redes</t>
  </si>
  <si>
    <t>139900-Fabricación de productos textiles n.c.p.</t>
  </si>
  <si>
    <t>141110-Confección de ropa interior, prendas para dormir y para la playa</t>
  </si>
  <si>
    <t xml:space="preserve">141120-Confección de ropa de trabajo, uniformes y guardapolvos </t>
  </si>
  <si>
    <t>141130-Confección de prendas de vestir para bebés y niños</t>
  </si>
  <si>
    <t>141140-Confección de prendas deportivas</t>
  </si>
  <si>
    <t>141191-Fabricación de accesorios de vestir excepto de cuero</t>
  </si>
  <si>
    <t>141199-Confección de prendas de vestir n.c.p., excepto prendas de piel, cuero y de punto</t>
  </si>
  <si>
    <t>141201-Fabricación de accesorios de vestir de cuero</t>
  </si>
  <si>
    <t>141202-Confección de prendas de vestir de cuero</t>
  </si>
  <si>
    <t xml:space="preserve">142000-Terminación y teñido de pieles; fabricación de artículos de piel </t>
  </si>
  <si>
    <t>143010-Fabricación de medias</t>
  </si>
  <si>
    <t>143020-Fabricación de prendas de vestir y artículos similares de punto</t>
  </si>
  <si>
    <t>149000-Servicios industriales para la industria confeccionista</t>
  </si>
  <si>
    <t>151100-Curtido y terminación de cueros</t>
  </si>
  <si>
    <t>151200-Fabricación de maletas, bolsos de mano y similares, artículos de talabartería y artículos de cuero n.c.p.</t>
  </si>
  <si>
    <t xml:space="preserve">152011-Fabricación de calzado de cuero, excepto calzado deportivo y ortopédico </t>
  </si>
  <si>
    <t xml:space="preserve">152021-Fabricación de calzado de materiales n.c.p., excepto calzado deportivo y ortopédico </t>
  </si>
  <si>
    <t>152031-Fabricación de calzado deportivo</t>
  </si>
  <si>
    <t>152040-Fabricación de partes de calzado  {Fabricación de otros productos textiles n.c.p., otros productos de caucho, o productos de plástico}</t>
  </si>
  <si>
    <t>152040-Fabricación de partes de calzado {Fabricación de otros productos de madera; fabricación de artículos de corcho, paja y materiales trenzables}</t>
  </si>
  <si>
    <t xml:space="preserve">161001-Aserrado y cepillado de madera  nativa </t>
  </si>
  <si>
    <t>161002-Aserrado y cepillado de madera implantada</t>
  </si>
  <si>
    <t>162100-Fabricación de hojas de madera para enchapado; fabricación de tableros contrachapados; tableros laminados; tableros de partículas y tableros y paneles n.c.p.</t>
  </si>
  <si>
    <t>162201-Fabricación de aberturas y estructuras de madera para la construcción</t>
  </si>
  <si>
    <t>162202-Fabricación de viviendas prefabricadas de madera</t>
  </si>
  <si>
    <t>162300-Fabricación de recipientes de madera</t>
  </si>
  <si>
    <t>162901-Fabricación de ataúdes</t>
  </si>
  <si>
    <t>162902-Fabricación de artículos de madera en tornerías</t>
  </si>
  <si>
    <t>162903-Fabricación de productos de corcho</t>
  </si>
  <si>
    <t>162909-Fabricación de productos de madera n.c.p; fabricación de artículos de paja y materiales trenzables</t>
  </si>
  <si>
    <t>170101-Fabricación de pasta de madera</t>
  </si>
  <si>
    <t>170102-Fabricación de papel y cartón excepto envases</t>
  </si>
  <si>
    <t>170201-Fabricación de papel ondulado y envases de papel</t>
  </si>
  <si>
    <t>170202-Fabricación de cartón ondulado y envases de cartón</t>
  </si>
  <si>
    <t>170910-Fabricación de artículos de papel y cartón de uso doméstico e higiénico sanitario</t>
  </si>
  <si>
    <t>170990-Fabricación de artículos de papel y cartón n.c.p.</t>
  </si>
  <si>
    <t>181101-Impresión de diarios y revistas</t>
  </si>
  <si>
    <t>181109-Impresión n.c.p., excepto de diarios y revistas</t>
  </si>
  <si>
    <t>181200-Servicios relacionados con la impresión</t>
  </si>
  <si>
    <t>182000-Reproducción de grabaciones</t>
  </si>
  <si>
    <t>191000-Fabricación de productos de hornos de coque</t>
  </si>
  <si>
    <t>192000-Fabricación de productos de la refinación del petróleo</t>
  </si>
  <si>
    <t>201110-Fabricación de gases industriales y medicinales comprimidos o licuados</t>
  </si>
  <si>
    <t>201120-Fabricación de curtientes naturales y sintéticos</t>
  </si>
  <si>
    <t>201130-Fabricación de materias colorantes básicas, excepto pigmentos preparados</t>
  </si>
  <si>
    <t>201140-Fabricación de combustible nuclear, sustancias y materiales radiactivos</t>
  </si>
  <si>
    <t>201180-Fabricación de materias químicas inorgánicas básicas n.c.p.</t>
  </si>
  <si>
    <t>201190-Fabricación de materias químicas orgánicas básicas n.c.p.</t>
  </si>
  <si>
    <t xml:space="preserve">201210-Fabricación de alcohol </t>
  </si>
  <si>
    <t>201220-Fabricación de biocombustibles excepto alcohol</t>
  </si>
  <si>
    <t>201300-Fabricación de abonos y compuestos de nitrógeno</t>
  </si>
  <si>
    <t>201401-Fabricación de resinas y cauchos sintéticos</t>
  </si>
  <si>
    <t>201409-Fabricación de materias plásticas en formas primarias n.c.p.</t>
  </si>
  <si>
    <t xml:space="preserve">202101-Fabricación de insecticidas, plaguicidas y  productos químicos de uso agropecuario </t>
  </si>
  <si>
    <t>202200-Fabricación de pinturas, barnices y productos de revestimiento similares, tintas de imprenta y masillas</t>
  </si>
  <si>
    <t xml:space="preserve">202311-Fabricación de preparados para limpieza, pulido y saneamiento </t>
  </si>
  <si>
    <t>202312-Fabricación de jabones y detergentes</t>
  </si>
  <si>
    <t>202320-Fabricación de cosméticos, perfumes y  productos de higiene y tocador</t>
  </si>
  <si>
    <t>202906-Fabricación de explosivos y productos de pirotecnia</t>
  </si>
  <si>
    <t>202907-Fabricación de colas, adhesivos, aprestos y cementos excepto los odontológicos obtenidos de sustancias minerales y vegetales</t>
  </si>
  <si>
    <t>202908-Fabricación de productos químicos n.c.p.</t>
  </si>
  <si>
    <t>203000-Fabricación de fibras manufacturadas</t>
  </si>
  <si>
    <t>204000-Servicios industriales para la fabricación de sustancias y productos químicos</t>
  </si>
  <si>
    <t>210010-Fabricación de medicamentos de uso humano y productos farmacéuticos</t>
  </si>
  <si>
    <t>210020-Fabricación de medicamentos de uso veterinario</t>
  </si>
  <si>
    <t>210030-Fabricación de sustancias químicas para la elaboración de medicamentos</t>
  </si>
  <si>
    <t>210090-Fabricación de productos de laboratorio y productos botánicos de uso farmaceútico n.c.p. {Fabricación de productos farmacéuticos, sustancias químicas medicinales y productos botánicos de uso farmacéutico}</t>
  </si>
  <si>
    <t>210090-Fabricación de productos de laboratorio y productos botánicos de uso farmaceútico n.c.p. {Fabricación de instrumentos y materiales médicos y odontológicos}</t>
  </si>
  <si>
    <t>221110-Fabricación de cubiertas y cámaras</t>
  </si>
  <si>
    <t>221120-Recauchutado y renovación de cubiertas</t>
  </si>
  <si>
    <t>221901-Fabricación de  autopartes de caucho excepto cámaras y cubiertas</t>
  </si>
  <si>
    <t>221909-Fabricación  de productos de caucho n.c.p.</t>
  </si>
  <si>
    <t>222010-Fabricación de envases plásticos</t>
  </si>
  <si>
    <t>222090-Fabricación de productos plásticos en formas básicas y artículos de plástico n.c.p., excepto muebles</t>
  </si>
  <si>
    <t>231010-Fabricación de envases de vidrio</t>
  </si>
  <si>
    <t>231020-Fabricación y elaboración de vidrio plano</t>
  </si>
  <si>
    <t>231090-Fabricación de productos de vidrio n.c.p.</t>
  </si>
  <si>
    <t>239100-Fabricación de productos de cerámica refractaria</t>
  </si>
  <si>
    <t xml:space="preserve">239201-Fabricación de ladrillos </t>
  </si>
  <si>
    <t xml:space="preserve">239202-Fabricación de revestimientos cerámicos </t>
  </si>
  <si>
    <t xml:space="preserve">239209-Fabricación de productos de arcilla y cerámica no refractaria para uso estructural n.c.p. </t>
  </si>
  <si>
    <t>239310-Fabricación de artículos sanitarios de cerámica</t>
  </si>
  <si>
    <t>239391-Fabricación de objetos cerámicos para uso doméstico excepto artefactos sanitarios</t>
  </si>
  <si>
    <t xml:space="preserve">239399-Fabricación de artículos de cerámica no refractaria para uso no estructural n.c.p. </t>
  </si>
  <si>
    <t>239410-Elaboración de cemento</t>
  </si>
  <si>
    <t>239421-Elaboración de  yeso</t>
  </si>
  <si>
    <t>239422-Elaboración de cal</t>
  </si>
  <si>
    <t>239510-Fabricación de mosaicos</t>
  </si>
  <si>
    <t>239591-Elaboración de hormigón</t>
  </si>
  <si>
    <t>239592-Fabricación de premoldeadas para la construcción</t>
  </si>
  <si>
    <t>239593-Fabricación de artículos de cemento, fibrocemento y yeso excepto hormigón y mosaicos</t>
  </si>
  <si>
    <t>239600-Corte, tallado y acabado de la piedra</t>
  </si>
  <si>
    <t>239900-Fabricación de productos minerales no metálicos n.c.p.</t>
  </si>
  <si>
    <t>241001-Laminación y estirado. Producción de lingotes, planchas o barras fabricadas por operadores independientes</t>
  </si>
  <si>
    <t>241009-Fabricación en industrias básicas de productos de hierro y acero n.c.p.</t>
  </si>
  <si>
    <t>242010-Elaboración de aluminio primario y semielaborados de aluminio</t>
  </si>
  <si>
    <t>242090-Fabricación de productos primarios de metales preciosos y metales no ferrosos n.c.p. y sus semielaborados</t>
  </si>
  <si>
    <t>243100-Fundición de hierro y acero</t>
  </si>
  <si>
    <t>243200-Fundición de metales no ferrosos</t>
  </si>
  <si>
    <t>251101-Fabricación de carpintería metálica</t>
  </si>
  <si>
    <t>251102-Fabricación de productos metálicos para uso estructural</t>
  </si>
  <si>
    <t>251200-Fabricación de tanques, depósitos y recipientes de metal</t>
  </si>
  <si>
    <t>251300-Fabricación de generadores de vapor</t>
  </si>
  <si>
    <t>252000-Fabricación de armas y municiones</t>
  </si>
  <si>
    <t>Excluida</t>
  </si>
  <si>
    <t>259100-Forjado, prensado, estampado y laminado de metales; pulvimetalurgia</t>
  </si>
  <si>
    <t xml:space="preserve">259200-Tratamiento y revestimiento de metales y trabajos de metales en general </t>
  </si>
  <si>
    <t>259301-Fabricación de herramientas manuales y sus accesorios</t>
  </si>
  <si>
    <t>259302-Fabricación de artículos de cuchillería y utensillos de mesa y de cocina</t>
  </si>
  <si>
    <t>259309-Fabricación de cerraduras, herrajes y artículos de ferretería n.c.p.</t>
  </si>
  <si>
    <t>259910-Fabricación de envases metálicos</t>
  </si>
  <si>
    <t>259991-Fabricación de tejidos de alambre</t>
  </si>
  <si>
    <t>259992-Fabricación de cajas de seguridad</t>
  </si>
  <si>
    <t>259993-Fabricación de productos metálicos de tornería y/o matricería</t>
  </si>
  <si>
    <t>259999-Fabricación de productos elaborados de metal n.c.p.</t>
  </si>
  <si>
    <t xml:space="preserve">261000-Fabricación de componentes electrónicos </t>
  </si>
  <si>
    <t>262000-Fabricación de equipos y productos informáticos</t>
  </si>
  <si>
    <t>263000-Fabricación  de equipos de comunicaciones y transmisores de radio y televisión</t>
  </si>
  <si>
    <t>264000-Fabricación de receptores de radio y televisión, aparatos de grabación y reproducción de sonido y video, y productos conexos</t>
  </si>
  <si>
    <t xml:space="preserve">265101-Fabricación de instrumentos y aparatos para medir, verificar, ensayar, navegar y otros fines, excepto el equipo de control de procesos industriales </t>
  </si>
  <si>
    <t xml:space="preserve">265102-Fabricación de equipo de control de procesos industriales </t>
  </si>
  <si>
    <t>265200-Fabricación de relojes</t>
  </si>
  <si>
    <t>266010-Fabricación de equipo médico y quirúrgico y de aparatos ortopédicos principalmente electrónicos y/o eléctricos</t>
  </si>
  <si>
    <t>266090-Fabricación de equipo médico y quirúrgico y de aparatos ortopédicos n.c.p.</t>
  </si>
  <si>
    <t>267001-Fabricación de equipamiento e instrumentos ópticos y sus accesorios</t>
  </si>
  <si>
    <t>267002-Fabricación de aparatos y accesorios para fotografía excepto películas, placas y papeles sensibles</t>
  </si>
  <si>
    <t>268000-Fabricación de soportes ópticos y magnéticos</t>
  </si>
  <si>
    <t>271010-Fabricación de motores, generadores y transformadores eléctricos</t>
  </si>
  <si>
    <t>271020-Fabricación de aparatos de distribución y control de la energía eléctrica</t>
  </si>
  <si>
    <t>272000-Fabricación de acumuladores, pilas y baterías primarias</t>
  </si>
  <si>
    <t>273110-Fabricación de cables de fibra óptica</t>
  </si>
  <si>
    <t>273190-Fabricación de hilos y cables aislados n.c.p.</t>
  </si>
  <si>
    <t>274000-Fabricación de lámparas eléctricas y equipo de iluminación</t>
  </si>
  <si>
    <t>275010-Fabricación de cocinas, calefones, estufas y calefactores no eléctricos</t>
  </si>
  <si>
    <t>275020-Fabricación de heladeras, "freezers", lavarropas y secarropas</t>
  </si>
  <si>
    <t>275091-Fabricación de ventiladores, extractores de aire, aspiradoras y similares</t>
  </si>
  <si>
    <t>275092-Fabricación de planchas, calefactores, hornos eléctricos, tostadoras y otros aparatos generadores de calor</t>
  </si>
  <si>
    <t>275099-Fabricación de aparatos de uso doméstico n.c.p.</t>
  </si>
  <si>
    <t>279000-Fabricación  de equipo eléctrico n.c.p.</t>
  </si>
  <si>
    <t>281100-Fabricación  de  motores  y  turbinas,  excepto  motores  para aeronaves, vehículos automotores   y motocicletas</t>
  </si>
  <si>
    <t>281201-Fabricación de bombas</t>
  </si>
  <si>
    <t>281301-Fabricación de compresores; grifos y válvulas</t>
  </si>
  <si>
    <t>281400-Fabricación de cojinetes; engranajes; trenes de engranaje y piezas de transmisión</t>
  </si>
  <si>
    <t>281500-Fabricación de hornos; hogares y quemadores</t>
  </si>
  <si>
    <t>281600-Fabricación de maquinaria y equipo de elevación y manipulación</t>
  </si>
  <si>
    <t>281700-Fabricación de maquinaria y equipo de oficina, excepto equipo informático</t>
  </si>
  <si>
    <t>281900-Fabricación de  maquinaria y equipo de uso general n.c.p.</t>
  </si>
  <si>
    <t>282110-Fabricación de tractores</t>
  </si>
  <si>
    <t>282120-Fabricación de maquinaria y equipo de uso agropecuario y forestal</t>
  </si>
  <si>
    <t>282130-Fabricación de implementos de uso agropecuario</t>
  </si>
  <si>
    <t>282200-Fabricación de máquinas herramienta</t>
  </si>
  <si>
    <t>282300-Fabricación de maquinaria metalúrgica</t>
  </si>
  <si>
    <t>282400-Fabricación de maquinaria para la explotación de minas y canteras y para obras de construcción</t>
  </si>
  <si>
    <t>282500-Fabricación de maquinaria para la elaboración de alimentos, bebidas y tabaco</t>
  </si>
  <si>
    <t>282600-Fabricación de maquinaria para la elaboración de productos textiles, prendas de vestir y cueros</t>
  </si>
  <si>
    <t>282901-Fabricación de maquinaria para la industria del papel y las artes gráficas</t>
  </si>
  <si>
    <t>282909-Fabricación de maquinaria y equipo de uso especial n.c.p.</t>
  </si>
  <si>
    <t>291000-Fabricación de vehículos automotores</t>
  </si>
  <si>
    <t>292000-Fabricación de carrocerías para vehículos automotores; fabricación de remolques y semirremolques</t>
  </si>
  <si>
    <t>293011-Rectificación de motores</t>
  </si>
  <si>
    <t>293090-Fabricación de partes, piezas y accesorios para vehículos automotores y sus motores n.c.p.</t>
  </si>
  <si>
    <t>301100-Construcción y reparación de buques {Construcción de buques y estructuras flotantes}</t>
  </si>
  <si>
    <t>301100-Construcción y reparación de buques {Reparación de equipo de transporte, excepto vehículos automotores}</t>
  </si>
  <si>
    <t>301200-Construcción y reparación de embarcaciones de recreo y deporte</t>
  </si>
  <si>
    <t>302000-Fabricación y reparación de locomotoras y de material rodante para transporte ferroviario</t>
  </si>
  <si>
    <t xml:space="preserve">303000-Fabricación y reparación de aeronaves </t>
  </si>
  <si>
    <t>309100-Fabricación de motocicletas</t>
  </si>
  <si>
    <t>309200-Fabricación de bicicletas y de sillones de ruedas ortopédicos</t>
  </si>
  <si>
    <t>309900-Fabricación de equipo de transporte n.c.p. {Fabricación de vehículos militares de combate}</t>
  </si>
  <si>
    <t>309900-Fabricación de equipo de transporte n.c.p. {Fabricación de otros tipos de equipo de transporte n.c.p.}</t>
  </si>
  <si>
    <t>310010-Fabricación de muebles y partes de muebles, principalmente de madera</t>
  </si>
  <si>
    <t>310020-Fabricación de muebles y partes de muebles, excepto los que son principalmente de madera (metal, plástico, etc.)</t>
  </si>
  <si>
    <t>310030-Fabricación de somieres y colchones</t>
  </si>
  <si>
    <t>321011-Fabricación de joyas finas y artículos conexos</t>
  </si>
  <si>
    <t xml:space="preserve">321012-Fabricación de objetos de platería </t>
  </si>
  <si>
    <t>321020-Fabricación de bijouterie</t>
  </si>
  <si>
    <t>322001-Fabricación de instrumentos de música</t>
  </si>
  <si>
    <t>323001-Fabricación de artículos de deporte</t>
  </si>
  <si>
    <t>324000-Fabricación de juegos y juguetes</t>
  </si>
  <si>
    <t>329010-Fabricación de lápices, lapiceras,  bolígrafos, sellos y artículos similares para oficinas y artistas</t>
  </si>
  <si>
    <t xml:space="preserve">329020-Fabricación de escobas, cepillos y pinceles </t>
  </si>
  <si>
    <t>329030-Fabricación de carteles, señales e indicadores  -eléctricos o no-</t>
  </si>
  <si>
    <t>329040-Fabricación de equipo de protección y seguridad, excepto calzado</t>
  </si>
  <si>
    <t>329090-Industrias manufactureras n.c.p.</t>
  </si>
  <si>
    <t>331101-Reparación y mantenimiento de productos de metal, excepto maquinaria y equipo</t>
  </si>
  <si>
    <t>331210-Reparación y mantenimiento de maquinaria de uso general</t>
  </si>
  <si>
    <t>331220-Reparación y mantenimiento de maquinaria y equipo de uso agropecuario y forestal</t>
  </si>
  <si>
    <t>331290-Reparación y mantenimiento de maquinaria de uso especial n.c.p.</t>
  </si>
  <si>
    <t>331301-Reparación y mantenimiento de instrumentos médicos, ópticos y de precisión; equipo fotográfico, aparatos para medir, ensayar o navegar; relojes, excepto para uso personal o doméstico</t>
  </si>
  <si>
    <t xml:space="preserve">331400-Reparación y mantenimiento de maquinaria y aparatos eléctricos </t>
  </si>
  <si>
    <t>331900-Reparación y mantenimiento de máquinas y equipo n.c.p.</t>
  </si>
  <si>
    <t>332000-Instalación de maquinaria y equipos industriales</t>
  </si>
  <si>
    <t>351110-Generación de energía térmica convencional</t>
  </si>
  <si>
    <t>351120-Generación de energía térmica nuclear</t>
  </si>
  <si>
    <t>351130-Generación de energía hidráulica</t>
  </si>
  <si>
    <t>351190-Generación de energía n.c.p.</t>
  </si>
  <si>
    <t>351201-Transporte de energía eléctrica</t>
  </si>
  <si>
    <t>351310-Comercio mayorista de energía eléctrica</t>
  </si>
  <si>
    <t>351320-Distribución de energía eléctrica</t>
  </si>
  <si>
    <t>352010-Fabricación de gas y procesamiento de gas natural</t>
  </si>
  <si>
    <t>352020-Distribución de combustibles gaseosos por tuberías</t>
  </si>
  <si>
    <t>353001-Suministro de vapor y aire acondicionado</t>
  </si>
  <si>
    <t>360010-Captación, depuración y distribución de agua de fuentes subterráneas</t>
  </si>
  <si>
    <t>360020-Captación, depuración y distribución de agua de fuentes superficiales</t>
  </si>
  <si>
    <t>370000-Servicios de depuración de aguas residuales, alcantarillado y cloacas</t>
  </si>
  <si>
    <t>381100-Recolección, transporte, tratamiento y disposición final de residuos no peligrosos {Recogida de desechos no peligrosos}</t>
  </si>
  <si>
    <t>381100-Recolección, transporte, tratamiento y disposición final de residuos no peligrosos {Tratamiento y eliminación de desechos no peligrosos}</t>
  </si>
  <si>
    <t>381200-Recolección, transporte, tratamiento y disposición final de residuos peligrosos</t>
  </si>
  <si>
    <t>382010-Recuperación de materiales y desechos metálicos</t>
  </si>
  <si>
    <t>382020-Recuperación de materiales y desechos no metálicos</t>
  </si>
  <si>
    <t>390000-Descontaminación y otros servicios de gestión de residuos</t>
  </si>
  <si>
    <t>410011-Construcción, reforma y reparación de edificios residenciales</t>
  </si>
  <si>
    <t>410021-Construcción, reforma y reparación de edificios no residenciales</t>
  </si>
  <si>
    <t xml:space="preserve">421000-Construcción, reforma y reparación de obras de infraestructura para el transporte </t>
  </si>
  <si>
    <t>422100-Perforación de pozos de agua</t>
  </si>
  <si>
    <t>422200-Construcción, reforma y reparación de redes distribución de electricidad, gas, agua, telecomunicaciones y de otros servicios públicos</t>
  </si>
  <si>
    <t>429010-Construcción, reforma y reparación de obras hidráulicas</t>
  </si>
  <si>
    <t>429090-Construcción de obras de ingeniería civil n.c.p.</t>
  </si>
  <si>
    <t xml:space="preserve">431100-Demolición y voladura de edificios y de sus partes </t>
  </si>
  <si>
    <t>431210-Movimiento de suelos y preparación de terrenos para obras</t>
  </si>
  <si>
    <t>431220-Perforación y sondeo, excepto perforación de pozos de petróleo, de gas, de minas e hidráulicos  y prospección de yacimientos de petróleo</t>
  </si>
  <si>
    <t xml:space="preserve">432110-Instalación de sistemas de iluminación, control y señalización eléctrica para el transporte </t>
  </si>
  <si>
    <t>432190-Instalación, ejecución y mantenimiento de instalaciones eléctricas, electromecánicas y electrónicas n.c.p.</t>
  </si>
  <si>
    <t>432200-Instalaciones de gas, agua, sanitarios y de climatización, con sus artefactos conexos</t>
  </si>
  <si>
    <t>432910-Instalaciones de ascensores, montacargas y  escaleras mecánicas</t>
  </si>
  <si>
    <t>432920-Aislamiento térmico, acústico, hídrico y antivibratorio</t>
  </si>
  <si>
    <t>432990-Instalaciones para edificios y obras de ingeniería civil n.c.p.</t>
  </si>
  <si>
    <t>433010-Instalaciones de carpintería, herrería de obra y artística</t>
  </si>
  <si>
    <t>433020-Terminación y revestimiento de paredes y pisos</t>
  </si>
  <si>
    <t>433030-Colocación de cristales en obra</t>
  </si>
  <si>
    <t>433040-Pintura y trabajos de decoración</t>
  </si>
  <si>
    <t>433090-Terminación de edificios n.c.p.</t>
  </si>
  <si>
    <t>439100-Alquiler de equipo de construcción o demolición dotado de operarios</t>
  </si>
  <si>
    <t>439910-Hincado de pilotes, cimentación y otros trabajos de hormigón armado</t>
  </si>
  <si>
    <t>439990-Actividades especializadas de construcción n.c.p.</t>
  </si>
  <si>
    <t>451110-Venta de autos, camionetas y utilitarios nuevos</t>
  </si>
  <si>
    <t>451190-Venta de vehículos automotores nuevos n.c.p.</t>
  </si>
  <si>
    <t>451210-Venta de autos, camionetas y utilitarios, usados</t>
  </si>
  <si>
    <t>451290-Venta de vehículos automotores usados n.c.p.</t>
  </si>
  <si>
    <t>452101-Lavado automático y manual de vehículos automotores</t>
  </si>
  <si>
    <t>452210-Reparación de cámaras y cubiertas</t>
  </si>
  <si>
    <t xml:space="preserve">452220-Reparación de amortiguadores,  alineación de dirección y balanceo de ruedas </t>
  </si>
  <si>
    <t>452300-Instalación y reparación de parabrisas, lunetas y ventanillas, cerraduras no eléctricas y grabado de cristales</t>
  </si>
  <si>
    <t>452401-Reparaciones eléctricas del tablero e instrumental; reparación y recarga de baterías; instalación de alarmas, radios, sistemas de climatización</t>
  </si>
  <si>
    <t>452500-Tapizado y retapizado de automotores</t>
  </si>
  <si>
    <t>452600-Reparación y pintura de carrocerías; colocación y reparación de guardabarros y protecciones exteriores</t>
  </si>
  <si>
    <t>452700-Instalación y reparación de caños de escape y radiadores</t>
  </si>
  <si>
    <t>452800-Mantenimiento y reparación de frenos y embragues</t>
  </si>
  <si>
    <t>452910-Instalación y reparación de equipos de GNC</t>
  </si>
  <si>
    <t xml:space="preserve">452990-Mantenimiento y reparación del motor n.c.p.; mecánica integral </t>
  </si>
  <si>
    <t>453100-Venta al por mayor de partes, piezas y accesorios de vehículos automotores</t>
  </si>
  <si>
    <t>453210-Venta al por menor de cámaras y cubiertas</t>
  </si>
  <si>
    <t>453220-Venta al por menor de baterías</t>
  </si>
  <si>
    <t>453291-Venta al por menor de partes, piezas y accesorios nuevos n.c.p.</t>
  </si>
  <si>
    <t>454010-Venta de motocicletas y de sus partes, piezas y accesorios</t>
  </si>
  <si>
    <t>454020-Mantenimiento y reparación de motocicletas</t>
  </si>
  <si>
    <t>461011-Venta al por mayor en comisión o consignación de cereales (incluye arroz), oleaginosas y forrajeras excepto semillas</t>
  </si>
  <si>
    <t>461012-Venta al por mayor en comisión o consignación de semillas</t>
  </si>
  <si>
    <t>461013-Venta al por mayor en comisión o consignación de frutas</t>
  </si>
  <si>
    <t>461014-Acopio y acondicionamiento en comisión o consignación de cereales (incluye arroz), oleaginosas y forrajeras excepto semillas</t>
  </si>
  <si>
    <t>461019-Venta al por mayor en comisión o consignación de productos agrícolas n.c.p.</t>
  </si>
  <si>
    <t>461021-Venta al por mayor en comisión o consignación de ganado bovino en pie</t>
  </si>
  <si>
    <t>461022-Venta al por mayor en comisión o consignación de ganado en pie excepto bovino</t>
  </si>
  <si>
    <t>461029-Venta al por mayor en comisión o consignación de productos pecuarios n.c.p.</t>
  </si>
  <si>
    <t>461031-Operaciones de intermediación de carne - consignatario directo -</t>
  </si>
  <si>
    <t>461032-Operaciones de intermediación de carne excepto consignatario directo</t>
  </si>
  <si>
    <t>461039-Venta al por mayor en comisión o consignación de alimentos, bebidas y tabaco n.c.p.</t>
  </si>
  <si>
    <t xml:space="preserve">461040-Venta al por mayor en comisión o consignación de combustibles </t>
  </si>
  <si>
    <t>461091-Venta al por mayor en comisión o consignación de productos textiles, prendas de vestir, calzado excepto el ortopédico,  artículos de marroquinería, paraguas y similares y productos de cuero n.c.p.</t>
  </si>
  <si>
    <t>461092-Venta al por mayor en comisión o consignación de  madera y materiales para la construcción</t>
  </si>
  <si>
    <t>461093-Venta al por mayor en comisión o consignación de minerales, metales y productos químicos industriales</t>
  </si>
  <si>
    <t>461094-Venta al por mayor en comisión o consignación de  maquinaria, equipo profesional industrial y comercial, embarcaciones y aeronaves</t>
  </si>
  <si>
    <t>461095-Venta al por mayor en comisión o consignación de papel, cartón, libros, revistas, diarios, materiales de embalaje y artículos de librería</t>
  </si>
  <si>
    <t>461099-Venta al por mayor en comisión o consignación de  mercaderías n.c.p.</t>
  </si>
  <si>
    <t>462110-Acopio de algodón</t>
  </si>
  <si>
    <t>462120-Venta al por mayor de semillas y granos para forrajes</t>
  </si>
  <si>
    <t>462131-Venta al por mayor de cereales (incluye arroz), oleaginosas y forrajeras excepto semillas</t>
  </si>
  <si>
    <t>462132-Acopio y acondicionamiento de cereales y semillas, excepto de algodón y semillas y granos para forrajes</t>
  </si>
  <si>
    <t>462190-Venta al por mayor de materias primas agrícolas y de la silvicultura n.c.p.</t>
  </si>
  <si>
    <t>462201-Venta al por mayor de lanas, cueros en bruto y productos afines</t>
  </si>
  <si>
    <t>462209-Venta al por mayor de materias primas pecuarias n.c.p. incluso animales vivos</t>
  </si>
  <si>
    <t>463111-Venta al por mayor de productos lácteos</t>
  </si>
  <si>
    <t>463112-Venta al por mayor de fiambres y quesos</t>
  </si>
  <si>
    <t>463121-Venta al por mayor de carnes rojas y derivados</t>
  </si>
  <si>
    <t>463129-Venta al por mayor de aves, huevos y productos de granja y de la caza n.c.p.</t>
  </si>
  <si>
    <t>463130-Venta al por mayor de pescado</t>
  </si>
  <si>
    <t>463140-Venta al por mayor y empaque de frutas, de legumbres y hortalizas frescas</t>
  </si>
  <si>
    <t>463151-Venta al por mayor de pan, productos de confitería y pastas frescas</t>
  </si>
  <si>
    <t>463152-Venta al por mayor de azúcar</t>
  </si>
  <si>
    <t>463153-Venta al por mayor de aceites y grasas</t>
  </si>
  <si>
    <t>463154-Venta al por mayor de café, té, yerba mate y otras infusiones y especias y condimentos</t>
  </si>
  <si>
    <t>463159-Venta al por mayor de productos y subproductos de molinería n.c.p.</t>
  </si>
  <si>
    <t>463160-Venta al por mayor de chocolates, golosinas y productos para kioscos y polirrubros n.c.p., excepto cigarrillos</t>
  </si>
  <si>
    <t>463170-Venta al por mayor de alimentos balanceados para animales</t>
  </si>
  <si>
    <t>463180-Venta al por mayor en supermercados mayoristas de alimentos</t>
  </si>
  <si>
    <t>463191-Venta al por mayor de frutas, legumbres y cereales secos y en conserva</t>
  </si>
  <si>
    <t>463199-Venta al por mayor de productos alimenticios n.c.p.</t>
  </si>
  <si>
    <t>463211-Venta al por mayor de vino</t>
  </si>
  <si>
    <t>463212-Venta al por mayor de bebidas espiritosas</t>
  </si>
  <si>
    <t>463219-Venta al por mayor de bebidas alcohólicas n.c.p.</t>
  </si>
  <si>
    <t>463220-Venta al por mayor de bebidas no alcohólicas</t>
  </si>
  <si>
    <t>463300-Venta al por mayor de cigarrillos y productos de tabaco</t>
  </si>
  <si>
    <t>464111-Venta al por mayor de tejidos (telas)</t>
  </si>
  <si>
    <t>464112-Venta al por mayor de artículos de mercería</t>
  </si>
  <si>
    <t>464113-Venta al por mayor de mantelería, ropa de cama y artículos textiles para el hogar</t>
  </si>
  <si>
    <t>464114-Venta al por mayor de tapices y alfombras de materiales textiles</t>
  </si>
  <si>
    <t>464119-Venta al por mayor de productos textiles n.c.p.</t>
  </si>
  <si>
    <t>464121-Venta al por mayor de prendas de vestir de cuero</t>
  </si>
  <si>
    <t>464122-Venta al por mayor de medias y prendas de punto</t>
  </si>
  <si>
    <t>464129-Venta al por mayor de prendas y accesorios de vestir n.c.p., excepto uniformes y ropa de trabajo</t>
  </si>
  <si>
    <t>464130-Venta al por mayor de calzado excepto el ortopédico</t>
  </si>
  <si>
    <t>464141-Venta al por mayor de pieles y cueros curtidos y salados</t>
  </si>
  <si>
    <t>464142-Venta al por mayor de suelas y afines</t>
  </si>
  <si>
    <t>464149-Venta al por mayor de artículos de marroquinería,  paraguas y productos similares n.c.p.</t>
  </si>
  <si>
    <t>464150-Venta al por mayor de uniformes y ropa de trabajo</t>
  </si>
  <si>
    <t>464211-Venta al por mayor de libros y publicaciones</t>
  </si>
  <si>
    <t>464212-Venta al por mayor de diarios y revistas</t>
  </si>
  <si>
    <t>464221-Venta al por mayor de papel y productos de papel y cartón excepto envases</t>
  </si>
  <si>
    <t>464222-Venta al por mayor de envases de papel y cartón</t>
  </si>
  <si>
    <t>464223-Venta al por mayor de artículos de librería y papelería</t>
  </si>
  <si>
    <t>464310-Venta al por mayor de productos farmacéuticos</t>
  </si>
  <si>
    <t>464320-Venta al por mayor de productos cosméticos, de tocador y de perfumería</t>
  </si>
  <si>
    <t>464330-Venta al por mayor de instrumental médico y odontológico y artículos ortopédicos</t>
  </si>
  <si>
    <t>464340-Venta al por mayor de productos veterinarios</t>
  </si>
  <si>
    <t>464410-Venta al por mayor de artículos de óptica y de fotografía</t>
  </si>
  <si>
    <t>464420-Venta al por mayor de artículos de relojería, joyería y fantasías</t>
  </si>
  <si>
    <t>464501-Venta al por mayor de electrodomésticos y artefactos para el hogar excepto equipos de audio y video</t>
  </si>
  <si>
    <t>464502-Venta al por mayor de equipos de audio, video y televisión</t>
  </si>
  <si>
    <t>464610-Venta al por mayor de muebles excepto de oficina; artículos de mimbre y corcho; colchones y somieres</t>
  </si>
  <si>
    <t xml:space="preserve">464620-Venta al por mayor de artículos de iluminación </t>
  </si>
  <si>
    <t>464631-Venta al por mayor de artículos de vidrio</t>
  </si>
  <si>
    <t>464632-Venta al por mayor de artículos de bazar y menaje excepto de vidrio</t>
  </si>
  <si>
    <t>464910-Venta al por mayor de CD's y DVD's de audio y video grabados.</t>
  </si>
  <si>
    <t>464920-Venta al por mayor de materiales y productos de limpieza</t>
  </si>
  <si>
    <t>464930-Venta al por mayor de juguetes</t>
  </si>
  <si>
    <t>464940-Venta al por mayor de bicicletas y rodados similares</t>
  </si>
  <si>
    <t>464950-Venta al por mayor de artículos de esparcimiento y deportes</t>
  </si>
  <si>
    <t>464991-Venta al por mayor de flores y plantas naturales y artificiales</t>
  </si>
  <si>
    <t>464999-Venta al por mayor de artículos de uso doméstico o personal n.c.p</t>
  </si>
  <si>
    <t>465100-Venta al por mayor de equipos, periféricos, accesorios y programas informáticos</t>
  </si>
  <si>
    <t>465210-Venta al por mayor de equipos de telefonía y comunicaciones</t>
  </si>
  <si>
    <t>465220-Venta al por mayor de componentes electrónicos</t>
  </si>
  <si>
    <t>465310-Venta al por mayor de máquinas, equipos e implementos de uso en los sectores agropecuario, jardinería, silvicultura, pesca y caza</t>
  </si>
  <si>
    <t>465320-Venta al por mayor de máquinas, equipos e implementos de uso en la elaboración de alimentos, bebidas y tabaco</t>
  </si>
  <si>
    <t>465330-Venta al por mayor de máquinas, equipos e implementos de uso en la fabricación de textiles, prendas y accesorios de vestir, calzado, artículos de cuero y marroquinería</t>
  </si>
  <si>
    <t>465340-Venta al por mayor de máquinas, equipos e implementos de uso en imprentas, artes gráficas y actividades conexas</t>
  </si>
  <si>
    <t>465350-Venta al por mayor de máquinas, equipos e implementos de uso médico y paramédico</t>
  </si>
  <si>
    <t>465360-Venta al por mayor de máquinas, equipos e implementos de uso en la industria del plástico y del caucho</t>
  </si>
  <si>
    <t xml:space="preserve">465390-Venta al por mayor de máquinas, equipos e implementos de uso especial n.c.p. </t>
  </si>
  <si>
    <t>465400-Venta al por mayor de máquinas - herramienta de uso general</t>
  </si>
  <si>
    <t>465500-Venta  al  por  mayor  de  vehículos,  equipos  y  máquinas  para  el transporte ferroviario, aéreo y de navegación</t>
  </si>
  <si>
    <t>465610-Venta al por mayor de muebles e instalaciones para oficinas</t>
  </si>
  <si>
    <t>465690-Venta al por mayor de muebles e instalaciones para la industria, el comercio y los servicios n.c.p.</t>
  </si>
  <si>
    <t>465910-Venta al por mayor de máquinas y equipo de control y seguridad</t>
  </si>
  <si>
    <t>465920-Venta al por mayor de maquinaria y equipo de oficina, excepto equipo informático</t>
  </si>
  <si>
    <t>465930-Venta al por mayor de equipo profesional y científico e instrumentos de medida y de control n.c.p.</t>
  </si>
  <si>
    <t>465990-Venta al por mayor de máquinas, equipo y materiales conexos n.c.p.</t>
  </si>
  <si>
    <t>466110-Venta al por mayor de combustibles n.c.p. y lubricantes para automotores</t>
  </si>
  <si>
    <t>466121-Fraccionamiento y distribución de gas licuado</t>
  </si>
  <si>
    <t>466129-Venta al por mayor de combustibles, lubricantes, leña y carbón, excepto gas licuado y combustibles y lubricantes para automotores</t>
  </si>
  <si>
    <t>466200-Venta al por mayor de metales y minerales metalíferos</t>
  </si>
  <si>
    <t>466310-Venta al por mayor de aberturas</t>
  </si>
  <si>
    <t>466320-Venta al por mayor de productos de madera excepto muebles</t>
  </si>
  <si>
    <t>466330-Venta al por mayor de artículos de ferretería y materiales eléctricos</t>
  </si>
  <si>
    <t>466340-Venta al por mayor de pinturas y productos conexos</t>
  </si>
  <si>
    <t>466350-Venta al por mayor de cristales y espejos</t>
  </si>
  <si>
    <t>466360-Venta al por mayor de artículos para plomería, instalación de gas y calefacción</t>
  </si>
  <si>
    <t>466370-Venta al por mayor de papeles para pared, revestimiento para pisos de goma, plástico y textiles,  y artículos similares para la decoración</t>
  </si>
  <si>
    <t>466391-Venta al por mayor de artículos de loza, cerámica y porcelana de uso en construcción</t>
  </si>
  <si>
    <t>466399-Venta al por mayor de artículos para la construcción n.c.p.</t>
  </si>
  <si>
    <t>466910-Venta al por mayor de productos intermedios n.c.p., desperdicios y desechos textiles</t>
  </si>
  <si>
    <t>466920-Venta al por mayor de productos intermedios n.c.p., desperdicios y desechos de papel y cartón</t>
  </si>
  <si>
    <t xml:space="preserve">466931-Venta al por mayor de artículos de plástico </t>
  </si>
  <si>
    <t>466932-Venta al por mayor de abonos, fertilizantes y plaguicidas</t>
  </si>
  <si>
    <t>466939-Venta al por mayor de productos intermedios, desperdicios y desechos de vidrio, caucho, goma y químicos n.c.p.</t>
  </si>
  <si>
    <t>466940-Venta al por mayor de productos intermedios n.c.p., desperdicios y desechos metálicos</t>
  </si>
  <si>
    <t>466990-Venta al por mayor de productos intermedios, desperdicios y desechos n.c.p.</t>
  </si>
  <si>
    <t>469010-Venta al por mayor de insumos agropecuarios diversos</t>
  </si>
  <si>
    <t>469090-Venta al por mayor de mercancías n.c.p.</t>
  </si>
  <si>
    <t xml:space="preserve">471110-Venta al por menor en hipermercados </t>
  </si>
  <si>
    <t>471120-Venta al por menor en supermercados</t>
  </si>
  <si>
    <t>471130-Venta al por menor en minimercados</t>
  </si>
  <si>
    <t>471190-Venta al por menor en kioscos, polirrubros y comercios no especializados n.c.p.</t>
  </si>
  <si>
    <t>471900-Venta al por menor en comercios no especializados, sin predominio de productos alimenticios y bebidas</t>
  </si>
  <si>
    <t>472111-Venta al por menor de productos lácteos</t>
  </si>
  <si>
    <t>472112-Venta al por menor de fiambres y embutidos</t>
  </si>
  <si>
    <t>472120-Venta al por menor de productos de almacén y dietética</t>
  </si>
  <si>
    <t>472130-Venta al por menor de carnes rojas, menudencias y chacinados frescos</t>
  </si>
  <si>
    <t>472140-Venta al por menor de huevos, carne de aves y  productos de granja y de la caza</t>
  </si>
  <si>
    <t>472150-Venta al por menor de pescados y  productos de la pesca</t>
  </si>
  <si>
    <t>472160-Venta al por menor de frutas, legumbres y hortalizas frescas</t>
  </si>
  <si>
    <t xml:space="preserve">472171-Venta al por menor de pan y productos de panadería   </t>
  </si>
  <si>
    <t>472172-Venta al por menor de bombones, golosinas y demás productos de confitería</t>
  </si>
  <si>
    <t>472190-Venta al por menor de productos alimenticios n.c.p., en comercios especializados</t>
  </si>
  <si>
    <t>472200-Venta al por menor de bebidas en comercios especializados</t>
  </si>
  <si>
    <t>472300-Venta al por menor de tabaco en comercios especializados</t>
  </si>
  <si>
    <t>473000-Venta al por menor de combustible para vehículos automotores y motocicletas</t>
  </si>
  <si>
    <t>474010-Venta al por menor de equipos, periféricos,  accesorios y programas informáticos</t>
  </si>
  <si>
    <t>474020-Venta al por menor de aparatos de telefonía y comunicación</t>
  </si>
  <si>
    <t>475110-Venta al por menor de hilados, tejidos y artículos de mercería</t>
  </si>
  <si>
    <t>475120-Venta al por menor de confecciones para el hogar</t>
  </si>
  <si>
    <t>475190-Venta al por menor de artículos textiles n.c.p. excepto prendas de vestir</t>
  </si>
  <si>
    <t>475210-Venta al por menor de aberturas</t>
  </si>
  <si>
    <t>475220-Venta al por menor de maderas y artículos de madera  y corcho, excepto muebles</t>
  </si>
  <si>
    <t>475230-Venta al por menor de artículos de ferretería y materiales eléctricos</t>
  </si>
  <si>
    <t>475240-Venta al por menor de pinturas y productos conexos</t>
  </si>
  <si>
    <t>475250-Venta al por menor de artículos para plomería e instalación de gas</t>
  </si>
  <si>
    <t>475260-Venta al por menor de cristales, espejos, mamparas y cerramientos</t>
  </si>
  <si>
    <t>475270-Venta al por menor de papeles para pared, revestimientos para pisos y artículos similares para la decoración</t>
  </si>
  <si>
    <t>475290-Venta al por menor de materiales de construcción n.c.p.</t>
  </si>
  <si>
    <t>475300-Venta al por menor  de electrodomésticos, artefactos para el hogar y equipos de audio y video</t>
  </si>
  <si>
    <t>475410-Venta al por menor de muebles para el hogar, artículos de mimbre y corcho</t>
  </si>
  <si>
    <t>475420-Venta al por menor de colchones y somieres</t>
  </si>
  <si>
    <t xml:space="preserve">475430-Venta al por menor de artículos de iluminación </t>
  </si>
  <si>
    <t>475440-Venta al por menor de artículos de bazar y menaje</t>
  </si>
  <si>
    <t>475490-Venta al por menor de artículos para el hogar n.c.p.</t>
  </si>
  <si>
    <t>476110-Venta al por menor de libros</t>
  </si>
  <si>
    <t>476120-Venta al por menor de diarios y revistas</t>
  </si>
  <si>
    <t xml:space="preserve">476130-Venta al por menor de papel, cartón, materiales de embalaje y artículos de librería </t>
  </si>
  <si>
    <t>476200-Venta al por menor de CD´s y DVD´s de audio y video grabados</t>
  </si>
  <si>
    <t xml:space="preserve">476310-Venta al por menor de equipos  y artículos deportivos </t>
  </si>
  <si>
    <t>476320-Venta al por menor de armas, artículos para la caza y pesca</t>
  </si>
  <si>
    <t>476400-Venta al por menor de juguetes, artículos de cotillón y juegos de mesa</t>
  </si>
  <si>
    <t>477110-Venta al por menor de ropa interior, medias, prendas para dormir y para la playa</t>
  </si>
  <si>
    <t>477120-Venta al por menor de uniformes escolares y guardapolvos</t>
  </si>
  <si>
    <t>477130-Venta al por menor de indumentaria para bebés y niños</t>
  </si>
  <si>
    <t>477140-Venta al por menor de indumentaria deportiva</t>
  </si>
  <si>
    <t xml:space="preserve">477150-Venta al por menor de prendas de cuero </t>
  </si>
  <si>
    <t xml:space="preserve">477190-Venta al por menor de prendas y accesorios de vestir n.c.p. </t>
  </si>
  <si>
    <t>477210-Venta al por menor de artículos de talabartería y artículos regionales</t>
  </si>
  <si>
    <t>477220-Venta al por menor de calzado, excepto el ortopédico y el deportivo</t>
  </si>
  <si>
    <t>477230-Venta al por menor de calzado deportivo</t>
  </si>
  <si>
    <t>477290-Venta al por menor de artículos de marroquinería, paraguas y similares n.c.p.</t>
  </si>
  <si>
    <t>477310-Venta al por menor de productos farmacéuticos y de herboristería</t>
  </si>
  <si>
    <t>477320-Venta al por menor de productos cosméticos, de tocador y de perfumería</t>
  </si>
  <si>
    <t>477330-Venta al por menor de instrumental médico y odontológico y artículos ortopédicos</t>
  </si>
  <si>
    <t>477410-Venta al por menor de artículos de óptica y fotografía</t>
  </si>
  <si>
    <t>477420-Venta al por menor de artículos de relojería y joyería</t>
  </si>
  <si>
    <t>477430-Venta al por menor de bijouterie y fantasía</t>
  </si>
  <si>
    <t xml:space="preserve">477440-Venta al por menor de flores, plantas, semillas, abonos, fertilizantes y otros productos de vivero </t>
  </si>
  <si>
    <t>477450-Venta al por menor de materiales y productos de limpieza</t>
  </si>
  <si>
    <t>477460-Venta al por menor de fuel oil, gas en garrafas, carbón y leña</t>
  </si>
  <si>
    <t>477470-Venta al por menor de productos veterinarios, animales domésticos y alimento balanceado para mascotas</t>
  </si>
  <si>
    <t>477480-Venta al por menor de obras de arte</t>
  </si>
  <si>
    <t>477490-Venta al por menor de artículos nuevos n.c.p.</t>
  </si>
  <si>
    <t>477810-Venta al por menor de muebles usados</t>
  </si>
  <si>
    <t>477820-Venta al por menor de libros, revistas y similares usados</t>
  </si>
  <si>
    <t>477830-Venta al por menor de antigüedades</t>
  </si>
  <si>
    <t xml:space="preserve">477840-Venta al por menor de oro, monedas, sellos y similares </t>
  </si>
  <si>
    <t xml:space="preserve">477890-Venta al por menor de artículos usados n.c.p. excepto automotores y motocicletas </t>
  </si>
  <si>
    <t>478010-Venta al por menor de alimentos, bebidas y tabaco en puestos móviles y mercados</t>
  </si>
  <si>
    <t>478090-Venta al por menor de productos n.c.p. en puestos móviles y mercados</t>
  </si>
  <si>
    <t>479101-Venta al por menor por internet</t>
  </si>
  <si>
    <t>479109-Venta al por menor por correo, televisión y otros medios de comunicación n.c.p.</t>
  </si>
  <si>
    <t>479900-Venta al por menor no realizada en establecimientos  n.c.p.</t>
  </si>
  <si>
    <t>491110-Servicio de transporte ferroviario urbano y suburbano de pasajeros</t>
  </si>
  <si>
    <t>491120-Servicio de transporte ferroviario interurbano de pasajeros</t>
  </si>
  <si>
    <t>491200-Servicio de transporte ferroviario de cargas</t>
  </si>
  <si>
    <t xml:space="preserve">492110-Servicio de transporte automotor urbano y suburbano regular de pasajeros </t>
  </si>
  <si>
    <t>492120-Servicios de transporte automotor de pasajeros mediante taxis y remises; alquiler de autos con chofer</t>
  </si>
  <si>
    <t>492130-Servicio de transporte escolar</t>
  </si>
  <si>
    <t>492140-Servicio de transporte automotor urbano y suburbano no regular de pasajeros de oferta libre,  excepto mediante taxis y remises, alquiler de autos con chofer y transporte escolar</t>
  </si>
  <si>
    <t>492150-Servicio de transporte automotor interurbano regular de pasajeros, E1203excepto transporte internacional</t>
  </si>
  <si>
    <t xml:space="preserve">492160-Servicio de transporte automotor interurbano no regular de pasajeros </t>
  </si>
  <si>
    <t xml:space="preserve">492170-Servicio de transporte automotor internacional de pasajeros </t>
  </si>
  <si>
    <t xml:space="preserve">492180-Servicio de transporte automotor turístico de pasajeros </t>
  </si>
  <si>
    <t>492190-Servicio de transporte automotor de pasajeros n.c.p.</t>
  </si>
  <si>
    <t>492210-Servicios de mudanza</t>
  </si>
  <si>
    <t>492221-Servicio de transporte automotor de cereales</t>
  </si>
  <si>
    <t>492229-Servicio de transporte automotor de mercaderías a granel n.c.p.</t>
  </si>
  <si>
    <t>492230-Servicio de transporte automotor de animales</t>
  </si>
  <si>
    <t>492240-Servicio de transporte por camión cisterna</t>
  </si>
  <si>
    <t>492250-Servicio de transporte automotor de mercaderías y sustancias peligrosas</t>
  </si>
  <si>
    <t>492280-Servicio de transporte automotor urbano de carga n.c.p.</t>
  </si>
  <si>
    <t>492290-Servicio de transporte automotor de cargas n.c.p.</t>
  </si>
  <si>
    <t xml:space="preserve">493110-Servicio de transporte por oleoductos </t>
  </si>
  <si>
    <t>493120-Servicio de transporte por poliductos y fueloductos</t>
  </si>
  <si>
    <t>493200-Servicio de transporte por gasoductos</t>
  </si>
  <si>
    <t>501100-Servicio de transporte marítimo de pasajeros</t>
  </si>
  <si>
    <t>501200-Servicio de transporte marítimo de carga</t>
  </si>
  <si>
    <t>502101-Servicio de transporte fluvial y lacustre de pasajeros</t>
  </si>
  <si>
    <t>502200-Servicio de transporte fluvial y lacustre de carga</t>
  </si>
  <si>
    <t>511000-Servicio de transporte aéreo de pasajeros</t>
  </si>
  <si>
    <t>512000-Servicio de transporte aéreo de cargas</t>
  </si>
  <si>
    <t>521010-Servicios de manipulación de carga en el ámbito terrestre</t>
  </si>
  <si>
    <t>521020-Servicios de manipulación de carga en el ámbito portuario</t>
  </si>
  <si>
    <t>521030-Servicios de manipulación de carga en el ámbito aéreo</t>
  </si>
  <si>
    <t>522010-Servicios de almacenamiento y depósito en silos</t>
  </si>
  <si>
    <t>522020-Servicios de almacenamiento y depósito en cámaras frigoríficas</t>
  </si>
  <si>
    <t>522091-Servicios de usuarios directos de zona franca</t>
  </si>
  <si>
    <t>522092-Servicios de gestión de depósitos fiscales</t>
  </si>
  <si>
    <t>522099-Servicios de almacenamiento y depósito n.c.p.</t>
  </si>
  <si>
    <t>523011-Servicios de gestión aduanera realizados por despachantes de aduana</t>
  </si>
  <si>
    <t>523019-Servicios de gestión aduanera para el transporte de mercaderías n.c.p.</t>
  </si>
  <si>
    <t>523020-Servicios de agencias marítimas para el transporte de mercaderías</t>
  </si>
  <si>
    <t>523031-Servicios de gestión de agentes de transporte aduanero excepto agencias marítimas</t>
  </si>
  <si>
    <t>523032-Servicios de operadores logísticos seguros (OLS) en el ámbito aduanero</t>
  </si>
  <si>
    <t>523039-Servicios de operadores logísticos n.c.p.</t>
  </si>
  <si>
    <t>523090-Servicios de gestión y logística para el transporte de mercaderías n.c.p.</t>
  </si>
  <si>
    <t>524110-Servicios de explotación de infraestructura para el transporte terrestre, peajes y otros derechos</t>
  </si>
  <si>
    <t>524120-Servicios  de playas de estacionamiento y garajes</t>
  </si>
  <si>
    <t>524130-Servicios de estaciones terminales de ómnibus y ferroviárias</t>
  </si>
  <si>
    <t>524190-Servicios complementarios para el transporte terrestre n.c.p.</t>
  </si>
  <si>
    <t>524210-Servicios de explotación de infraestructura para el transporte marítimo, derechos de puerto</t>
  </si>
  <si>
    <t>524220-Servicios de guarderías náuticas</t>
  </si>
  <si>
    <t>524230-Servicios para la navegación</t>
  </si>
  <si>
    <t>524290-Servicios complementarios para el transporte marítimo n.c.p.</t>
  </si>
  <si>
    <t>524310-Servicios de explotación de infraestructura para el transporte aéreo, derechos de aeropuerto</t>
  </si>
  <si>
    <t>524320-Servicios de hangares y estacionamiento de aeronaves</t>
  </si>
  <si>
    <t>524330-Servicios para la aeronavegación</t>
  </si>
  <si>
    <t>524390-Servicios complementarios para el transporte aéreo n.c.p.</t>
  </si>
  <si>
    <t>530010-Servicio de correo postal</t>
  </si>
  <si>
    <t>530090-Servicios de mensajerías.</t>
  </si>
  <si>
    <t xml:space="preserve">551010-Servicios de alojamiento por hora </t>
  </si>
  <si>
    <t>551021-Servicios de alojamiento en pensiones</t>
  </si>
  <si>
    <t>551022-Servicios de alojamiento en hoteles, hosterías y residenciales similares, excepto por hora, que incluyen servicio de restaurante al público</t>
  </si>
  <si>
    <t>551023-Servicios de alojamiento en hoteles, hosterías y residenciales similares, excepto por hora, que no incluyen servicio de restaurante al público</t>
  </si>
  <si>
    <t>551090-Servicios de hospedaje temporal n.c.p.</t>
  </si>
  <si>
    <t>552000-Servicios de alojamiento en campings</t>
  </si>
  <si>
    <t xml:space="preserve">561011-Servicios de restaurantes y cantinas sin espectáculo </t>
  </si>
  <si>
    <t xml:space="preserve">561012-Servicios de restaurantes y cantinas con espectáculo </t>
  </si>
  <si>
    <t xml:space="preserve">561013-Servicios de "fast food" y locales de venta de comidas y bebidas al paso </t>
  </si>
  <si>
    <t>561014-Servicios de expendio de bebidas en bares</t>
  </si>
  <si>
    <t>561019-Servicios de expendio de comidas y bebidas en establecimientos con servicio de mesa y/o en mostrador n.c.p.</t>
  </si>
  <si>
    <t xml:space="preserve">561020-Servicios de preparación de comidas para llevar </t>
  </si>
  <si>
    <t>561030-Servicio de expendio de helados</t>
  </si>
  <si>
    <t>561040-Servicios de preparación de comidas realizadas por/para vendedores ambulantes.</t>
  </si>
  <si>
    <t xml:space="preserve">562010-Servicios de preparación de comidas para empresas y eventos </t>
  </si>
  <si>
    <t>562091-Servicios de cantinas con atención exclusiva  a los empleados o estudiantes dentro de empresas o establecimientos educativos.</t>
  </si>
  <si>
    <t>562099-Servicios de comidas n.c.p.</t>
  </si>
  <si>
    <t>581100-Edición de libros, folletos, y otras publicaciones</t>
  </si>
  <si>
    <t>581200-Edición de directorios y listas de correos</t>
  </si>
  <si>
    <t>581300-Edición de periódicos, revistas y publicaciones periódicas</t>
  </si>
  <si>
    <t>581900-Edición n.c.p.</t>
  </si>
  <si>
    <t>591110-Producción de filmes y videocintas</t>
  </si>
  <si>
    <t>591120-Postproducción de filmes y videocintas</t>
  </si>
  <si>
    <t>591200-Distribución de filmes y videocintas</t>
  </si>
  <si>
    <t>591300-Exhibición de filmes y videocintas</t>
  </si>
  <si>
    <t>592000-Servicios de grabación de sonido y edición de música</t>
  </si>
  <si>
    <t>601000-Emisión y retransmisión de radio</t>
  </si>
  <si>
    <t>602100-Emisión y retransmisión  de televisión abierta</t>
  </si>
  <si>
    <t>602200-Operadores de televisión por suscripción.</t>
  </si>
  <si>
    <t>602310-Emisión de señales de televisión por suscripción</t>
  </si>
  <si>
    <t>602320-Producción de programas de televisión</t>
  </si>
  <si>
    <t>602900-Servicios de televisión n.c.p</t>
  </si>
  <si>
    <t>611010-Servicios de locutorios</t>
  </si>
  <si>
    <t>611090-Servicios de telefonía fija, excepto locutorios</t>
  </si>
  <si>
    <t>612000-Servicios de telefonía móvil</t>
  </si>
  <si>
    <t>613000-Servicios de telecomunicaciones vía satélite, excepto servicios de transmisión de televisión</t>
  </si>
  <si>
    <t>614010-Servicios de proveedores de acceso a internet</t>
  </si>
  <si>
    <t>614090-Servicios de telecomunicación vía internet n.c.p.</t>
  </si>
  <si>
    <t>619000-Servicios de telecomunicaciones n.c.p.</t>
  </si>
  <si>
    <t>620100-Servicios de consultores en informática y suministros de programas de informática</t>
  </si>
  <si>
    <t xml:space="preserve">620200-Servicios de consultores en equipo de informática </t>
  </si>
  <si>
    <t>620300-Servicios de consultores en tecnología de la información</t>
  </si>
  <si>
    <t>620900-Servicios de informática n.c.p.</t>
  </si>
  <si>
    <t>631110-Procesamiento de datos</t>
  </si>
  <si>
    <t>631120-Hospedaje de datos</t>
  </si>
  <si>
    <t>631190-Actividades conexas al procesamiento y hospedaje de datos n.c.p.</t>
  </si>
  <si>
    <t>631200-Portales web</t>
  </si>
  <si>
    <t>639100-Agencias de noticias</t>
  </si>
  <si>
    <t>639900-Servicios de información n.c.p.</t>
  </si>
  <si>
    <t>641100-Servicios de la banca central</t>
  </si>
  <si>
    <t>641910-Servicios de la banca mayorista</t>
  </si>
  <si>
    <t>641920-Servicios de la banca de inversión</t>
  </si>
  <si>
    <t>641930-Servicios de la banca minorista</t>
  </si>
  <si>
    <t>641941-Servicios de intermediación financiera realizada por las compañías financieras</t>
  </si>
  <si>
    <t>641942-Servicios de intermediación financiera realizada por sociedades de ahorro y préstamo para la vivienda y otros inmuebles</t>
  </si>
  <si>
    <t>641943-Servicios de intermediación financiera realizada por cajas de crédito</t>
  </si>
  <si>
    <t>642000-Servicios de sociedades de cartera</t>
  </si>
  <si>
    <t>643001-Servicios de fideicomisos</t>
  </si>
  <si>
    <t>643009-Fondos y sociedades de inversión y entidades financieras similares n.c.p.</t>
  </si>
  <si>
    <t>649100-Arrendamiento financiero, leasing</t>
  </si>
  <si>
    <t xml:space="preserve">649210-Actividades de crédito para financiar otras actividades económicas </t>
  </si>
  <si>
    <t>649220-Servicios de entidades de tarjeta de compra y/o crédito</t>
  </si>
  <si>
    <t>649290-Servicios de crédito n.c.p.</t>
  </si>
  <si>
    <t>649910-Servicios de agentes de mercado abierto "puros"</t>
  </si>
  <si>
    <t xml:space="preserve">649991-Servicios de socios inversores en sociedades regulares según Ley 19.550 - S.R.L., S.C.A, etc, excepto socios inversores en sociedades anónimas incluidos en 649999 - </t>
  </si>
  <si>
    <t>649999-Servicios de financiación y actividades financieras n.c.p.</t>
  </si>
  <si>
    <t>651110-Servicios de seguros de salud</t>
  </si>
  <si>
    <t>651120-Servicios de seguros de vida</t>
  </si>
  <si>
    <t>651130-Servicios de seguros personales excepto  los de salud y de vida</t>
  </si>
  <si>
    <t>651210-Servicios de aseguradoras de riesgo de trabajo (ART)</t>
  </si>
  <si>
    <t>651220-Servicios de seguros patrimoniales excepto los de las aseguradoras de riesgo de trabajo (ART)</t>
  </si>
  <si>
    <t>651310-Obras Sociales</t>
  </si>
  <si>
    <t xml:space="preserve">651320-Servicios de cajas de previsión social pertenecientes a asociaciones profesionales </t>
  </si>
  <si>
    <t>652000-Reaseguros</t>
  </si>
  <si>
    <t>653000-Administración de fondos de pensiones, excepto la seguridad social obligatoria</t>
  </si>
  <si>
    <t>661111-Servicios de mercados y cajas de valores</t>
  </si>
  <si>
    <t>661121-Servicios de mercados a término</t>
  </si>
  <si>
    <t>661131-Servicios de bolsas de comercio</t>
  </si>
  <si>
    <t>661910-Servicios bursátiles de mediación o por cuenta de terceros</t>
  </si>
  <si>
    <t>661920-Servicios de casas y agencias de cambio</t>
  </si>
  <si>
    <t>661930-Servicios de sociedades calificadoras de riesgos financieros</t>
  </si>
  <si>
    <t>661991-Servicios de envio y recepción de fondos desde y hacia el exterior</t>
  </si>
  <si>
    <t>661992-Servicios de administradoras de vales y tickets</t>
  </si>
  <si>
    <t>661999-Servicios auxiliares a la intermediación financiera n.c.p.</t>
  </si>
  <si>
    <t>662010-Servicios de evaluación de riesgos y daños</t>
  </si>
  <si>
    <t xml:space="preserve">662020-Servicios de productores  y asesores de seguros </t>
  </si>
  <si>
    <t>662090-Servicios auxiliares a los servicios de seguros n.c.p.</t>
  </si>
  <si>
    <t>663000-Servicios de gestión de fondos a cambio de una retribución o por contrata</t>
  </si>
  <si>
    <t xml:space="preserve">681010-Servicios de alquiler y explotación de inmuebles para fiestas, convenciones y otros eventos similares </t>
  </si>
  <si>
    <t>681020-Servicios de alquiler  de consultorios médicos</t>
  </si>
  <si>
    <t>681098-Servicios inmobiliarios realizados por cuenta propia, con bienes urbanos propios o arrendados n.c.p.</t>
  </si>
  <si>
    <t>681099-Servicios inmobiliarios realizados por cuenta propia, con bienes rurales propios o arrendados n.c.p.</t>
  </si>
  <si>
    <t>682010-Servicios de administración de consorcios de edificios</t>
  </si>
  <si>
    <t>682091-Servicios prestados por inmobiliarias</t>
  </si>
  <si>
    <t>682099-Servicios inmobiliarios realizados a cambio de una retribución o por contrata n.c.p.</t>
  </si>
  <si>
    <t xml:space="preserve">691001-Servicios jurídicos </t>
  </si>
  <si>
    <t xml:space="preserve">691002-Servicios  notariales </t>
  </si>
  <si>
    <t>692000-Servicios de contabilidad, auditoría y asesoría fiscal</t>
  </si>
  <si>
    <t xml:space="preserve">702010-Servicios de gerenciamiento de empresas e instituciones de salud; servicios de auditoria y medicina legal; servicio de asesoramiento farmacéutico </t>
  </si>
  <si>
    <t>702091-Servicios de asesoramiento, dirección y gestión empresarial realizados por integrantes de los órganos de administración y/o fiscalización en sociedades anónimas</t>
  </si>
  <si>
    <t>702092-Servicios de asesoramiento, dirección y gestión empresarial realizados por integrantes de cuerpos de dirección en sociedades excepto las anónimas</t>
  </si>
  <si>
    <t>702099-Servicios de asesoramiento, dirección y gestión empresarial n.c.p.</t>
  </si>
  <si>
    <t xml:space="preserve">711001-Servicios relacionados con la construcción. </t>
  </si>
  <si>
    <t xml:space="preserve">711002-Servicios geológicos y de prospección </t>
  </si>
  <si>
    <t>711003-Servicios relacionados con la electrónica y las comunicaciones</t>
  </si>
  <si>
    <t>711009-Servicios de arquitectura e ingeniería y servicios conexos de asesoramiento técnico n.c.p.</t>
  </si>
  <si>
    <t>712000-Ensayos y análisis técnicos</t>
  </si>
  <si>
    <t>721010-Investigación  y desarrollo experimental en el campo de la ingeniería y la tecnología</t>
  </si>
  <si>
    <t>721020-Investigación  y desarrollo experimental en el campo de las ciencias médicas</t>
  </si>
  <si>
    <t>721030-Investigación  y desarrollo experimental en el campo de las ciencias agropecuarias</t>
  </si>
  <si>
    <t>721090-Investigación y desarrollo experimental en el campo de las ciencias exactas y naturales n.c.p.</t>
  </si>
  <si>
    <t>722010-Investigación y desarrollo experimental en el campo de las ciencias sociales</t>
  </si>
  <si>
    <t>722020-Investigación y desarrollo experimental en el campo de las ciencias humanas</t>
  </si>
  <si>
    <t>731001-Servicios de comercialización de tiempo y espacio publicitario</t>
  </si>
  <si>
    <t>731009-Servicios de publicidad n.c.p.</t>
  </si>
  <si>
    <t>732000-Estudio de mercado, realización de encuestas de opinión pública</t>
  </si>
  <si>
    <t>741000-Servicios de diseño especializado</t>
  </si>
  <si>
    <t xml:space="preserve">742000-Servicios de fotografía </t>
  </si>
  <si>
    <t>749001-Servicios de traducción e interpretación</t>
  </si>
  <si>
    <t>749002-Servicios de representación e intermediación de artistas y modelos</t>
  </si>
  <si>
    <t>749003-Servicios de representación e intermediación de deportistas profesionales</t>
  </si>
  <si>
    <t>749009-Actividades profesionales, científicas y técnicas n.c.p.</t>
  </si>
  <si>
    <t>750000-Servicios veterinarios</t>
  </si>
  <si>
    <t>771110-Alquiler de automóviles sin conductor</t>
  </si>
  <si>
    <t>771190-Alquiler de vehículos automotores n.c.p., sin conductor ni operarios</t>
  </si>
  <si>
    <t>771210-Alquiler de equipo de transporte para vía acuática, sin operarios ni tripulación</t>
  </si>
  <si>
    <t>771220-Alquiler de equipo de transporte para vía aérea, sin operarios ni tripulación</t>
  </si>
  <si>
    <t xml:space="preserve">771290-Alquiler de equipo de transporte n.c.p. sin conductor ni operarios </t>
  </si>
  <si>
    <t>772010-Alquiler de videos y video juegos</t>
  </si>
  <si>
    <t>772091-Alquiler de prendas de vestir</t>
  </si>
  <si>
    <t>772099-Alquiler de efectos personales y enseres domésticos n.c.p.</t>
  </si>
  <si>
    <t>773010-Alquiler de maquinaria y equipo agropecuario y forestal, sin operarios</t>
  </si>
  <si>
    <t>773020-Alquiler de maquinaria y equipo para la minería, sin operarios</t>
  </si>
  <si>
    <t>773030-Alquiler de maquinaria y equipo de construcción e ingeniería civil, sin operarios</t>
  </si>
  <si>
    <t>773040-Alquiler de maquinaria y equipo de oficina, incluso computadoras</t>
  </si>
  <si>
    <t>773090-Alquiler de maquinaria y equipo n.c.p., sin personal</t>
  </si>
  <si>
    <t>774000-Arrendamiento y gestión de bienes intangibles no financieros</t>
  </si>
  <si>
    <t>780000-Obtención y dotación de personal</t>
  </si>
  <si>
    <t>791100-Servicios minoristas de agencias de viajes</t>
  </si>
  <si>
    <t>791200-Servicios mayoristas de agencias de viajes</t>
  </si>
  <si>
    <t>791901-Servicios de turismo aventura</t>
  </si>
  <si>
    <t>791909-Servicios complementarios de apoyo turístico n.c.p.</t>
  </si>
  <si>
    <t>801010-Servicios de transporte de caudales y objetos de valor</t>
  </si>
  <si>
    <t xml:space="preserve">801020-Servicios de sistemas de seguridad </t>
  </si>
  <si>
    <t>801090-Servicios de seguridad e investigación n.c.p.</t>
  </si>
  <si>
    <t>811000-Servicio combinado de apoyo a edificios</t>
  </si>
  <si>
    <t xml:space="preserve">812010-Servicios de limpieza general de edificios </t>
  </si>
  <si>
    <t>812020-Servicios de desinfección y exterminio de plagas en el ámbito urbano</t>
  </si>
  <si>
    <t>812090-Servicios de limpieza n.c.p.</t>
  </si>
  <si>
    <t>813000-Servicios de jardinería y mantenimiento de espacios verdes</t>
  </si>
  <si>
    <t>821100-Servicios combinados de gestión administrativa de oficinas</t>
  </si>
  <si>
    <t>821900-Servicios de fotocopiado, preparación de documentos y otros servicios de apoyo de oficina</t>
  </si>
  <si>
    <t>822000-Servicios de call center</t>
  </si>
  <si>
    <t>823000-Servicios de organización de convenciones y exposiciones comerciales, excepto culturales y deportivos</t>
  </si>
  <si>
    <t>829100-Servicios de agencias de cobro y calificación crediticia</t>
  </si>
  <si>
    <t xml:space="preserve">829200-Servicios de envase y empaque </t>
  </si>
  <si>
    <t>829900-Servicios empresariales n.c.p.</t>
  </si>
  <si>
    <t>841100-Servicios generales de la Administración Pública</t>
  </si>
  <si>
    <t xml:space="preserve">841200-Servicios para la regulación de las actividades sanitarias, educativas, culturales, y restantes servicios sociales, excepto seguridad social obligatoria </t>
  </si>
  <si>
    <t>841300-Servicios para la regulación de la actividad económica</t>
  </si>
  <si>
    <t>841900-Servicios auxiliares para los servicios generales de la Administración Pública {Actividades de la administración pública en general}</t>
  </si>
  <si>
    <t>841900-Servicios auxiliares para los servicios generales de la Administración Pública {Actividades inmobiliarias realizadas a cambio de una retribución o por contrata}</t>
  </si>
  <si>
    <t>842100-Servicios de asuntos exteriores</t>
  </si>
  <si>
    <t>842200-Servicios de defensa</t>
  </si>
  <si>
    <t>842300-Servicios para el orden público y la seguridad</t>
  </si>
  <si>
    <t>842400-Servicios de justicia</t>
  </si>
  <si>
    <t>842500-Servicios de protección civil</t>
  </si>
  <si>
    <t>843000-Servicios de la seguridad social obligatoria, excepto obras sociales</t>
  </si>
  <si>
    <t>851010-Guarderías y jardines maternales {Enseñanza preescolar y primaria}</t>
  </si>
  <si>
    <t>851010-Guarderías y jardines maternales {Otras actividades de asistencia social sin alojamiento}</t>
  </si>
  <si>
    <t>851020-Enseñanza inicial, jardín de infantes y primaria</t>
  </si>
  <si>
    <t>852100-Enseñanza secundaria de formación general</t>
  </si>
  <si>
    <t>852200-Enseñanza secundaria de formación técnica y profesional</t>
  </si>
  <si>
    <t>853100-Enseñanza  terciaria</t>
  </si>
  <si>
    <t>853201-Enseñanza universitaria excepto formación de posgrado</t>
  </si>
  <si>
    <t>853300-Formación de posgrado</t>
  </si>
  <si>
    <t>854910-Enseñanza de idiomas</t>
  </si>
  <si>
    <t>854920-Enseñanza de cursos relacionados con informática</t>
  </si>
  <si>
    <t>854930-Enseñanza para adultos, excepto discapacitados</t>
  </si>
  <si>
    <t>854940-Enseñanza especial y para discapacitados</t>
  </si>
  <si>
    <t>854950-Enseñanza de gimnasia, deportes y actividades físicas</t>
  </si>
  <si>
    <t>854960-Enseñanza artística</t>
  </si>
  <si>
    <t>854990-Servicios de enseñanza n.c.p.</t>
  </si>
  <si>
    <t>855000-Servicios de apoyo a la educación</t>
  </si>
  <si>
    <t>861010-Servicios de internación excepto instituciones relacionadas con la salud mental</t>
  </si>
  <si>
    <t>861020-Servicios de internación en instituciones relacionadas con la salud mental</t>
  </si>
  <si>
    <t>862110-Servicios de  consulta médica</t>
  </si>
  <si>
    <t xml:space="preserve">862120-Servicios de proveedores de atención médica domiciliaria </t>
  </si>
  <si>
    <t>862130-Servicios de atención médica en dispensarios, salitas, vacunatorios y otros locales de atención primaria de la salud</t>
  </si>
  <si>
    <t>862200-Servicios odontológicos</t>
  </si>
  <si>
    <t>863110-Servicios de prácticas de diagnóstico en laboratorios</t>
  </si>
  <si>
    <t>863120-Servicios de prácticas de diagnóstico por imágenes</t>
  </si>
  <si>
    <t>863190-Servicios de prácticas de diagnóstico n.c.p.</t>
  </si>
  <si>
    <t xml:space="preserve">863200-Servicios de tratamiento </t>
  </si>
  <si>
    <t>863300-Servicio médico integrado de consulta, diagnóstico y tratamiento</t>
  </si>
  <si>
    <t>864000-Servicios de emergencias y traslados</t>
  </si>
  <si>
    <t>869010-Servicios de rehabilitación física</t>
  </si>
  <si>
    <t>869090-Servicios relacionados con la salud humana n.c.p.</t>
  </si>
  <si>
    <t>870100-Servicios de atención a personas con problemas de salud mental o de adicciones, con alojamiento</t>
  </si>
  <si>
    <t>870210-Servicios de atención a ancianos con alojamiento</t>
  </si>
  <si>
    <t>870220-Servicios de atención a personas minusválidas con alojamiento</t>
  </si>
  <si>
    <t>870910-Servicios de atención a niños y adolescentes carenciados con alojamiento</t>
  </si>
  <si>
    <t>870920-Servicios de atención a mujeres con alojamiento</t>
  </si>
  <si>
    <t>870990-Servicios sociales con alojamiento n.c.p.</t>
  </si>
  <si>
    <t>880000-Servicios sociales sin alojamiento</t>
  </si>
  <si>
    <t>900011-Producción de espectáculos teatrales y musicales</t>
  </si>
  <si>
    <t xml:space="preserve">900021-Composición y representación de obras teatrales, musicales y artísticas </t>
  </si>
  <si>
    <t xml:space="preserve">900030-Servicios conexos a la producción de espectáculos teatrales y musicales </t>
  </si>
  <si>
    <t>900040-Servicios de agencias de ventas de entradas</t>
  </si>
  <si>
    <t>900091-Servicios de espectáculos artísticos n.c.p.</t>
  </si>
  <si>
    <t>910100-Servicios de bibliotecas y archivos</t>
  </si>
  <si>
    <t>910200-Servicios de museos y preservación de lugares y edificios históricos</t>
  </si>
  <si>
    <t>910300-Servicios de jardines botánicos, zoológicos y de parques nacionales</t>
  </si>
  <si>
    <t>910900-Servicios culturales n.c.p.</t>
  </si>
  <si>
    <t xml:space="preserve">920001-Servicios de recepción de apuestas de quiniela, lotería y similares  </t>
  </si>
  <si>
    <t xml:space="preserve">920009-Servicios relacionados con juegos de azar y apuestas n.c.p.  </t>
  </si>
  <si>
    <t>931010-Servicios de organización, dirección y gestión de prácticas deportivas en clubes</t>
  </si>
  <si>
    <t>931020-Explotación de instalaciones deportivas, excepto clubes</t>
  </si>
  <si>
    <t>931030-Promoción y producción de espectáculos deportivos</t>
  </si>
  <si>
    <t>931041-Servicios prestados por deportistas y atletas para la realización de prácticas deportivas</t>
  </si>
  <si>
    <t>931042-Servicios prestados por profesionales y técnicos para la realización de prácticas deportivas</t>
  </si>
  <si>
    <t>931050-Servicios de acondicionamiento físico</t>
  </si>
  <si>
    <t>931090-Servicios para la práctica deportiva n.c.p.</t>
  </si>
  <si>
    <t>939010-Servicios de parques de diversiones y parques temáticos</t>
  </si>
  <si>
    <t xml:space="preserve">939020-Servicios de salones de juegos </t>
  </si>
  <si>
    <t>939030-Servicios de salones de baile, discotecas y similares</t>
  </si>
  <si>
    <t>939090-Servicios de entretenimiento n.c.p.</t>
  </si>
  <si>
    <t xml:space="preserve">941100-Servicios de organizaciones empresariales y de empleadores </t>
  </si>
  <si>
    <t>941200-Servicios de organizaciones profesionales</t>
  </si>
  <si>
    <t>942000-Servicios de sindicatos</t>
  </si>
  <si>
    <t>949100-Servicios de organizaciones religiosas</t>
  </si>
  <si>
    <t>949200-Servicios de organizaciones políticas</t>
  </si>
  <si>
    <t>949910-Servicios de mutuales, excepto mutuales de salud y financieras</t>
  </si>
  <si>
    <t>949920-Servicios de consorcios de edificios</t>
  </si>
  <si>
    <t>949930-Servicios de cooperativas cuando realizan varias actividades</t>
  </si>
  <si>
    <t>949990-Servicios de asociaciones n.c.p.</t>
  </si>
  <si>
    <t>951100-Reparación y mantenimiento de equipos informáticos</t>
  </si>
  <si>
    <t>951200-Reparación y mantenimiento de equipos de comunicación</t>
  </si>
  <si>
    <t>952100-Reparación de artículos eléctricos y electrónicos de uso doméstico</t>
  </si>
  <si>
    <t>952200-Reparación de calzado y artículos de marroquinería</t>
  </si>
  <si>
    <t>952300-Reparación de tapizados y muebles</t>
  </si>
  <si>
    <t>952910-Reforma y reparación de cerraduras, duplicación de llaves. Cerrajerías</t>
  </si>
  <si>
    <t>952920-Reparación de relojes y joyas. Relojerías</t>
  </si>
  <si>
    <t>952990-Reparación de efectos personales y enseres domésticos n.c.p.</t>
  </si>
  <si>
    <t>960101-Servicios de limpieza de prendas prestado por tintorerías rápidas</t>
  </si>
  <si>
    <t>960102-Lavado y limpieza de artículos de tela, cuero y/o de piel, incluso la limpieza en seco</t>
  </si>
  <si>
    <t>960201-Servicios de peluquería</t>
  </si>
  <si>
    <t>960202-Servicios de tratamiento de belleza, excepto los de peluquería</t>
  </si>
  <si>
    <t>960300-Pompas fúnebres y servicios conexos</t>
  </si>
  <si>
    <t>960910-Servicios de centros de estética, spa y similares</t>
  </si>
  <si>
    <t>960990-Servicios personales n.c.p.</t>
  </si>
  <si>
    <t>970000-Servicios de hogares privados que contratan servicio doméstico</t>
  </si>
  <si>
    <t>990000-Servicios de organizaciones y órganos extraterritoriales</t>
  </si>
  <si>
    <t>ingreso</t>
  </si>
  <si>
    <t>Info</t>
  </si>
  <si>
    <t>Código de Actividad</t>
  </si>
  <si>
    <t>empresa</t>
  </si>
  <si>
    <t>datos</t>
  </si>
  <si>
    <t>Selecccionar</t>
  </si>
  <si>
    <t>rubro</t>
  </si>
  <si>
    <t>inicio de habilitaciones</t>
  </si>
  <si>
    <t>011111</t>
  </si>
  <si>
    <t>Cultivo de arroz</t>
  </si>
  <si>
    <t>clanae</t>
  </si>
  <si>
    <t>011112</t>
  </si>
  <si>
    <t>Cultivo de trigo</t>
  </si>
  <si>
    <t>nca</t>
  </si>
  <si>
    <t>011119</t>
  </si>
  <si>
    <t>Cultivo de cereales n.c.p., excepto los de uso forrajero</t>
  </si>
  <si>
    <t>dotacion</t>
  </si>
  <si>
    <t>Tipo de préstamo</t>
  </si>
  <si>
    <t>011129</t>
  </si>
  <si>
    <t>Cultivo de cereales de uso forrajero n.c.p.</t>
  </si>
  <si>
    <t>proporciongenero</t>
  </si>
  <si>
    <t>si</t>
  </si>
  <si>
    <t>011130</t>
  </si>
  <si>
    <t>Cultivo de pastos de uso forrajero</t>
  </si>
  <si>
    <t>reseña</t>
  </si>
  <si>
    <t>Acuerdo en cuenta corriente</t>
  </si>
  <si>
    <t>no</t>
  </si>
  <si>
    <t>011211</t>
  </si>
  <si>
    <t>Cultivo de soja</t>
  </si>
  <si>
    <t>proyecto</t>
  </si>
  <si>
    <t>Descuento de cheques</t>
  </si>
  <si>
    <t>011291</t>
  </si>
  <si>
    <t>Cultivo de girasol</t>
  </si>
  <si>
    <t>justificacion</t>
  </si>
  <si>
    <t>Préstamo de inversión productiva</t>
  </si>
  <si>
    <t>011299</t>
  </si>
  <si>
    <t>Cultivo de oleaginosas n.c.p. excepto soja y girasol</t>
  </si>
  <si>
    <t>obracivil</t>
  </si>
  <si>
    <t>Préstamo amortizable para capital de trabajo</t>
  </si>
  <si>
    <t>011310</t>
  </si>
  <si>
    <t>Cultivo de papa, batata y mandioca</t>
  </si>
  <si>
    <t>instalaciones</t>
  </si>
  <si>
    <t>Prefinanciación de exportaciones</t>
  </si>
  <si>
    <t>011321</t>
  </si>
  <si>
    <t>Cultivo de tomate</t>
  </si>
  <si>
    <t>maquinaria</t>
  </si>
  <si>
    <t>Leasing</t>
  </si>
  <si>
    <t>moneda</t>
  </si>
  <si>
    <t>011329</t>
  </si>
  <si>
    <t>Cultivo de bulbos, brotes, raíces y hortalizas de fruto n.c.p.</t>
  </si>
  <si>
    <t>otros</t>
  </si>
  <si>
    <t>Otro</t>
  </si>
  <si>
    <t>011331</t>
  </si>
  <si>
    <t>Cultivo de hortalizas de hoja y de otras hortalizas frescas</t>
  </si>
  <si>
    <t>plazo</t>
  </si>
  <si>
    <t>011341</t>
  </si>
  <si>
    <t>Cultivo de legumbres frescas</t>
  </si>
  <si>
    <t>impactocapaactual</t>
  </si>
  <si>
    <t>USD</t>
  </si>
  <si>
    <t>011342</t>
  </si>
  <si>
    <t>Cultivo de legumbres secas</t>
  </si>
  <si>
    <t>impactocapaproyecto</t>
  </si>
  <si>
    <t>Zonificacion</t>
  </si>
  <si>
    <t>011400</t>
  </si>
  <si>
    <t>Cultivo de tabaco</t>
  </si>
  <si>
    <t>impactopersonal</t>
  </si>
  <si>
    <t>011501</t>
  </si>
  <si>
    <t>Cultivo de algodón</t>
  </si>
  <si>
    <t>impactocosto</t>
  </si>
  <si>
    <t>Industrial</t>
  </si>
  <si>
    <t>011509</t>
  </si>
  <si>
    <t>Cultivo de plantas para la obtención de fibras n.c.p.</t>
  </si>
  <si>
    <t>impactoventas</t>
  </si>
  <si>
    <t>Rural</t>
  </si>
  <si>
    <t>Interno</t>
  </si>
  <si>
    <t>011911</t>
  </si>
  <si>
    <t>Cultivo de flores</t>
  </si>
  <si>
    <t>garantiaofrecida</t>
  </si>
  <si>
    <t>Comercial</t>
  </si>
  <si>
    <t>Externo</t>
  </si>
  <si>
    <t>011912</t>
  </si>
  <si>
    <t>Cultivo de plantas ornamentales</t>
  </si>
  <si>
    <t>habilitacionmunicipalaprobacion</t>
  </si>
  <si>
    <t>Residencial</t>
  </si>
  <si>
    <t>011990</t>
  </si>
  <si>
    <t>Cultivos temporales n.c.p.</t>
  </si>
  <si>
    <t>habilitacionmunicipalinicio</t>
  </si>
  <si>
    <t>Mixta</t>
  </si>
  <si>
    <t>012110</t>
  </si>
  <si>
    <t>Cultivo de vid para vinificar</t>
  </si>
  <si>
    <t>habilitacionmunicipalnoiniciado</t>
  </si>
  <si>
    <t>012121</t>
  </si>
  <si>
    <t>Cultivo de uva de mesa</t>
  </si>
  <si>
    <t>habilitacionmunicipalnoaplica</t>
  </si>
  <si>
    <t>012200</t>
  </si>
  <si>
    <t>Cultivo de frutas cítricas</t>
  </si>
  <si>
    <t>aptitudambientalaprobacion</t>
  </si>
  <si>
    <t>012311</t>
  </si>
  <si>
    <t>Cultivo de manzana y pera</t>
  </si>
  <si>
    <t>aptitudambientalinicio</t>
  </si>
  <si>
    <t>Ubicación Provincia</t>
  </si>
  <si>
    <t>012319</t>
  </si>
  <si>
    <t>Cultivo de frutas de pepita n.c.p.</t>
  </si>
  <si>
    <t>aptitudambientalnoiniciado</t>
  </si>
  <si>
    <t>Seleccionar Provincia</t>
  </si>
  <si>
    <t>012320</t>
  </si>
  <si>
    <t>Cultivo de frutas de carozo</t>
  </si>
  <si>
    <t>aptitudambientalnoaplica</t>
  </si>
  <si>
    <t>Buenos Aires</t>
  </si>
  <si>
    <t>012410</t>
  </si>
  <si>
    <t>Cultivo de frutas tropicales y subtropicales</t>
  </si>
  <si>
    <t>captacionaguaaprobacion</t>
  </si>
  <si>
    <t>CABA</t>
  </si>
  <si>
    <t>012420</t>
  </si>
  <si>
    <t>Cultivo de frutas secas</t>
  </si>
  <si>
    <t>captacionaguainicio</t>
  </si>
  <si>
    <t>Catamarca</t>
  </si>
  <si>
    <t>012490</t>
  </si>
  <si>
    <t>Cultivo de frutas n.c.p.</t>
  </si>
  <si>
    <t>captacionaguanoiniciado</t>
  </si>
  <si>
    <t>Chaco</t>
  </si>
  <si>
    <t>012510</t>
  </si>
  <si>
    <t>Cultivo de caña de azúcar</t>
  </si>
  <si>
    <t>captacionaguanoaplica</t>
  </si>
  <si>
    <t>Chubut</t>
  </si>
  <si>
    <t>012590</t>
  </si>
  <si>
    <t>Cultivo de plantas sacaríferas n.c.p.</t>
  </si>
  <si>
    <t>efluentesliquidosaprobacion</t>
  </si>
  <si>
    <t>Córdoba</t>
  </si>
  <si>
    <t>012600</t>
  </si>
  <si>
    <t>Cultivo de frutos oleaginosos</t>
  </si>
  <si>
    <t>efluentesliquidosaguainicio</t>
  </si>
  <si>
    <t>Corrientes</t>
  </si>
  <si>
    <t>012701</t>
  </si>
  <si>
    <t>Cultivo de yerba mate</t>
  </si>
  <si>
    <t>efluentesliquidosnoiniciado</t>
  </si>
  <si>
    <t>Entre Ríos</t>
  </si>
  <si>
    <t>012709</t>
  </si>
  <si>
    <t>Cultivo de té y otras plantas cuyas hojas se utilizan para preparar infusiones</t>
  </si>
  <si>
    <t>efluentesliquidosnoaplica</t>
  </si>
  <si>
    <t>Formosa</t>
  </si>
  <si>
    <t>012800</t>
  </si>
  <si>
    <t>Cultivo de especias y de plantas aromáticas y medicinales</t>
  </si>
  <si>
    <t>efluentesgaseososaprobacion</t>
  </si>
  <si>
    <t>Jujuy</t>
  </si>
  <si>
    <t>012900</t>
  </si>
  <si>
    <t>Cultivos perennes n.c.p.</t>
  </si>
  <si>
    <t>efluentesgaseososaguainicio</t>
  </si>
  <si>
    <t>La Pampa</t>
  </si>
  <si>
    <t>013011</t>
  </si>
  <si>
    <t>Producción de semillas híbridas de cereales y oleaginosas</t>
  </si>
  <si>
    <t>efluentesgaseososnoiniciado</t>
  </si>
  <si>
    <t>La Rioja</t>
  </si>
  <si>
    <t>013012</t>
  </si>
  <si>
    <t>Producción de semillas varietales o autofecundadas de cereales, oleaginosas, y forrajeras</t>
  </si>
  <si>
    <t>efluentesgaseososnoaplica</t>
  </si>
  <si>
    <t>Mendoza</t>
  </si>
  <si>
    <t>013013</t>
  </si>
  <si>
    <t>Producción de semillas de hortalizas y legumbres, flores y plantas ornamentales y árboles frutales</t>
  </si>
  <si>
    <t>otrosaprobacion</t>
  </si>
  <si>
    <t>Misiones</t>
  </si>
  <si>
    <t>013019</t>
  </si>
  <si>
    <t>Producción de semillas de cultivos agrícolas n.c.p.</t>
  </si>
  <si>
    <t>otrosinicio</t>
  </si>
  <si>
    <t>Neuquén</t>
  </si>
  <si>
    <t>013020</t>
  </si>
  <si>
    <t>Producción de otras formas de propagación de cultivos agrícolas</t>
  </si>
  <si>
    <t>otrosiniciado</t>
  </si>
  <si>
    <t>Río Negro</t>
  </si>
  <si>
    <t>014113</t>
  </si>
  <si>
    <t>Cría de ganado bovino, excepto la realizada en cabañas y para la producción de leche</t>
  </si>
  <si>
    <t>otrosnoaplica</t>
  </si>
  <si>
    <t>Salta</t>
  </si>
  <si>
    <t>014114</t>
  </si>
  <si>
    <t>Invernada de ganado bovino excepto el engorde en corrales (Feed-Lot)</t>
  </si>
  <si>
    <t>San Juan</t>
  </si>
  <si>
    <t>014115</t>
  </si>
  <si>
    <t>Engorde en corrales (Feed-Lot)</t>
  </si>
  <si>
    <t>San Luis</t>
  </si>
  <si>
    <t>014121</t>
  </si>
  <si>
    <t>Cría de ganado bovino realizada en cabañas</t>
  </si>
  <si>
    <t>Santa Cruz</t>
  </si>
  <si>
    <t>014410</t>
  </si>
  <si>
    <t>Cría de ganado ovino -excepto en cabañas y para la producción de lana y leche014420</t>
  </si>
  <si>
    <t>Santa Fe</t>
  </si>
  <si>
    <t>014510</t>
  </si>
  <si>
    <t>Cría de ganado porcino, excepto la realizada en cabañas</t>
  </si>
  <si>
    <t>Santiago del Estero</t>
  </si>
  <si>
    <t>014610</t>
  </si>
  <si>
    <t>Producción de leche bovina</t>
  </si>
  <si>
    <t>Tierra del Fuego</t>
  </si>
  <si>
    <t>014710</t>
  </si>
  <si>
    <t>Producción de lana y pelo de oveja y cabra (cruda)</t>
  </si>
  <si>
    <t>Tucumán</t>
  </si>
  <si>
    <t>014720</t>
  </si>
  <si>
    <t>Producción de pelos de ganado n.c.p.</t>
  </si>
  <si>
    <t>014810</t>
  </si>
  <si>
    <t>Cría de aves de corral, excepto para la producción de huevos</t>
  </si>
  <si>
    <t>014910</t>
  </si>
  <si>
    <t>Apicultura</t>
  </si>
  <si>
    <t>014920</t>
  </si>
  <si>
    <t>Cunicultura</t>
  </si>
  <si>
    <t>014930</t>
  </si>
  <si>
    <t>Cría de animales pelíferos, pilíferos y plumíferos, excepto de las especies ganaderas</t>
  </si>
  <si>
    <t>014990</t>
  </si>
  <si>
    <t>Cría de animales y obtención de productos de origen animal, n.c.p.</t>
  </si>
  <si>
    <t>016111</t>
  </si>
  <si>
    <t>Servicios de labranza, siembra, transplante y cuidados culturales</t>
  </si>
  <si>
    <t>016112</t>
  </si>
  <si>
    <t>Servicios de pulverización, desinfección y fumigación terrestre</t>
  </si>
  <si>
    <t>016113</t>
  </si>
  <si>
    <t>Servicios de pulverización, desinfección y fumigación aérea</t>
  </si>
  <si>
    <t>016119</t>
  </si>
  <si>
    <t>Servicios de maquinaria agrícola n.c.p., excepto los de cosecha mecánica</t>
  </si>
  <si>
    <t>016120</t>
  </si>
  <si>
    <t>Servicios de cosecha mecánica</t>
  </si>
  <si>
    <t>016130</t>
  </si>
  <si>
    <t>Servicios de contratistas de mano de obra agrícola</t>
  </si>
  <si>
    <t>016140</t>
  </si>
  <si>
    <t>Servicios de post cosecha</t>
  </si>
  <si>
    <t>016150</t>
  </si>
  <si>
    <t>Servicios de procesamiento de semillas para su siembra</t>
  </si>
  <si>
    <t>016190</t>
  </si>
  <si>
    <t>Servicios de apoyo agrícolas n.c.p</t>
  </si>
  <si>
    <t>016210</t>
  </si>
  <si>
    <t>Inseminación artificial y servicios n.c.p. para mejorar la reproducción de los animales y el rendimiento de sus productos</t>
  </si>
  <si>
    <t>016220</t>
  </si>
  <si>
    <t>Servicios de contratistas de mano de obra pecuaria</t>
  </si>
  <si>
    <t>016230</t>
  </si>
  <si>
    <t>Servicios de esquila de animales</t>
  </si>
  <si>
    <t>016291</t>
  </si>
  <si>
    <t>Servicios para el control de plagas, baños parasiticidas, etc.</t>
  </si>
  <si>
    <t>016292</t>
  </si>
  <si>
    <t>Albergue y cuidado de animales de terceros</t>
  </si>
  <si>
    <t>016299</t>
  </si>
  <si>
    <t>Servicios de apoyo pecuarios n.c.p.</t>
  </si>
  <si>
    <t>017010</t>
  </si>
  <si>
    <t>Caza y repoblación de animales de caza</t>
  </si>
  <si>
    <t>017020</t>
  </si>
  <si>
    <t>Servicios de apoyo para la caza</t>
  </si>
  <si>
    <t>021010</t>
  </si>
  <si>
    <t>Plantación de bosques</t>
  </si>
  <si>
    <t>021020</t>
  </si>
  <si>
    <t>Repoblación y conservación de bosques nativos y zonas forestadas</t>
  </si>
  <si>
    <t>021030</t>
  </si>
  <si>
    <t>Explotación de viveros forestales</t>
  </si>
  <si>
    <t>022010</t>
  </si>
  <si>
    <t>Extracción de productos forestales de bosques cultivados</t>
  </si>
  <si>
    <t>022020</t>
  </si>
  <si>
    <t>Extracción de productos forestales de bosques nativos</t>
  </si>
  <si>
    <t>024010</t>
  </si>
  <si>
    <t>Servicios forestales para la extracción de madera</t>
  </si>
  <si>
    <t>024020</t>
  </si>
  <si>
    <t>Servicios forestales excepto los servicios para la extracción de madera</t>
  </si>
  <si>
    <t>031110</t>
  </si>
  <si>
    <t>Pesca de organismos marinos; excepto cuando es realizada en buques procesadores</t>
  </si>
  <si>
    <t>031120</t>
  </si>
  <si>
    <t>Pesca y elaboración de productos marinos realizada a bordo de buques procesadores</t>
  </si>
  <si>
    <t>031130</t>
  </si>
  <si>
    <t>Recolección de organismos marinos excepto peces, crustáceos y moluscos</t>
  </si>
  <si>
    <t>031200</t>
  </si>
  <si>
    <t>Pesca continental: fluvial y lacustre</t>
  </si>
  <si>
    <t>031300</t>
  </si>
  <si>
    <t>Servicios de apoyo para la pesca</t>
  </si>
  <si>
    <t>051000</t>
  </si>
  <si>
    <t>Extracción y aglomeración de carbón</t>
  </si>
  <si>
    <t>052000</t>
  </si>
  <si>
    <t>Extracción y aglomeración de lignito</t>
  </si>
  <si>
    <t>061000</t>
  </si>
  <si>
    <t>Extracción de petróleo crudo no aglomerado, ovoides y</t>
  </si>
  <si>
    <t>062000</t>
  </si>
  <si>
    <t>Extracción de gas natural</t>
  </si>
  <si>
    <t>071000</t>
  </si>
  <si>
    <t>Extracción de minerales de hierro</t>
  </si>
  <si>
    <t>072100</t>
  </si>
  <si>
    <t>Extracción de minerales y concentrados de uranio y torio</t>
  </si>
  <si>
    <t>072910</t>
  </si>
  <si>
    <t>Extracción de metales preciosos</t>
  </si>
  <si>
    <t>072990</t>
  </si>
  <si>
    <t>Extracción de minerales metalíferos no ferrosos n.c.p., excepto minerales de uranio y torio</t>
  </si>
  <si>
    <t>081100</t>
  </si>
  <si>
    <t>Extracción de rocas ornamentales</t>
  </si>
  <si>
    <t>081200</t>
  </si>
  <si>
    <t>Extracción de piedra caliza y yeso</t>
  </si>
  <si>
    <t>081300</t>
  </si>
  <si>
    <t>Extracción de arenas, canto rodado y triturados pétreos</t>
  </si>
  <si>
    <t>081400</t>
  </si>
  <si>
    <t>Extracción de arcilla y caolín</t>
  </si>
  <si>
    <t xml:space="preserve">089 </t>
  </si>
  <si>
    <t>Explotación de minas y canteras n.c.p.</t>
  </si>
  <si>
    <t>089110</t>
  </si>
  <si>
    <t>Extracción de minerales para la fabricación de abonos excepto turba</t>
  </si>
  <si>
    <t>089120</t>
  </si>
  <si>
    <t>Extracción de minerales para la fabricación de productos químicos</t>
  </si>
  <si>
    <t>089200</t>
  </si>
  <si>
    <t>Extracción y aglomeración de turba</t>
  </si>
  <si>
    <t>089300</t>
  </si>
  <si>
    <t>Extracción de sal</t>
  </si>
  <si>
    <t>089900</t>
  </si>
  <si>
    <t>091000</t>
  </si>
  <si>
    <t>Servicios de apoyo para la extracción de petróleo y gas natural</t>
  </si>
  <si>
    <t>099000</t>
  </si>
  <si>
    <t>Servicios de apoyo para la minería, excepto para la extracción de petróleo y gas natual</t>
  </si>
  <si>
    <t>101011</t>
  </si>
  <si>
    <t>Matanza de ganado bovino</t>
  </si>
  <si>
    <t>101012</t>
  </si>
  <si>
    <t>Procesamiento de carne de ganado bovino</t>
  </si>
  <si>
    <t>101013</t>
  </si>
  <si>
    <t>Saladero y peladero de cueros de ganado bovino</t>
  </si>
  <si>
    <t>101020</t>
  </si>
  <si>
    <t>Producción y procesamiento de carne de aves</t>
  </si>
  <si>
    <t>101030</t>
  </si>
  <si>
    <t>Elaboración de fiambres y embutidos</t>
  </si>
  <si>
    <t>101040</t>
  </si>
  <si>
    <t>Matanza de ganado excepto el bovino y procesamiento de su carne</t>
  </si>
  <si>
    <t>101091</t>
  </si>
  <si>
    <t>Fabricación de aceites y grasas de origen animal</t>
  </si>
  <si>
    <t>101099</t>
  </si>
  <si>
    <t>Matanza de animales n.c.p. y procesamiento de su carne; elaboración de subproductos cárnicos n.c.p.</t>
  </si>
  <si>
    <t>102001</t>
  </si>
  <si>
    <t>Elaboración de pescados de mar, crustáceos y productos marinos</t>
  </si>
  <si>
    <t>102002</t>
  </si>
  <si>
    <t>Elaboración de pescados de ríos y lagunas y otros productos fluviales y lacustres</t>
  </si>
  <si>
    <t>102003</t>
  </si>
  <si>
    <t>Fabricación de aceites, grasas, harinas y productos a base de pescados</t>
  </si>
  <si>
    <t>103011</t>
  </si>
  <si>
    <t>Preparación de conservas de frutas, hortalizas y legumbres</t>
  </si>
  <si>
    <t>103012</t>
  </si>
  <si>
    <t>Elaboración y envasado de dulces, mermeladas y jaleas</t>
  </si>
  <si>
    <t>103020</t>
  </si>
  <si>
    <t>Elaboración de jugos naturales y sus concentrados, de frutas, hortalizas y legumbres</t>
  </si>
  <si>
    <t>103030</t>
  </si>
  <si>
    <t>Elaboración de frutas, hortalizas y legumbres congeladas</t>
  </si>
  <si>
    <t>103091</t>
  </si>
  <si>
    <t>Elaboración de hortalizas y legumbres deshidratadas o desecadas; preparación n.c.p. de hortalizas y legumbres</t>
  </si>
  <si>
    <t>103099</t>
  </si>
  <si>
    <t>Elaboración de frutas deshidratadas o desecadas; preparación n.c.p. de frutas</t>
  </si>
  <si>
    <t>104011</t>
  </si>
  <si>
    <t>Elaboración de aceites y grasas vegetales sin refinar</t>
  </si>
  <si>
    <t>104012</t>
  </si>
  <si>
    <t>Elaboración de aceite de oliva</t>
  </si>
  <si>
    <t>104013</t>
  </si>
  <si>
    <t>Elaboración de aceites y grasas vegetales refinados</t>
  </si>
  <si>
    <t>104020</t>
  </si>
  <si>
    <t>Elaboración de margarinas y grasas vegetales comestibles similares</t>
  </si>
  <si>
    <t>105020</t>
  </si>
  <si>
    <t>Elaboración de quesos</t>
  </si>
  <si>
    <t>105030</t>
  </si>
  <si>
    <t>Elaboración industrial de helados</t>
  </si>
  <si>
    <t>105090</t>
  </si>
  <si>
    <t>Elaboración de productos lácteos n.c.p.</t>
  </si>
  <si>
    <t>106110</t>
  </si>
  <si>
    <t>Molienda de trigo</t>
  </si>
  <si>
    <t>106120</t>
  </si>
  <si>
    <t>Preparación de arroz</t>
  </si>
  <si>
    <t>106131</t>
  </si>
  <si>
    <t>Elaboración de alimentos a base de cereales</t>
  </si>
  <si>
    <t>106139</t>
  </si>
  <si>
    <t>Preparación y molienda de legumbres y cereales n.c.p., excepto trigo y arroz y molienda húmeda de maíz</t>
  </si>
  <si>
    <t>106200</t>
  </si>
  <si>
    <t>Elaboración de almidones y productos derivados del almidón; molienda húmeda de maíz</t>
  </si>
  <si>
    <t>107110</t>
  </si>
  <si>
    <t>Elaboración de galletitas y bizcochos</t>
  </si>
  <si>
    <t>107121</t>
  </si>
  <si>
    <t>Elaboración industrial de productos de panadería, excepto galletitas y bizcochos</t>
  </si>
  <si>
    <t>107129</t>
  </si>
  <si>
    <t>Elaboración de productos de panadería n.c.p.</t>
  </si>
  <si>
    <t>107200</t>
  </si>
  <si>
    <t>Elaboración de azúcar</t>
  </si>
  <si>
    <t>107301</t>
  </si>
  <si>
    <t>Elaboración de cacao y chocolate</t>
  </si>
  <si>
    <t>107309</t>
  </si>
  <si>
    <t>Elaboración de productos de confitería n.c.p.</t>
  </si>
  <si>
    <t>107410</t>
  </si>
  <si>
    <t>Elaboración de pastas alimentarias frescas</t>
  </si>
  <si>
    <t>107420</t>
  </si>
  <si>
    <t>Elaboración de pastas alimentarias secas</t>
  </si>
  <si>
    <t>107500</t>
  </si>
  <si>
    <t>Elaboración de comidas preparadas para reventa</t>
  </si>
  <si>
    <t>107911</t>
  </si>
  <si>
    <t>Tostado, torrado y molienda de café</t>
  </si>
  <si>
    <t>107912</t>
  </si>
  <si>
    <t>Elaboración y molienda de hierbas aromáticas y especias</t>
  </si>
  <si>
    <t>107920</t>
  </si>
  <si>
    <t>Preparación de hojas de té</t>
  </si>
  <si>
    <t>107930</t>
  </si>
  <si>
    <t>Elaboración de yerba mate</t>
  </si>
  <si>
    <t>107991</t>
  </si>
  <si>
    <t>Elaboración de extractos, jarabes y concentrados</t>
  </si>
  <si>
    <t>107992</t>
  </si>
  <si>
    <t>Elaboración de vinagres</t>
  </si>
  <si>
    <t>107999</t>
  </si>
  <si>
    <t>Elaboración de productos alimenticios n.c.p.</t>
  </si>
  <si>
    <t>108000</t>
  </si>
  <si>
    <t>Elaboración de alimentos preparados para animales</t>
  </si>
  <si>
    <t>109000</t>
  </si>
  <si>
    <t>Servicios industriales para la elaboración de alimentos y bebidas</t>
  </si>
  <si>
    <t>110100</t>
  </si>
  <si>
    <t>Destilación, rectificación y mezcla de bebidas espiritosas</t>
  </si>
  <si>
    <t>110211</t>
  </si>
  <si>
    <t>Elaboración de mosto</t>
  </si>
  <si>
    <t>110212</t>
  </si>
  <si>
    <t>Elaboración de vinos</t>
  </si>
  <si>
    <t>110290</t>
  </si>
  <si>
    <t>Elaboración de sidra y otras bebidas alcohólicas fermentadas</t>
  </si>
  <si>
    <t>110300</t>
  </si>
  <si>
    <t>Elaboración de cerveza, bebidas malteadas y malta</t>
  </si>
  <si>
    <t>110411</t>
  </si>
  <si>
    <t>Embotellado de aguas naturales y minerales</t>
  </si>
  <si>
    <t>110412</t>
  </si>
  <si>
    <t>Fabricación de sodas</t>
  </si>
  <si>
    <t>110420</t>
  </si>
  <si>
    <t>Elaboración de bebidas gaseosas, excepto soda</t>
  </si>
  <si>
    <t>110491</t>
  </si>
  <si>
    <t>Elaboración de hielo</t>
  </si>
  <si>
    <t>110492</t>
  </si>
  <si>
    <t>Elaboración de bebidas no alcohólicas n.c.p.</t>
  </si>
  <si>
    <t>120010</t>
  </si>
  <si>
    <t>Preparación de hojas de tabaco</t>
  </si>
  <si>
    <t>120091</t>
  </si>
  <si>
    <t>Elaboración de cigarrillos</t>
  </si>
  <si>
    <t>120099</t>
  </si>
  <si>
    <t>Elaboración de productos de tabaco n.c.p.</t>
  </si>
  <si>
    <t>131110</t>
  </si>
  <si>
    <t>Preparación de fibras textiles vegetales; desmotado de algodón</t>
  </si>
  <si>
    <t>131120</t>
  </si>
  <si>
    <t>Preparación de fibras animales de uso textil</t>
  </si>
  <si>
    <t>131131</t>
  </si>
  <si>
    <t>Fabricación de hilados textiles de lana, pelos y sus mezclas</t>
  </si>
  <si>
    <t>131132</t>
  </si>
  <si>
    <t>Fabricación de hilados textiles de algodón y sus mezclas</t>
  </si>
  <si>
    <t>131139</t>
  </si>
  <si>
    <t>Fabricación de hilados textiles n.c.p., excepto de lana y de algodón</t>
  </si>
  <si>
    <t>131201</t>
  </si>
  <si>
    <t>Fabricación de tejidos (telas) planos de lana y sus mezclas, incluye hilanderías y tejedurías integradas</t>
  </si>
  <si>
    <t>131202</t>
  </si>
  <si>
    <t>Fabricación de tejidos (telas) planos de algodón y sus mezclas, incluye hilanderías y tejedurías integradas</t>
  </si>
  <si>
    <t>131209</t>
  </si>
  <si>
    <t>Fabricación de tejidos (telas) planos de fibras textiles n.c.p., incluye hilanderías y tejedurías integradas</t>
  </si>
  <si>
    <t>131300</t>
  </si>
  <si>
    <t>Acabado de productos textiles</t>
  </si>
  <si>
    <t>139100</t>
  </si>
  <si>
    <t>Fabricación de tejidos de punto</t>
  </si>
  <si>
    <t>139201</t>
  </si>
  <si>
    <t>Fabricación de frazadas, mantas, ponchos, colchas, cobertores, etc.</t>
  </si>
  <si>
    <t>139202</t>
  </si>
  <si>
    <t>Fabricación de ropa de cama y mantelería</t>
  </si>
  <si>
    <t>139203</t>
  </si>
  <si>
    <t>Fabricación de artículos de lona y sucedáneos de lona</t>
  </si>
  <si>
    <t>139204</t>
  </si>
  <si>
    <t>Fabricación de bolsas de materiales textiles para productos a granel</t>
  </si>
  <si>
    <t>139209</t>
  </si>
  <si>
    <t>Fabricación de artículos confeccionados de materiales textiles n.c.p., excepto prendas de vestir</t>
  </si>
  <si>
    <t>139300</t>
  </si>
  <si>
    <t>Fabricación de tapices y alfombras</t>
  </si>
  <si>
    <t>139400</t>
  </si>
  <si>
    <t>Fabricación de cuerdas, cordeles, bramantes y redes</t>
  </si>
  <si>
    <t>139900</t>
  </si>
  <si>
    <t>Fabricación de productos textiles n.c.p.</t>
  </si>
  <si>
    <t>141110</t>
  </si>
  <si>
    <t>Confección de ropa interior, prendas para dormir y para la playa</t>
  </si>
  <si>
    <t>141120</t>
  </si>
  <si>
    <t>Confección de ropa de trabajo, uniformes y guardapolvos</t>
  </si>
  <si>
    <t>141130</t>
  </si>
  <si>
    <t>Confección de prendas de vestir para bebés y niños</t>
  </si>
  <si>
    <t>141140</t>
  </si>
  <si>
    <t>Confección de prendas deportivas</t>
  </si>
  <si>
    <t>141191</t>
  </si>
  <si>
    <t>Fabricación de accesorios de vestir excepto de cuero</t>
  </si>
  <si>
    <t>141199</t>
  </si>
  <si>
    <t>Confección de prendas de vestir n.c.p., excepto prendas de piel, cuero y de punto</t>
  </si>
  <si>
    <t>141201</t>
  </si>
  <si>
    <t>Fabricación de accesorios de vestir de cuero</t>
  </si>
  <si>
    <t>141202</t>
  </si>
  <si>
    <t>Confección de prendas de vestir de cuero</t>
  </si>
  <si>
    <t>142000</t>
  </si>
  <si>
    <t>Terminación y teñido de pieles; fabricación de artículos de piel</t>
  </si>
  <si>
    <t>143010</t>
  </si>
  <si>
    <t>Fabricación de medias</t>
  </si>
  <si>
    <t>143020</t>
  </si>
  <si>
    <t>Fabricación de prendas de vestir y artículos similares de punto</t>
  </si>
  <si>
    <t>149000</t>
  </si>
  <si>
    <t>Servicios industriales para la industria confeccionista</t>
  </si>
  <si>
    <t>151100</t>
  </si>
  <si>
    <t>Curtido y terminación de cueros</t>
  </si>
  <si>
    <t>151200</t>
  </si>
  <si>
    <t>Fabricación de maletas, bolsos de mano y similares, artículos de talabartería y artículos de cuero n.c.p.</t>
  </si>
  <si>
    <t>152011</t>
  </si>
  <si>
    <t>Fabricación de calzado de cuero, excepto calzado deportivo y ortopédico</t>
  </si>
  <si>
    <t>152021</t>
  </si>
  <si>
    <t>Fabricación de calzado de materiales n.c.p., excepto calzado deportivo y ortopédico</t>
  </si>
  <si>
    <t>152031</t>
  </si>
  <si>
    <t>Fabricación de calzado deportivo</t>
  </si>
  <si>
    <t>152040</t>
  </si>
  <si>
    <t>Fabricación de partes de calzado</t>
  </si>
  <si>
    <t>161001</t>
  </si>
  <si>
    <t>Aserrado y cepillado de madera nativa</t>
  </si>
  <si>
    <t>161002</t>
  </si>
  <si>
    <t>Aserrado y cepillado de madera implantada</t>
  </si>
  <si>
    <t>162100</t>
  </si>
  <si>
    <t>Fabricación de hojas de madera para enchapado; fabricación de tableros contrachapados; tableros laminados; tableros de partículas y tableros y paneles n.c.p.</t>
  </si>
  <si>
    <t>162201</t>
  </si>
  <si>
    <t>Fabricación de aberturas y estructuras de madera para la construcción</t>
  </si>
  <si>
    <t>162202</t>
  </si>
  <si>
    <t>Fabricación de viviendas prefabricadas de madera</t>
  </si>
  <si>
    <t>162300</t>
  </si>
  <si>
    <t>Fabricación de recipientes de madera</t>
  </si>
  <si>
    <t>162901</t>
  </si>
  <si>
    <t>Fabricación de ataúdes</t>
  </si>
  <si>
    <t>162902</t>
  </si>
  <si>
    <t>Fabricación de artículos de madera en tornerías</t>
  </si>
  <si>
    <t>162903</t>
  </si>
  <si>
    <t>Fabricación de productos de corcho</t>
  </si>
  <si>
    <t>162909</t>
  </si>
  <si>
    <t>Fabricación de productos de madera n.c.p; fabricación de artículos de paja y materiales trenzables</t>
  </si>
  <si>
    <t>170101</t>
  </si>
  <si>
    <t>Fabricación de pasta de madera</t>
  </si>
  <si>
    <t>170102</t>
  </si>
  <si>
    <t>Fabricación de papel y cartón excepto envases</t>
  </si>
  <si>
    <t>170201</t>
  </si>
  <si>
    <t>Fabricación de papel ondulado y envases de papel</t>
  </si>
  <si>
    <t>170202</t>
  </si>
  <si>
    <t>Fabricación de cartón ondulado y envases de cartón</t>
  </si>
  <si>
    <t>170910</t>
  </si>
  <si>
    <t>Fabricación de artículos de papel y cartón de uso doméstico e higiénico sanitario</t>
  </si>
  <si>
    <t>170990</t>
  </si>
  <si>
    <t>Fabricación de artículos de papel y cartón n.c.p.</t>
  </si>
  <si>
    <t>181101</t>
  </si>
  <si>
    <t>Impresión de diarios y revistas</t>
  </si>
  <si>
    <t>181109</t>
  </si>
  <si>
    <t>Impresión n.c.p., excepto de diarios y revistas</t>
  </si>
  <si>
    <t>181200</t>
  </si>
  <si>
    <t>Servicios relacionados con la impresión</t>
  </si>
  <si>
    <t>182000</t>
  </si>
  <si>
    <t>Reproducción de grabaciones</t>
  </si>
  <si>
    <t>191000</t>
  </si>
  <si>
    <t>Fabricación de productos de hornos de "coque"</t>
  </si>
  <si>
    <t>192000</t>
  </si>
  <si>
    <t>Fabricación de productos de la refinación del petróleo</t>
  </si>
  <si>
    <t xml:space="preserve">201 </t>
  </si>
  <si>
    <t>Fabricación de sustancias químicas básicas</t>
  </si>
  <si>
    <t>201110</t>
  </si>
  <si>
    <t>Fabricación de gases industriales y medicinales comprimidos o licuados</t>
  </si>
  <si>
    <t>201120</t>
  </si>
  <si>
    <t>Fabricación de curtientes naturales y sintéticos</t>
  </si>
  <si>
    <t>201130</t>
  </si>
  <si>
    <t>Fabricación de materias colorantes básicas, excepto pigmentos preparados</t>
  </si>
  <si>
    <t>201140</t>
  </si>
  <si>
    <t>Fabricación de combustible nuclear, sustancias y materiales radiactivos</t>
  </si>
  <si>
    <t>201180</t>
  </si>
  <si>
    <t>Fabricación de materias químicas inorgánicas básicas n.c.p.</t>
  </si>
  <si>
    <t>201190</t>
  </si>
  <si>
    <t>Fabricación de materias químicas orgánicas básicas n.c.p.</t>
  </si>
  <si>
    <t>201210</t>
  </si>
  <si>
    <t>Fabricación de alcohol</t>
  </si>
  <si>
    <t>201220</t>
  </si>
  <si>
    <t>Fabricación de biocombustibles excepto alcohol</t>
  </si>
  <si>
    <t>201300</t>
  </si>
  <si>
    <t>Fabricación de abonos y compuestos de nitrógeno</t>
  </si>
  <si>
    <t>201401</t>
  </si>
  <si>
    <t>Fabricación de resinas y cauchos sintéticos</t>
  </si>
  <si>
    <t>201409</t>
  </si>
  <si>
    <t>Fabricación de materias plásticas en formas primarias n.c.p.</t>
  </si>
  <si>
    <t>202101</t>
  </si>
  <si>
    <t>Fabricación de insecticidas, plaguicidas y productos químicos de uso agropecuario</t>
  </si>
  <si>
    <t>202200</t>
  </si>
  <si>
    <t>Fabricación de pinturas, barnices y productos de revestimiento similares, tintas de imprenta y masillas</t>
  </si>
  <si>
    <t>202311</t>
  </si>
  <si>
    <t>Fabricación de preparados para limpieza, pulido y saneamiento</t>
  </si>
  <si>
    <t>202312</t>
  </si>
  <si>
    <t>Fabricación de jabones y detergentes</t>
  </si>
  <si>
    <t>202320</t>
  </si>
  <si>
    <t>Fabricación de cosméticos, perfumes y productos de higiene y tocador</t>
  </si>
  <si>
    <t>202906</t>
  </si>
  <si>
    <t>Fabricación de explosivos y productos de pirotecnia</t>
  </si>
  <si>
    <t>202907</t>
  </si>
  <si>
    <t>Fabricación de colas, adhesivos, aprestos y cementos excepto los odontológicos obtenidos de sustancias minerales y vegetales</t>
  </si>
  <si>
    <t>202908</t>
  </si>
  <si>
    <t>Fabricación de productos químicos n.c.p.</t>
  </si>
  <si>
    <t>203000</t>
  </si>
  <si>
    <t>Fabricación de fibras manufacturadas</t>
  </si>
  <si>
    <t>204000</t>
  </si>
  <si>
    <t>Servicios industriales para la fabricación de sustancias y productos químicos</t>
  </si>
  <si>
    <t>210010</t>
  </si>
  <si>
    <t>Fabricación de medicamentos de uso humano y productos farmacéuticos</t>
  </si>
  <si>
    <t>210020</t>
  </si>
  <si>
    <t>Fabricación de medicamentos de uso veterinario</t>
  </si>
  <si>
    <t>210030</t>
  </si>
  <si>
    <t>Fabricación de sustancias químicas para la elaboración de medicamentos</t>
  </si>
  <si>
    <t>210090</t>
  </si>
  <si>
    <t>Fabricación de productos de laboratorio y productos botánicos de uso farmaceútico n.c.p.</t>
  </si>
  <si>
    <t>221110</t>
  </si>
  <si>
    <t>Fabricación de cubiertas y cámaras</t>
  </si>
  <si>
    <t>221120</t>
  </si>
  <si>
    <t>Recauchutado y renovación de cubiertas</t>
  </si>
  <si>
    <t>221901</t>
  </si>
  <si>
    <t>Fabricación de autopartes de caucho excepto cámaras y cubiertas</t>
  </si>
  <si>
    <t>221909</t>
  </si>
  <si>
    <t>Fabricación de productos de caucho n.c.p.</t>
  </si>
  <si>
    <t>222010</t>
  </si>
  <si>
    <t>Fabricación de envases plásticos</t>
  </si>
  <si>
    <t>222090</t>
  </si>
  <si>
    <t>Fabricación de productos plásticos en formas básicas y artículos de plástico n.c.p., excepto muebles</t>
  </si>
  <si>
    <t>231010</t>
  </si>
  <si>
    <t>Fabricación de envases de vidrio</t>
  </si>
  <si>
    <t>231020</t>
  </si>
  <si>
    <t>Fabricación y elaboración de vidrio plano</t>
  </si>
  <si>
    <t>231090</t>
  </si>
  <si>
    <t>Fabricación de productos de vidrio n.c.p.</t>
  </si>
  <si>
    <t>239100</t>
  </si>
  <si>
    <t>Fabricación de productos de cerámica refractaria</t>
  </si>
  <si>
    <t>239201</t>
  </si>
  <si>
    <t>Fabricación de ladrillos</t>
  </si>
  <si>
    <t>239202</t>
  </si>
  <si>
    <t>Fabricación de revestimientos cerámicos</t>
  </si>
  <si>
    <t>239209</t>
  </si>
  <si>
    <t>Fabricación de productos de arcilla y cerámica no refractaria para uso estructural n.c.p.</t>
  </si>
  <si>
    <t>239310</t>
  </si>
  <si>
    <t>Fabricación de artículos sanitarios de cerámica</t>
  </si>
  <si>
    <t>239391</t>
  </si>
  <si>
    <t>Fabricación de objetos cerámicos para uso doméstico excepto artefactos sanitarios</t>
  </si>
  <si>
    <t>239399</t>
  </si>
  <si>
    <t>Fabricación de artículos de cerámica no refractaria para uso no estructural n.c.p.</t>
  </si>
  <si>
    <t>239410</t>
  </si>
  <si>
    <t>Elaboración de cemento</t>
  </si>
  <si>
    <t>239421</t>
  </si>
  <si>
    <t>Elaboración de yeso</t>
  </si>
  <si>
    <t>239422</t>
  </si>
  <si>
    <t>Elaboración de cal</t>
  </si>
  <si>
    <t>239510</t>
  </si>
  <si>
    <t>Fabricación de mosaicos</t>
  </si>
  <si>
    <t>239591</t>
  </si>
  <si>
    <t>Elaboración de hormigón</t>
  </si>
  <si>
    <t>239592</t>
  </si>
  <si>
    <t>Fabricación de premoldeadas para la construcción</t>
  </si>
  <si>
    <t>239593</t>
  </si>
  <si>
    <t>Fabricación de artículos de cemento, fibrocemento y yeso excepto hormigón y mosaicos</t>
  </si>
  <si>
    <t>239600</t>
  </si>
  <si>
    <t>Corte, tallado y acabado de la piedra</t>
  </si>
  <si>
    <t>239900</t>
  </si>
  <si>
    <t>Fabricación de productos minerales no metálicos n.c.p.</t>
  </si>
  <si>
    <t>241001</t>
  </si>
  <si>
    <t>Laminación y estirado. Producción de lingotes, planchas o barras fabricadas por operadores independientes</t>
  </si>
  <si>
    <t>241009</t>
  </si>
  <si>
    <t>Fabricación en industrias básicas de productos de hierro y acero n.c.p.</t>
  </si>
  <si>
    <t>242010</t>
  </si>
  <si>
    <t>Elaboración de aluminio primario y semielaborados de aluminio</t>
  </si>
  <si>
    <t>242090</t>
  </si>
  <si>
    <t>Fabricación de productos primarios de metales preciosos y metales no ferrosos n.c.p. y sus semielaborados</t>
  </si>
  <si>
    <t>243100</t>
  </si>
  <si>
    <t>Fundición de hierro y acero</t>
  </si>
  <si>
    <t>243200</t>
  </si>
  <si>
    <t>Fundición de metales no ferrosos</t>
  </si>
  <si>
    <t>251101</t>
  </si>
  <si>
    <t>Fabricación de carpintería metálica</t>
  </si>
  <si>
    <t>251102</t>
  </si>
  <si>
    <t>Fabricación de productos metálicos para uso estructural</t>
  </si>
  <si>
    <t>251200</t>
  </si>
  <si>
    <t>Fabricación de tanques, depósitos y recipientes de metal</t>
  </si>
  <si>
    <t>251300</t>
  </si>
  <si>
    <t>Fabricación de generadores de vapor</t>
  </si>
  <si>
    <t>252000</t>
  </si>
  <si>
    <t>Fabricación de armas y municiones</t>
  </si>
  <si>
    <t>259100</t>
  </si>
  <si>
    <t>Forjado, prensado, estampado y laminado de metales; pulvimetalurgia</t>
  </si>
  <si>
    <t>259200</t>
  </si>
  <si>
    <t>Tratamiento y revestimiento de metales y trabajos de metales en general</t>
  </si>
  <si>
    <t>259301</t>
  </si>
  <si>
    <t>Fabricación de herramientas manuales y sus accesorios</t>
  </si>
  <si>
    <t>259302</t>
  </si>
  <si>
    <t>Fabricación de artículos de cuchillería y utensillos de mesa y de cocina</t>
  </si>
  <si>
    <t>259309</t>
  </si>
  <si>
    <t>Fabricación de cerraduras, herrajes y artículos de ferretería n.c.p.</t>
  </si>
  <si>
    <t>259910</t>
  </si>
  <si>
    <t>Fabricación de envases metálicos</t>
  </si>
  <si>
    <t>259991</t>
  </si>
  <si>
    <t>Fabricación de tejidos de alambre</t>
  </si>
  <si>
    <t>259992</t>
  </si>
  <si>
    <t>Fabricación de cajas de seguridad</t>
  </si>
  <si>
    <t>259993</t>
  </si>
  <si>
    <t>Fabricación de productos metálicos de tornería y/o matricería</t>
  </si>
  <si>
    <t>259999</t>
  </si>
  <si>
    <t>Fabricación de productos elaborados de metal n.c.p.</t>
  </si>
  <si>
    <t>261000</t>
  </si>
  <si>
    <t>Fabricación de componentes electrónicos</t>
  </si>
  <si>
    <t>262000</t>
  </si>
  <si>
    <t>Fabrica ción de equipos y productos informáticos</t>
  </si>
  <si>
    <t>263000</t>
  </si>
  <si>
    <t>Fabricación de equipos de comunicaciones y transmisores de radio y televisión</t>
  </si>
  <si>
    <t>264000</t>
  </si>
  <si>
    <t>Fabricación de receptores de radio y televisión, aparatos de grabación y reproducción de sonido y video, y productos conexos</t>
  </si>
  <si>
    <t>265101</t>
  </si>
  <si>
    <t>Fabricación de instrumentos y aparatos para medir, verificar, ensayar, navegar y otros fines, excepto el equipo de control de procesos industriales</t>
  </si>
  <si>
    <t>265102</t>
  </si>
  <si>
    <t>Fabricación de equipo de control de procesos industriales</t>
  </si>
  <si>
    <t>265200</t>
  </si>
  <si>
    <t>Fabricación de relojes</t>
  </si>
  <si>
    <t>266010</t>
  </si>
  <si>
    <t>Fabricación de equipo médico y quirúrgico y de aparatos ortopédicos principalmente electrónicos y/o eléctricos</t>
  </si>
  <si>
    <t>266090</t>
  </si>
  <si>
    <t>Fabricación de equipo médico y quirúrgico y de aparatos ortopédicos n.c.p.</t>
  </si>
  <si>
    <t>267001</t>
  </si>
  <si>
    <t>Fabricación de equipamiento e instrumentos ópticos y sus accesorios</t>
  </si>
  <si>
    <t>267002</t>
  </si>
  <si>
    <t>Fabricación de aparatos y accesorios para fotografía excepto películas, placas y papeles sensibles</t>
  </si>
  <si>
    <t>268000</t>
  </si>
  <si>
    <t>Fabricación de soportes ópticos y magnéticos</t>
  </si>
  <si>
    <t>271010</t>
  </si>
  <si>
    <t>Fabricación de motores, generadores y transformadores eléctricos</t>
  </si>
  <si>
    <t>271020</t>
  </si>
  <si>
    <t>Fabricación de aparatos de distribución y control de la energía eléctrica</t>
  </si>
  <si>
    <t>272000</t>
  </si>
  <si>
    <t>Fabricación de acumuladores, pilas y baterías primarias</t>
  </si>
  <si>
    <t>273110</t>
  </si>
  <si>
    <t>Fabricación de cables de fibra óptica</t>
  </si>
  <si>
    <t>273190</t>
  </si>
  <si>
    <t>Fabricación de hilos y cables aislados n.c.p.</t>
  </si>
  <si>
    <t>274000</t>
  </si>
  <si>
    <t>Fabricación de lámparas eléctricas y equipo de iluminación</t>
  </si>
  <si>
    <t>275010</t>
  </si>
  <si>
    <t>Fabricación de cocinas, calefones, estufas y calefactores no eléctricos</t>
  </si>
  <si>
    <t>275020</t>
  </si>
  <si>
    <t>Fabricación de heladeras, "freezers", lavarropas y secarropas</t>
  </si>
  <si>
    <t>275091</t>
  </si>
  <si>
    <t>Fabricación de ventiladores, extractores de aire, aspiradoras y similares</t>
  </si>
  <si>
    <t>275092</t>
  </si>
  <si>
    <t>Fabricación de planchas, calefactores, hornos eléctricos, tostadoras y otros aparatos generadores de calor</t>
  </si>
  <si>
    <t>275099</t>
  </si>
  <si>
    <t>Fabricación de aparatos de uso doméstico n.c.p.</t>
  </si>
  <si>
    <t>279000</t>
  </si>
  <si>
    <t>Fabricación de equipo eléctrico n.c.p.</t>
  </si>
  <si>
    <t>281100</t>
  </si>
  <si>
    <t>Fabricación de motores y turbinas, excepto motores para aeronaves, vehículos automotores y motocicletas</t>
  </si>
  <si>
    <t>281201</t>
  </si>
  <si>
    <t>Fabricación de bombas</t>
  </si>
  <si>
    <t>281301</t>
  </si>
  <si>
    <t>Fabricación de compresores; grifos y válvulas</t>
  </si>
  <si>
    <t>281400</t>
  </si>
  <si>
    <t>Fabricación de cojinetes; engranajes; trenes de engranaje y piezas de transmisión</t>
  </si>
  <si>
    <t>281500</t>
  </si>
  <si>
    <t>Fabricación de hornos; hogares y quemadores</t>
  </si>
  <si>
    <t>281600</t>
  </si>
  <si>
    <t>Fabricación de maquinaria y equipo de elevación y manipulación</t>
  </si>
  <si>
    <t>281700</t>
  </si>
  <si>
    <t>Fabricación de maquinaria y equipo de oficina, excepto equipo informático</t>
  </si>
  <si>
    <t>281900</t>
  </si>
  <si>
    <t>Fabricación de maquinaria y equipo de uso general n.c.p.</t>
  </si>
  <si>
    <t>282110</t>
  </si>
  <si>
    <t>Fabricación de tractores</t>
  </si>
  <si>
    <t>282120</t>
  </si>
  <si>
    <t>Fabricación de maquinaria y equipo de uso agropecuario y forestal</t>
  </si>
  <si>
    <t>282130</t>
  </si>
  <si>
    <t>Fabricación de implementos de uso agropecuario</t>
  </si>
  <si>
    <t>282200</t>
  </si>
  <si>
    <t>Fabricación de máquinas herramienta</t>
  </si>
  <si>
    <t>282300</t>
  </si>
  <si>
    <t>Fabricación de maquinaria metalúrgica</t>
  </si>
  <si>
    <t>282400</t>
  </si>
  <si>
    <t>Fabricación de maquinaria para la explotación de minas y canteras y para obras de construcción</t>
  </si>
  <si>
    <t>282500</t>
  </si>
  <si>
    <t>Fabricación de maquinaria para la elaboración de alimentos, bebidas y tabaco</t>
  </si>
  <si>
    <t>282600</t>
  </si>
  <si>
    <t>Fabricación de maquinaria para la elaboración de productos textiles, prendas de vestir y cueros</t>
  </si>
  <si>
    <t>282901</t>
  </si>
  <si>
    <t>Fabricación de maquinaria para la industria del papel y las artes gráficas</t>
  </si>
  <si>
    <t>282909</t>
  </si>
  <si>
    <t>Fabricación de maquinaria y equipo de uso especial n.c.p.</t>
  </si>
  <si>
    <t>291000</t>
  </si>
  <si>
    <t>Fabricación de vehículos automotores</t>
  </si>
  <si>
    <t>292000</t>
  </si>
  <si>
    <t>Fabricación de carrocerías para vehículos automotores; fabricación de remolques y semirremolques</t>
  </si>
  <si>
    <t>293011</t>
  </si>
  <si>
    <t>Rectificación de motores</t>
  </si>
  <si>
    <t>293090</t>
  </si>
  <si>
    <t>Fabricación de partes, piezas y accesorios para vehículos automotores y sus motores n.c.p.</t>
  </si>
  <si>
    <t>301100</t>
  </si>
  <si>
    <t>Construcción y reparación de buques</t>
  </si>
  <si>
    <t>301200</t>
  </si>
  <si>
    <t>Construcción y reparación de embarcaciones de recreo y deporte</t>
  </si>
  <si>
    <t>302000</t>
  </si>
  <si>
    <t>Fabricación y reparación de locomotoras y de material rodante para transporte ferroviario</t>
  </si>
  <si>
    <t>303000</t>
  </si>
  <si>
    <t>Fabricación y reparación de aeronaves</t>
  </si>
  <si>
    <t>309100</t>
  </si>
  <si>
    <t>Fabricación de motocicletas</t>
  </si>
  <si>
    <t>309200</t>
  </si>
  <si>
    <t>Fabricación de bicicletas y de sillones de ruedas ortopédicos</t>
  </si>
  <si>
    <t>309900</t>
  </si>
  <si>
    <t>Fabricación de equipo de transporte n.c.p.</t>
  </si>
  <si>
    <t>310010</t>
  </si>
  <si>
    <t>Fabricación de muebles y partes de muebles, principalmente de madera</t>
  </si>
  <si>
    <t>310020</t>
  </si>
  <si>
    <t>Fabrica ción de muebles y partes de muebles, excepto los que son principalmente de madera (metal, plástico, etc.)</t>
  </si>
  <si>
    <t>310030</t>
  </si>
  <si>
    <t>Fabricación de somieres y colchones</t>
  </si>
  <si>
    <t>321011</t>
  </si>
  <si>
    <t>Fabricación de joyas finas y artículos conexos</t>
  </si>
  <si>
    <t>321012</t>
  </si>
  <si>
    <t>Fabricación de objetos de platería</t>
  </si>
  <si>
    <t>321020</t>
  </si>
  <si>
    <t>Fabricación de "bijouterie"</t>
  </si>
  <si>
    <t>322001</t>
  </si>
  <si>
    <t>Fabricación de instrumentos de música</t>
  </si>
  <si>
    <t>323001</t>
  </si>
  <si>
    <t>Fabricación de artículos de deporte</t>
  </si>
  <si>
    <t>324000</t>
  </si>
  <si>
    <t>Fabricación de juegos y juguetes</t>
  </si>
  <si>
    <t>329010</t>
  </si>
  <si>
    <t>Fabricación de lápices, lapiceras, bolígrafos, sellos y artículos similares para oficinas y artistas</t>
  </si>
  <si>
    <t>329020</t>
  </si>
  <si>
    <t>Fabricación de escobas, cepillos y pinceles</t>
  </si>
  <si>
    <t>329030</t>
  </si>
  <si>
    <t>Fabricación de carteles, señales e indicadores -eléctricos o no329040 Fabricación de equipo de protección y seguridad, excepto calzado</t>
  </si>
  <si>
    <t>329090</t>
  </si>
  <si>
    <t>Industrias manufactureras n.c.p.</t>
  </si>
  <si>
    <t>331101</t>
  </si>
  <si>
    <t>Reparación y mantenimiento de productos de metal, excepto maquinaria y equipo</t>
  </si>
  <si>
    <t>331210</t>
  </si>
  <si>
    <t>Reparación y mantenimiento de maquinaria de uso general</t>
  </si>
  <si>
    <t>331220</t>
  </si>
  <si>
    <t>Reparación y mantenimiento de maquinaria y equipo de uso agropecuario y forestal</t>
  </si>
  <si>
    <t>331290</t>
  </si>
  <si>
    <t>Reparación y mantenimiento de maquinaria de uso especial n.c.p.</t>
  </si>
  <si>
    <t>331301</t>
  </si>
  <si>
    <t>Reparación y mantenimiento de instrumentos médicos, ópticos y de precisión; equipo fotográfico, aparatos para medir, ensayar o navegar; relojes, excepto para uso personal o doméstico</t>
  </si>
  <si>
    <t>331400</t>
  </si>
  <si>
    <t>Reparación y mantenimiento de maquinaria y aparatos eléctricos</t>
  </si>
  <si>
    <t>331900</t>
  </si>
  <si>
    <t>Reparación y mantenimiento de máquinas y equipo n.c.p.</t>
  </si>
  <si>
    <t>332000</t>
  </si>
  <si>
    <t>Instalación de maquinaria y equipos industriales</t>
  </si>
  <si>
    <t>351110</t>
  </si>
  <si>
    <t>Generación de energía térmica convencional</t>
  </si>
  <si>
    <t>351120</t>
  </si>
  <si>
    <t>Generación de energía térmica nuclear</t>
  </si>
  <si>
    <t>351130</t>
  </si>
  <si>
    <t>Generación de energía hidráulica</t>
  </si>
  <si>
    <t>351190</t>
  </si>
  <si>
    <t>Generación de energía n.c.p.</t>
  </si>
  <si>
    <t>351201</t>
  </si>
  <si>
    <t>Transporte de energía eléctrica</t>
  </si>
  <si>
    <t>351310</t>
  </si>
  <si>
    <t>Comercio mayorista de energía eléctrica</t>
  </si>
  <si>
    <t>351320</t>
  </si>
  <si>
    <t>Distribución de energía eléctrica</t>
  </si>
  <si>
    <t>352010</t>
  </si>
  <si>
    <t>Fabricación de gas y procesamiento de gas natural</t>
  </si>
  <si>
    <t>352020</t>
  </si>
  <si>
    <t>Distribución de combustibles gaseosos por tuberías</t>
  </si>
  <si>
    <t>353001</t>
  </si>
  <si>
    <t>Suministro de vapor y aire acondicionado</t>
  </si>
  <si>
    <t>360010</t>
  </si>
  <si>
    <t>Captación, depuración y distribución de agua de fuentes subterráneas</t>
  </si>
  <si>
    <t>360020</t>
  </si>
  <si>
    <t>Captación, depuración y distribución de agua de fuentes superficiales</t>
  </si>
  <si>
    <t>370000</t>
  </si>
  <si>
    <t>Servicios de depuración de aguas residuales, alcantarillado y cloacas</t>
  </si>
  <si>
    <t>381100</t>
  </si>
  <si>
    <t>Recolección, transporte, tratamiento y disposición final de residuos no peligrosos</t>
  </si>
  <si>
    <t>381200</t>
  </si>
  <si>
    <t>Recolección, transporte, tratamiento y disposición final de residuos peligrosos</t>
  </si>
  <si>
    <t>382010</t>
  </si>
  <si>
    <t>Recuperación de materiales y desechos metálicos</t>
  </si>
  <si>
    <t>382020</t>
  </si>
  <si>
    <t>Recuperación de materiales y desechos no metálicos</t>
  </si>
  <si>
    <t>390000</t>
  </si>
  <si>
    <t>Descontaminación y otros servicios de gestión de residuos</t>
  </si>
  <si>
    <t>410011</t>
  </si>
  <si>
    <t>Construcción, reforma y reparación de edificios residenciales</t>
  </si>
  <si>
    <t>410021</t>
  </si>
  <si>
    <t>Construcción, reforma y reparación de edificios no residenciales</t>
  </si>
  <si>
    <t>421000</t>
  </si>
  <si>
    <t>Construcción, reforma y reparación de obras de infraestructura para el transporte</t>
  </si>
  <si>
    <t>422100</t>
  </si>
  <si>
    <t>Perforación de pozos de aguacción, reforma y reparación de redes distribución de electricidad, gas, agua, telecomunicaciones y de</t>
  </si>
  <si>
    <t>422200</t>
  </si>
  <si>
    <t>Construotros servicios públicos</t>
  </si>
  <si>
    <t>429010</t>
  </si>
  <si>
    <t>Construcción, reforma y reparación de obras hidráulicas</t>
  </si>
  <si>
    <t>429090</t>
  </si>
  <si>
    <t>Construcción de obras de ingeniería civil n.c.p.</t>
  </si>
  <si>
    <t>431100</t>
  </si>
  <si>
    <t>Demolición y voladura de edificios y de sus partes</t>
  </si>
  <si>
    <t>431210</t>
  </si>
  <si>
    <t>Movimiento de suelos y preparación de terrenos para obras</t>
  </si>
  <si>
    <t>431220</t>
  </si>
  <si>
    <t>Perforación y sondeo, excepto perforación de pozos de petróleo, de gas, de minas e hidráulicos y prospección de yacimientos de petróleo</t>
  </si>
  <si>
    <t>432110</t>
  </si>
  <si>
    <t>Instalación de sistemas de iluminación, control y señalización eléctrica para el transporte</t>
  </si>
  <si>
    <t>432190</t>
  </si>
  <si>
    <t>Instalación, ejecución y mantenimiento de instalaciones eléctricas, electromecánicas y electrónicas n.c.p.</t>
  </si>
  <si>
    <t>432200</t>
  </si>
  <si>
    <t>Instalaciones de gas, agua, sanitarios y de climatización, con sus artefactos conexos</t>
  </si>
  <si>
    <t>432910</t>
  </si>
  <si>
    <t>Instalaciones de ascensores, montacargas y escaleras mecánicas</t>
  </si>
  <si>
    <t>432920</t>
  </si>
  <si>
    <t>Aislamiento térmico, acústico, hídrico y antivibratorio</t>
  </si>
  <si>
    <t>432990</t>
  </si>
  <si>
    <t>Instalaciones para edificios y obras de ingeniería civil n.c.p.</t>
  </si>
  <si>
    <t>433010</t>
  </si>
  <si>
    <t>Instalaciones de carpintería, herrería de obra y artística</t>
  </si>
  <si>
    <t>433020</t>
  </si>
  <si>
    <t>Terminación y revestimiento de paredes y pisos</t>
  </si>
  <si>
    <t>433030</t>
  </si>
  <si>
    <t>Colocación de cristales en obra</t>
  </si>
  <si>
    <t>433040</t>
  </si>
  <si>
    <t>Pintura y trabajos de decoración</t>
  </si>
  <si>
    <t>433090</t>
  </si>
  <si>
    <t>Terminación de edificios n.c.p.</t>
  </si>
  <si>
    <t>439100</t>
  </si>
  <si>
    <t>Alquiler de equipo de construcción o demolición dotado de operarios</t>
  </si>
  <si>
    <t>439910</t>
  </si>
  <si>
    <t>Hincado de pilotes, cimentación y otros trabajos de hormigón armado</t>
  </si>
  <si>
    <t>439990</t>
  </si>
  <si>
    <t>Actividades especializadas de construcción n.c.p.</t>
  </si>
  <si>
    <t>451110</t>
  </si>
  <si>
    <t>Venta de autos, camionetas y utilitarios nuevos</t>
  </si>
  <si>
    <t>451190</t>
  </si>
  <si>
    <t>Venta de vehículos automotores nuevos n.c.p.</t>
  </si>
  <si>
    <t>451210</t>
  </si>
  <si>
    <t>Venta de autos, camionetas y utilitarios, usados</t>
  </si>
  <si>
    <t>451290</t>
  </si>
  <si>
    <t>Venta de vehículos automotores usados n.c.p.</t>
  </si>
  <si>
    <t>452101</t>
  </si>
  <si>
    <t>Lavado automático y manual de vehículos automotores</t>
  </si>
  <si>
    <t>452210</t>
  </si>
  <si>
    <t>Reparación de cámaras y cubiertas</t>
  </si>
  <si>
    <t>452220</t>
  </si>
  <si>
    <t>Reparación de amortiguadores, alineación de dirección y balanceo de ruedas</t>
  </si>
  <si>
    <t>452300</t>
  </si>
  <si>
    <t>Instalación y reparación de parabrisas, lunetas y ventanillas, cerraduras no eléctricas y grabado de cristales</t>
  </si>
  <si>
    <t>452401</t>
  </si>
  <si>
    <t>Reparaciones eléctricas del tablero e instrumental; reparación y recarga de baterías; instalación de alarmas, radios, sistemas de climatización</t>
  </si>
  <si>
    <t>452500</t>
  </si>
  <si>
    <t>Tapizado y retapizado de automotores</t>
  </si>
  <si>
    <t>452600</t>
  </si>
  <si>
    <t>Reparación y pintura de carrocerías; colocación y reparación de guardabarros y protecciones exteriores</t>
  </si>
  <si>
    <t>452700</t>
  </si>
  <si>
    <t>Instalación y reparación de caños de escape y radiadores</t>
  </si>
  <si>
    <t>452800</t>
  </si>
  <si>
    <t>Mantenimiento y reparación de frenos y embragues</t>
  </si>
  <si>
    <t>452910</t>
  </si>
  <si>
    <t>Instalación y reparación de equipos de GNC</t>
  </si>
  <si>
    <t>452990</t>
  </si>
  <si>
    <t>Mantenimiento y reparación del motor n.c.p.; mecánica integral</t>
  </si>
  <si>
    <t>453100</t>
  </si>
  <si>
    <t>Venta al por mayor de partes, piezas y accesorios de vehículos automotores</t>
  </si>
  <si>
    <t>453210</t>
  </si>
  <si>
    <t>Venta al por menor de cámaras y cubiertas</t>
  </si>
  <si>
    <t>453220</t>
  </si>
  <si>
    <t>Venta al por menor de baterías</t>
  </si>
  <si>
    <t>453291</t>
  </si>
  <si>
    <t>Venta al por menor de partes, piezas y accesorios nuevos n.c.p.</t>
  </si>
  <si>
    <t>453292</t>
  </si>
  <si>
    <t>Venta al por menor de partes, piezas y accesorios usados n.c.p.</t>
  </si>
  <si>
    <t>454010</t>
  </si>
  <si>
    <t>Venta de motocicletas y de sus partes, piezas y accesorios</t>
  </si>
  <si>
    <t>454020</t>
  </si>
  <si>
    <t>Mantenimiento y reparación de motocicletas</t>
  </si>
  <si>
    <t>461011</t>
  </si>
  <si>
    <t>Venta al por mayor en comisión o consignación de cereales (incluye arroz), oleaginosas y forrajeras excepto semillas</t>
  </si>
  <si>
    <t>461012</t>
  </si>
  <si>
    <t>Venta al por mayor en comisión o consignación de semillas</t>
  </si>
  <si>
    <t>461013</t>
  </si>
  <si>
    <t>Venta al por mayor en comisión o consignación de frutas</t>
  </si>
  <si>
    <t>461014</t>
  </si>
  <si>
    <t>Acopio y acondicionamiento en comisión o consignación de cereales (incluye arroz), oleaginosas y forrajeras excepto semillas</t>
  </si>
  <si>
    <t>461019</t>
  </si>
  <si>
    <t>Venta al por mayor en comisión o consignación de productos agrícolas n.c.p.</t>
  </si>
  <si>
    <t>461021</t>
  </si>
  <si>
    <t>Venta al por mayor en comisión o consignación de ganado bovino en pie</t>
  </si>
  <si>
    <t>461022</t>
  </si>
  <si>
    <t>Venta al por mayor en comisión o consignación de ganado en pie excepto bovino</t>
  </si>
  <si>
    <t>461029</t>
  </si>
  <si>
    <t>Venta al por mayor en comisión o consignación de productos pecuarios n.c.p.</t>
  </si>
  <si>
    <t>461031</t>
  </si>
  <si>
    <t xml:space="preserve">Operaciones de intermediación de carne -consignatario directo </t>
  </si>
  <si>
    <t xml:space="preserve">461032 </t>
  </si>
  <si>
    <t>Operaciones de intermediación de carne excepto consignatario directo</t>
  </si>
  <si>
    <t>461039</t>
  </si>
  <si>
    <t>Venta al por mayor en comisión o consignación de alimentos, bebidas y tabaco n.c.p.</t>
  </si>
  <si>
    <t>461040</t>
  </si>
  <si>
    <t>Venta al por mayor en comisión o consignación de combustibles</t>
  </si>
  <si>
    <t>461091</t>
  </si>
  <si>
    <t>Venta al por mayor en comisión o consignación de productos textiles, prendas de vestir, calzado excepto el ortopédico, artículos de marroquinería, paraguas y similares y productos de cuero n.c.p.</t>
  </si>
  <si>
    <t>461092</t>
  </si>
  <si>
    <t>Venta al por mayor en comisión o consignación de madera y materiales para la construcción</t>
  </si>
  <si>
    <t>461093</t>
  </si>
  <si>
    <t>Venta al por mayor en comisión o consignación de minerales, metales y productos químicos industriales</t>
  </si>
  <si>
    <t>461094</t>
  </si>
  <si>
    <t>Venta al por mayor en comisión o consignación de maquinaria, equipo profesional industrial y comercial, embarcaciones y aeronaves</t>
  </si>
  <si>
    <t>461095</t>
  </si>
  <si>
    <t>Venta al por mayor en comisión o consignación de papel, cartón, libros, revistas, diarios, materiales de embalaje y artículos de librería</t>
  </si>
  <si>
    <t>461099</t>
  </si>
  <si>
    <t>Venta al por mayor en comisión o consignación de mercaderías n.c.p.</t>
  </si>
  <si>
    <t>462110</t>
  </si>
  <si>
    <t>Acopio de algodón</t>
  </si>
  <si>
    <t>462120</t>
  </si>
  <si>
    <t>Venta al por mayor de semillas y granos para forrajes</t>
  </si>
  <si>
    <t>462131</t>
  </si>
  <si>
    <t>Venta al por mayor de cereales (incluye arroz), oleaginosas y forrajeras excepto semillas</t>
  </si>
  <si>
    <t>462132</t>
  </si>
  <si>
    <t>Acopio y acondicionamiento de cereales y semillas, excepto de algodón y semillas y granos para forrajes</t>
  </si>
  <si>
    <t>462190</t>
  </si>
  <si>
    <t>Venta al por mayor de materias primas agrícolas y de la silvicultura n.c.p.</t>
  </si>
  <si>
    <t>462201</t>
  </si>
  <si>
    <t>Venta al por mayor de lanas, cueros en bruto y productos afines</t>
  </si>
  <si>
    <t>462209</t>
  </si>
  <si>
    <t>Venta al por mayor de materias primas pecuarias n.c.p. incluso animales vivos</t>
  </si>
  <si>
    <t>463111</t>
  </si>
  <si>
    <t>Venta al por mayor de productos lácteos</t>
  </si>
  <si>
    <t>463112</t>
  </si>
  <si>
    <t>Venta al por mayor de fiambres y quesos</t>
  </si>
  <si>
    <t>463121</t>
  </si>
  <si>
    <t>Venta al por mayor de carnes rojas y derivados</t>
  </si>
  <si>
    <t>463129</t>
  </si>
  <si>
    <t>Venta al por mayor de aves, huevos y productos de granja y de la caza n.c.p.</t>
  </si>
  <si>
    <t>463130</t>
  </si>
  <si>
    <t>Venta al por mayor de pescado</t>
  </si>
  <si>
    <t>463140</t>
  </si>
  <si>
    <t>Venta al por mayor y empaque de frutas, de legumbres y hortalizas frescas</t>
  </si>
  <si>
    <t>463151</t>
  </si>
  <si>
    <t>Venta al por mayor de pan, productos de confitería y pastas frescas</t>
  </si>
  <si>
    <t>463152</t>
  </si>
  <si>
    <t>Venta al por mayor de azúcar</t>
  </si>
  <si>
    <t>463153</t>
  </si>
  <si>
    <t>Venta al por mayor de aceites y grasas</t>
  </si>
  <si>
    <t>463154</t>
  </si>
  <si>
    <t>Venta al por mayor de café, té, yerba mate y otras infusiones y especias y condimentos</t>
  </si>
  <si>
    <t>463159</t>
  </si>
  <si>
    <t>Venta al por mayor de productos y subproductos de molinería n.c.p.</t>
  </si>
  <si>
    <t>463160</t>
  </si>
  <si>
    <t>Venta al por mayor de chocolates, golosinas y productos para kioscos y polirrubros n.c.p., excepto cigarrillos</t>
  </si>
  <si>
    <t>463170</t>
  </si>
  <si>
    <t>Venta al por mayor de alimentos balanceados para animales</t>
  </si>
  <si>
    <t>463180</t>
  </si>
  <si>
    <t>Venta al por mayor en supermercados mayoristas de alimentos</t>
  </si>
  <si>
    <t>463191</t>
  </si>
  <si>
    <t>Venta al por mayor de frutas, legumbres y cereales secos y en conserva</t>
  </si>
  <si>
    <t>463199</t>
  </si>
  <si>
    <t>Venta al por mayor de productos alimenticios n.c.p.</t>
  </si>
  <si>
    <t>463211</t>
  </si>
  <si>
    <t>Venta al por mayor de vino</t>
  </si>
  <si>
    <t>463212</t>
  </si>
  <si>
    <t>Venta al por mayor de bebidas espiritosas</t>
  </si>
  <si>
    <t>463219</t>
  </si>
  <si>
    <t>Venta al por mayor de bebidas alcohólicas n.c.p.</t>
  </si>
  <si>
    <t>463220</t>
  </si>
  <si>
    <t>Venta al por mayor de bebidas no alcohólicas</t>
  </si>
  <si>
    <t>463300</t>
  </si>
  <si>
    <t>Venta al por mayor de cigarrillos y productos de tabaco</t>
  </si>
  <si>
    <t>464 Ven</t>
  </si>
  <si>
    <t>ta al por mayor de artículos de uso doméstico y/o personal</t>
  </si>
  <si>
    <t>464111</t>
  </si>
  <si>
    <t>Venta al por mayor de tejidos (telas)</t>
  </si>
  <si>
    <t>464112</t>
  </si>
  <si>
    <t>Venta al por mayor de artículos de mercería</t>
  </si>
  <si>
    <t>464113</t>
  </si>
  <si>
    <t>Venta al por mayor de mantelería, ropa de cama y artículos textiles para el hogar</t>
  </si>
  <si>
    <t>464114</t>
  </si>
  <si>
    <t>Venta al por mayor de tapices y alfombras de materiales textiles</t>
  </si>
  <si>
    <t>464119</t>
  </si>
  <si>
    <t>Venta al por mayor de productos textiles n.c.p.</t>
  </si>
  <si>
    <t>464121</t>
  </si>
  <si>
    <t>Venta al por mayor de prendas de vestir de cuero</t>
  </si>
  <si>
    <t>464122</t>
  </si>
  <si>
    <t>Venta al por mayor de medias y prendas de punto</t>
  </si>
  <si>
    <t>464129</t>
  </si>
  <si>
    <t>Venta al por mayor de prendas y accesorios de vestir n.c.p., excepto uniformes y ropa de trabajo</t>
  </si>
  <si>
    <t>464130</t>
  </si>
  <si>
    <t>Venta al por mayor de calzado excepto el ortopédico</t>
  </si>
  <si>
    <t>464142</t>
  </si>
  <si>
    <t>Venta al por mayor de suelas y afines</t>
  </si>
  <si>
    <t>464149</t>
  </si>
  <si>
    <t>Venta al por mayor de artículos de marroquinería, paraguas y productos similares n.c.p.</t>
  </si>
  <si>
    <t>464211</t>
  </si>
  <si>
    <t>Venta al por mayor de libros y publicaciones</t>
  </si>
  <si>
    <t>464212</t>
  </si>
  <si>
    <t>Venta al por mayor de diarios y revistas</t>
  </si>
  <si>
    <t>464221</t>
  </si>
  <si>
    <t>Venta al por mayor de papel y productos de papel y cartón excepto envases</t>
  </si>
  <si>
    <t>464222</t>
  </si>
  <si>
    <t>Venta al por mayor de envases de papel y cartón</t>
  </si>
  <si>
    <t>464223</t>
  </si>
  <si>
    <t>Venta al por mayor de artículos de librería y papelería</t>
  </si>
  <si>
    <t>464310</t>
  </si>
  <si>
    <t>Venta al por mayor de productos farmacéuticos</t>
  </si>
  <si>
    <t>464320</t>
  </si>
  <si>
    <t>Venta al por mayor de productos cosméticos, de tocador y de perfumería</t>
  </si>
  <si>
    <t>464330</t>
  </si>
  <si>
    <t>Venta al por mayor de instrumental médico y odontológico y artículos ortopédicos</t>
  </si>
  <si>
    <t>464340</t>
  </si>
  <si>
    <t>Venta al por mayor de productos veterinarios</t>
  </si>
  <si>
    <t>464410</t>
  </si>
  <si>
    <t>Venta al por mayor de artículos de óptica y de fotografía</t>
  </si>
  <si>
    <t>464420</t>
  </si>
  <si>
    <t>Venta al por mayor de artículos de relojería, joyería y fantasías</t>
  </si>
  <si>
    <t>464501</t>
  </si>
  <si>
    <t>Venta al por mayor de electrodomésticos y artefactos para el hogar excepto equipos de audio y video</t>
  </si>
  <si>
    <t>464502</t>
  </si>
  <si>
    <t>Venta al por mayor de equipos de audio, video y televisión</t>
  </si>
  <si>
    <t>464610</t>
  </si>
  <si>
    <t>Venta al por mayor de muebles excepto de oficina; artículos de mimbre y corcho; colchones y somieres</t>
  </si>
  <si>
    <t>464620</t>
  </si>
  <si>
    <t>Venta al por mayor de artículos de iluminación</t>
  </si>
  <si>
    <t>464631</t>
  </si>
  <si>
    <t>Venta al por mayor de artículos de vidrio</t>
  </si>
  <si>
    <t>464632</t>
  </si>
  <si>
    <t>Venta al por mayor de artículos de bazar y menaje excepto de vidrio</t>
  </si>
  <si>
    <t>464910</t>
  </si>
  <si>
    <t>Venta al por mayor de CD's y DVD's de audio y video grabados.</t>
  </si>
  <si>
    <t>464920</t>
  </si>
  <si>
    <t>Venta al por mayor de materiales y productos de limpieza</t>
  </si>
  <si>
    <t>464930</t>
  </si>
  <si>
    <t>Venta al por mayor de juguetes</t>
  </si>
  <si>
    <t>464940</t>
  </si>
  <si>
    <t>Venta al por mayor de bicicletas y rodados similares</t>
  </si>
  <si>
    <t>464950</t>
  </si>
  <si>
    <t>Venta al por mayor de artículos de esparcimiento y deportes</t>
  </si>
  <si>
    <t>464991</t>
  </si>
  <si>
    <t>Venta al por mayor de flores y plantas naturales y artificiales</t>
  </si>
  <si>
    <t>464999</t>
  </si>
  <si>
    <t>Venta al por mayor de artículos de uso doméstico o personal n.c.p</t>
  </si>
  <si>
    <t>465100</t>
  </si>
  <si>
    <t>Venta al por mayor de equipos, periféricos, accesorios y programas informáticos</t>
  </si>
  <si>
    <t>465210</t>
  </si>
  <si>
    <t>Venta al por mayor de equipos de telefonía y comunicaciones</t>
  </si>
  <si>
    <t>465220</t>
  </si>
  <si>
    <t>Venta al por mayor de componentes electrónicos</t>
  </si>
  <si>
    <t>465310</t>
  </si>
  <si>
    <t>Venta al por mayor de máquinas, equipos e implementos de uso en los sectores agropecuario, jardinería, silvicultura, pesca y caza</t>
  </si>
  <si>
    <t>465320</t>
  </si>
  <si>
    <t>Venta al por mayor de máquinas, equipos e implementos de uso en la elaboración de alimentos, bebidas y tabaco</t>
  </si>
  <si>
    <t>465330</t>
  </si>
  <si>
    <t>Venta al por mayor de máquinas, equipos e implementos de uso en la fabricación de textiles, prendas y accesorios de vestir, calzado, artículos de cuero y marroquinería</t>
  </si>
  <si>
    <t>465340</t>
  </si>
  <si>
    <t>Venta al por mayor de máquinas, equipos e implementos de uso en imprentas, artes gráficas y actividades conexas</t>
  </si>
  <si>
    <t>465350</t>
  </si>
  <si>
    <t>Venta al por mayor de máquinas, equipos e implementos de uso médico y paramédico</t>
  </si>
  <si>
    <t>465360</t>
  </si>
  <si>
    <t>Venta al por mayor de máquinas, equipos e implementos de uso en la industria del plástico y del caucho</t>
  </si>
  <si>
    <t>465390</t>
  </si>
  <si>
    <t>Venta al por mayor de máquinas, equipos e implementos de uso especial n.c.p.</t>
  </si>
  <si>
    <t>465400</t>
  </si>
  <si>
    <t>Venta al por mayor de máquinas -herramienta de uso general</t>
  </si>
  <si>
    <t>465500</t>
  </si>
  <si>
    <t>Venta al por mayor de vehículos, equipos y máquinas para el transporte ferroviario, aéreo y de navegación</t>
  </si>
  <si>
    <t>465610</t>
  </si>
  <si>
    <t>Venta al por mayor de muebles e instalaciones para oficinas</t>
  </si>
  <si>
    <t>465690</t>
  </si>
  <si>
    <t>Venta al por mayor de muebles e instalaciones para la industria, el comercio y los servicios n.c.p.</t>
  </si>
  <si>
    <t>465910</t>
  </si>
  <si>
    <t>Venta al por mayor de máquinas y equipo de control y seguridad</t>
  </si>
  <si>
    <t>465920</t>
  </si>
  <si>
    <t>Venta al por mayor de maquinaria y equipo de oficina, excepto equipo informático</t>
  </si>
  <si>
    <t>465930</t>
  </si>
  <si>
    <t>Venta al por mayor de equipo profesional y científico e instrumentos de medida y de control n.c.p.</t>
  </si>
  <si>
    <t>465990</t>
  </si>
  <si>
    <t>Venta al por mayor de máquinas, equipo y materiales conexos n.c.p.</t>
  </si>
  <si>
    <t>466110</t>
  </si>
  <si>
    <t>Venta al por mayor de combustibles y lubricantes para automotores</t>
  </si>
  <si>
    <t>466121</t>
  </si>
  <si>
    <t>Fraccionamiento y distribución de gas licuado</t>
  </si>
  <si>
    <t>466129</t>
  </si>
  <si>
    <t>Venta al por mayor de combustibles, lubricantes, leña y carbón, excepto gas licuado y combustibles y lubricantes para automotores</t>
  </si>
  <si>
    <t>466200</t>
  </si>
  <si>
    <t>Venta al por mayor de metales y minerales metalíferos</t>
  </si>
  <si>
    <t>466310</t>
  </si>
  <si>
    <t>Venta al por mayor de aberturas</t>
  </si>
  <si>
    <t>466320</t>
  </si>
  <si>
    <t>Venta al por mayor de productos de madera excepto muebles</t>
  </si>
  <si>
    <t>466330</t>
  </si>
  <si>
    <t>Venta al por mayor de artículos de ferretería y materiales eléctricos</t>
  </si>
  <si>
    <t>466340</t>
  </si>
  <si>
    <t>Venta al por mayor de pinturas y productos conexos</t>
  </si>
  <si>
    <t>466350</t>
  </si>
  <si>
    <t>Venta al por mayor de cristales y espejos</t>
  </si>
  <si>
    <t>466360</t>
  </si>
  <si>
    <t>Venta al por mayor de artículos para plomería, instalación de gas y calefacción</t>
  </si>
  <si>
    <t>466370</t>
  </si>
  <si>
    <t>Venta al por mayor de papeles para pared, revestimiento para pisos de goma, plástico y textiles, y artículos similares para la decoración</t>
  </si>
  <si>
    <t>466391</t>
  </si>
  <si>
    <t>Venta al por mayor de artículos de loza, cerámica y porcelana de uso en construcción</t>
  </si>
  <si>
    <t>466399</t>
  </si>
  <si>
    <t>Venta al por mayor de artículos para la construcción n.c.p.</t>
  </si>
  <si>
    <t>466910</t>
  </si>
  <si>
    <t>Venta al por mayor de productos intermedios n.c.p., desperdicios y desechos textiles</t>
  </si>
  <si>
    <t>466920</t>
  </si>
  <si>
    <t>Venta al por mayor de productos intermedios n.c.p., desperdicios y desechos de papel y cartón</t>
  </si>
  <si>
    <t>466931</t>
  </si>
  <si>
    <t>Venta al por mayor de artículos de plástico</t>
  </si>
  <si>
    <t>466932</t>
  </si>
  <si>
    <t>Venta al por mayor de abonos, fertilizantes y plaguicidas</t>
  </si>
  <si>
    <t>466939</t>
  </si>
  <si>
    <t>Venta al por mayor de productos intermedios, desperdicios y desechos de vidrio, caucho, goma y químicos n.c.p.</t>
  </si>
  <si>
    <t>466940</t>
  </si>
  <si>
    <t xml:space="preserve">Venta al por mayor de productos intermedios n.c.p., desperdicios y desechos metálicos </t>
  </si>
  <si>
    <t>466990</t>
  </si>
  <si>
    <t>Venta al por mayor de productos intermedios, desperdicios y desechos n.c.p.</t>
  </si>
  <si>
    <t>469010</t>
  </si>
  <si>
    <t>Venta al por mayor de insumos agropecuarios diversos</t>
  </si>
  <si>
    <t>469090</t>
  </si>
  <si>
    <t>Venta al por mayor de mercancías n.c.p.</t>
  </si>
  <si>
    <t>471110</t>
  </si>
  <si>
    <t>Venta al por menor en hipermercados</t>
  </si>
  <si>
    <t>471120</t>
  </si>
  <si>
    <t>Venta al por menor en supermercados</t>
  </si>
  <si>
    <t>471130</t>
  </si>
  <si>
    <t>Venta al por menor en minimercados</t>
  </si>
  <si>
    <t>471190</t>
  </si>
  <si>
    <t>Venta al por menor en kioscos, polirrubros y comercios no especializados n.c.p.</t>
  </si>
  <si>
    <t>471900</t>
  </si>
  <si>
    <t>Venta al por menor en comercios no especializados, sin predominio de productos alimenticios y bebidas</t>
  </si>
  <si>
    <t>472111</t>
  </si>
  <si>
    <t>Venta al por menor de productos lácteos</t>
  </si>
  <si>
    <t>472112</t>
  </si>
  <si>
    <t>Venta al por menor de fiambres y embutidos</t>
  </si>
  <si>
    <t>472120</t>
  </si>
  <si>
    <t>Venta al por menor de productos de almacén y dietética</t>
  </si>
  <si>
    <t>472130</t>
  </si>
  <si>
    <t>Venta al por menor de carnes rojas, menudencias y chacinados frescos</t>
  </si>
  <si>
    <t>472140</t>
  </si>
  <si>
    <t>Venta al por menor de huevos, carne de aves y productos de granja y de la caza</t>
  </si>
  <si>
    <t>472150</t>
  </si>
  <si>
    <t>Venta al por menor de pescados y productos de la pesca</t>
  </si>
  <si>
    <t>472160</t>
  </si>
  <si>
    <t>Venta al por menor de frutas, legumbres y hortalizas frescas</t>
  </si>
  <si>
    <t>472171</t>
  </si>
  <si>
    <t>Venta al por menor de pan y productos de panadería</t>
  </si>
  <si>
    <t>472172</t>
  </si>
  <si>
    <t>Venta al por menor de bombones, golosinas y demás productos de confitería</t>
  </si>
  <si>
    <t>472190</t>
  </si>
  <si>
    <t>Venta al por menor de productos alimenticios n.c.p., en comercios especializados</t>
  </si>
  <si>
    <t>472200</t>
  </si>
  <si>
    <t>Venta al por menor de bebidas en comercios especializados</t>
  </si>
  <si>
    <t>472300</t>
  </si>
  <si>
    <t>Venta al por menor de tabaco en comercios especializados</t>
  </si>
  <si>
    <t>473000</t>
  </si>
  <si>
    <t>Venta al por menor de combustible para vehículos automotores y motocicletas</t>
  </si>
  <si>
    <t>474010</t>
  </si>
  <si>
    <t>Venta al por menor de equipos, periféricos, accesorios y programas informáticos</t>
  </si>
  <si>
    <t>474020</t>
  </si>
  <si>
    <t>Venta al por menor de aparatos de telefonía y comunicación</t>
  </si>
  <si>
    <t>475110</t>
  </si>
  <si>
    <t>Venta al por menor de hilados, tejidos y artículos de mercería</t>
  </si>
  <si>
    <t>475120</t>
  </si>
  <si>
    <t>Venta al por menor de confecciones para el hogar</t>
  </si>
  <si>
    <t>475190</t>
  </si>
  <si>
    <t>Venta al por menor de artículos textiles n.c.p. excepto prendas de vestir</t>
  </si>
  <si>
    <t>475210</t>
  </si>
  <si>
    <t>Venta al por menor de aberturas</t>
  </si>
  <si>
    <t>475220</t>
  </si>
  <si>
    <t>Venta al por menor de maderas y artículos de madera y corcho, excepto muebles</t>
  </si>
  <si>
    <t>475230</t>
  </si>
  <si>
    <t>Venta al por menor de artículos de ferretería y materiales eléctricos</t>
  </si>
  <si>
    <t>475240</t>
  </si>
  <si>
    <t>Venta al por menor de pinturas y productos conexos</t>
  </si>
  <si>
    <t>475250</t>
  </si>
  <si>
    <t>Venta al por menor de artículos para plomería e instalación de gas</t>
  </si>
  <si>
    <t>475260</t>
  </si>
  <si>
    <t>Venta al por menor de cristales, espejos, mamparas y cerramientos</t>
  </si>
  <si>
    <t>475270</t>
  </si>
  <si>
    <t>Venta al por menor de papeles para pared, revestimientos para pisos y artículos similares para la decoración</t>
  </si>
  <si>
    <t>475290</t>
  </si>
  <si>
    <t>Venta al por menor de materiales de construcción n.c.p.</t>
  </si>
  <si>
    <t>475300</t>
  </si>
  <si>
    <t>Venta al por menor de electrodomésticos, artefactos para el hogar y equipos de audio y video</t>
  </si>
  <si>
    <t>475410</t>
  </si>
  <si>
    <t>Venta al por menor de muebles para el hogar, artículos de mimbre y corcho</t>
  </si>
  <si>
    <t>475420</t>
  </si>
  <si>
    <t>Venta al por menor de colchones y somieres</t>
  </si>
  <si>
    <t>475430</t>
  </si>
  <si>
    <t>Venta al por menor de artículos de iluminación</t>
  </si>
  <si>
    <t>475440</t>
  </si>
  <si>
    <t>Venta al por menor de artículos de bazar y menaje</t>
  </si>
  <si>
    <t>475490</t>
  </si>
  <si>
    <t>Venta al por menor de artículos para el hogar n.c.p.</t>
  </si>
  <si>
    <t>476110</t>
  </si>
  <si>
    <t>Venta al por menor de libros</t>
  </si>
  <si>
    <t>476120</t>
  </si>
  <si>
    <t>Venta al por menor de diarios y revistas</t>
  </si>
  <si>
    <t>476130</t>
  </si>
  <si>
    <t>Venta al por menor de papel, cartón, materiales de embalaje y artículos de librería</t>
  </si>
  <si>
    <t>476200</t>
  </si>
  <si>
    <t>Venta al por menor de CD´s y DVD´s de audio y video grabados</t>
  </si>
  <si>
    <t>476310</t>
  </si>
  <si>
    <t>Venta al por menor de equipos y artículos deportivos</t>
  </si>
  <si>
    <t>476320</t>
  </si>
  <si>
    <t>Venta al por menor de armas, artículos para la caza y pesca</t>
  </si>
  <si>
    <t>476400</t>
  </si>
  <si>
    <t>Venta al por menor de juguetes, artículos de cotillón y juegos de mesa</t>
  </si>
  <si>
    <t>477110</t>
  </si>
  <si>
    <t>Venta al por menor de ropa interior, medias, prendas para dormir y para la playa</t>
  </si>
  <si>
    <t>477120</t>
  </si>
  <si>
    <t>Venta al por menor de uniformes escolares y guardapolvos</t>
  </si>
  <si>
    <t>477130</t>
  </si>
  <si>
    <t>Venta al por menor de indumentaria para bebés y niños</t>
  </si>
  <si>
    <t>477140</t>
  </si>
  <si>
    <t>Venta al por menor de indumentaria deportiva</t>
  </si>
  <si>
    <t>477150</t>
  </si>
  <si>
    <t>Venta al por menor de prendas de cuero</t>
  </si>
  <si>
    <t>477190</t>
  </si>
  <si>
    <t>Venta al por menor de prendas y accesorios de vestir n.c.p.</t>
  </si>
  <si>
    <t>477210</t>
  </si>
  <si>
    <t>Venta al por menor de artículos de talabartería y artículos regionales</t>
  </si>
  <si>
    <t>477230</t>
  </si>
  <si>
    <t>Venta al por menor de calzado deportivo</t>
  </si>
  <si>
    <t>477310</t>
  </si>
  <si>
    <t>Venta al por menor de productos farmacéuticos y de herboristería</t>
  </si>
  <si>
    <t>477320</t>
  </si>
  <si>
    <t>Venta al por menor de productos cosméticos, de tocador y de perfumería</t>
  </si>
  <si>
    <t>477330</t>
  </si>
  <si>
    <t>Venta al por menor de instrumental médico y odontológico y artículos ortopédicos</t>
  </si>
  <si>
    <t>477410</t>
  </si>
  <si>
    <t>Venta al por menor de artículos de óptica y fotografía</t>
  </si>
  <si>
    <t>477420</t>
  </si>
  <si>
    <t>Venta al por menor de artículos de relojería y joyería</t>
  </si>
  <si>
    <t>477440</t>
  </si>
  <si>
    <t>Venta al por menor de flores, plantas, semillas, abonos, fertilizantes y otros productos de vivero</t>
  </si>
  <si>
    <t>477450</t>
  </si>
  <si>
    <t>Venta al por menor de materiales y productos de limpieza</t>
  </si>
  <si>
    <t>477460</t>
  </si>
  <si>
    <t>Venta al por menor de fuel oil, gas en garrafas, carbón y leña</t>
  </si>
  <si>
    <t>477470</t>
  </si>
  <si>
    <t>Venta al por menor de productos veterinarios, animales domésticos y alimento balanceado para mascotas</t>
  </si>
  <si>
    <t>477480</t>
  </si>
  <si>
    <t>Venta al por menor de obras de arte</t>
  </si>
  <si>
    <t>477490</t>
  </si>
  <si>
    <t>Venta al por menor de artículos nuevos n.c.p.</t>
  </si>
  <si>
    <t>477810</t>
  </si>
  <si>
    <t>Venta al por menor de muebles usados</t>
  </si>
  <si>
    <t>477820</t>
  </si>
  <si>
    <t>Venta al por menor de libros, revistas y similares usados</t>
  </si>
  <si>
    <t>477830</t>
  </si>
  <si>
    <t>Venta al por menor de antigüedades</t>
  </si>
  <si>
    <t>477840</t>
  </si>
  <si>
    <t>Venta al por menor de oro, monedas, sellos y similares</t>
  </si>
  <si>
    <t>477890</t>
  </si>
  <si>
    <t>Venta al por menor de artículos usados n.c.p. excepto automotores y motocicletas</t>
  </si>
  <si>
    <t>478010</t>
  </si>
  <si>
    <t>Venta al por menor de alimentos, bebidas y tabaco en puestos móviles y mercados</t>
  </si>
  <si>
    <t>478090</t>
  </si>
  <si>
    <t>Venta al por menor de productos n.c.p. en puestos móviles y mercados</t>
  </si>
  <si>
    <t>479101</t>
  </si>
  <si>
    <t>Venta al por menor por "internet"</t>
  </si>
  <si>
    <t>479109</t>
  </si>
  <si>
    <t>Venta al por menor por correo, televisión y otros medios de comunicación n.c.p.</t>
  </si>
  <si>
    <t>479900</t>
  </si>
  <si>
    <t>Venta al por menor no realizada en establecimientos n.c.p.</t>
  </si>
  <si>
    <t>491110</t>
  </si>
  <si>
    <t>Servicio de transporte ferroviario urbano y suburbano de pasajeros</t>
  </si>
  <si>
    <t>491120</t>
  </si>
  <si>
    <t>Servicio de transporte ferroviario interurbano de pasajeros</t>
  </si>
  <si>
    <t>491200</t>
  </si>
  <si>
    <t>Servicio de transporte ferroviario de cargas</t>
  </si>
  <si>
    <t>492110</t>
  </si>
  <si>
    <t>Servicio de transporte automotor urbano y suburbano regular de pasajeros</t>
  </si>
  <si>
    <t>492120</t>
  </si>
  <si>
    <t>Servicios de transporte automotor de pasajeros mediante taxis y remises; alquiler de autos con chofer</t>
  </si>
  <si>
    <t>492130</t>
  </si>
  <si>
    <t>Servicio de transporte escolar</t>
  </si>
  <si>
    <t>492140</t>
  </si>
  <si>
    <t>Servicio de transporte automotor urbano y suburbano no regular de pasajeros de oferta libre, excepto mediante taxis y remises, alquiler de autos con chofer y transporte escolar</t>
  </si>
  <si>
    <t>492160</t>
  </si>
  <si>
    <t>Servicio de transporte automotor interurbano no regular de pasajeros</t>
  </si>
  <si>
    <t>492180</t>
  </si>
  <si>
    <t>Servicio de transporte automotor turístico de pasajeros</t>
  </si>
  <si>
    <t>492190</t>
  </si>
  <si>
    <t>Servicio de transporte automotor de pasajeros n.c.p.</t>
  </si>
  <si>
    <t>492210</t>
  </si>
  <si>
    <t>Servicios de mudanza</t>
  </si>
  <si>
    <t>492221</t>
  </si>
  <si>
    <t>Servicio de transporte automotor de cereales</t>
  </si>
  <si>
    <t>492229</t>
  </si>
  <si>
    <t>Servicio de transporte automotor de mercaderías a granel n.c.p.</t>
  </si>
  <si>
    <t>492240</t>
  </si>
  <si>
    <t>Servicio de transporte por camión cisterna</t>
  </si>
  <si>
    <t>492250</t>
  </si>
  <si>
    <t>Servicio de transporte automotor de mercaderías y sustancias peligrosas</t>
  </si>
  <si>
    <t>492280</t>
  </si>
  <si>
    <t>Servicio de transporte automotor urbano de carga n.c.p.</t>
  </si>
  <si>
    <t>492290</t>
  </si>
  <si>
    <t>Servicio de transporte automotor de cargas n.c.p.</t>
  </si>
  <si>
    <t>493110</t>
  </si>
  <si>
    <t>Servicio de transporte por oleoductos</t>
  </si>
  <si>
    <t>493120</t>
  </si>
  <si>
    <t>Servicio de transporte por poliductos y fueloductos</t>
  </si>
  <si>
    <t>493200</t>
  </si>
  <si>
    <t>Servicio de transporte por gasoductos</t>
  </si>
  <si>
    <t>501100</t>
  </si>
  <si>
    <t>Servicio de transporte marítimo de pasajeros</t>
  </si>
  <si>
    <t>501200</t>
  </si>
  <si>
    <t>Servicio de transporte marítimo de carga</t>
  </si>
  <si>
    <t>502101</t>
  </si>
  <si>
    <t>Servicio de transporte fluvial y lacustre de pasajeros</t>
  </si>
  <si>
    <t>502200</t>
  </si>
  <si>
    <t>Servicio de transporte fluvial y lacustre de carga</t>
  </si>
  <si>
    <t>511000</t>
  </si>
  <si>
    <t>Servicio de transporte aéreo de pasajeros</t>
  </si>
  <si>
    <t>512000</t>
  </si>
  <si>
    <t>Servicio de transporte aéreo de cargas</t>
  </si>
  <si>
    <t>521010</t>
  </si>
  <si>
    <t>Servicios de manipulación de carga en el ámbito terrestre</t>
  </si>
  <si>
    <t>521020</t>
  </si>
  <si>
    <t>Servicios de manipulación de carga en el ámbito portuario</t>
  </si>
  <si>
    <t>521030</t>
  </si>
  <si>
    <t>Servicios de manipulación de carga en el ámbito aéreo</t>
  </si>
  <si>
    <t>522010</t>
  </si>
  <si>
    <t>Servicios de almacenamiento y depósito en silos</t>
  </si>
  <si>
    <t>522020</t>
  </si>
  <si>
    <t>Servicios de almacenamiento y depósito en cámaras frigoríficas</t>
  </si>
  <si>
    <t>522091</t>
  </si>
  <si>
    <t>Servicios de usuarios directos de zona franca</t>
  </si>
  <si>
    <t>522092</t>
  </si>
  <si>
    <t>Servicios de gestión de depósitos fiscales</t>
  </si>
  <si>
    <t>522099</t>
  </si>
  <si>
    <t>Servicios de almacenamiento y depósito n.c.p.</t>
  </si>
  <si>
    <t>523011</t>
  </si>
  <si>
    <t>Servicios de gestión aduanera realizados por despachantes de aduana</t>
  </si>
  <si>
    <t>523019</t>
  </si>
  <si>
    <t>Servicios de gestión aduanera para el transporte de mercaderías n.c.p.</t>
  </si>
  <si>
    <t>523020</t>
  </si>
  <si>
    <t>Servicios de agencias marítimas para el transporte de mercaderías</t>
  </si>
  <si>
    <t>523031</t>
  </si>
  <si>
    <t>Servicios de gestión de agentes de transporte aduanero excepto agencias marítimas</t>
  </si>
  <si>
    <t>523032</t>
  </si>
  <si>
    <t>Servicios de operadores logísticos seguros (OLS) en el ámbito aduanero</t>
  </si>
  <si>
    <t>523039</t>
  </si>
  <si>
    <t>Servicios de operadores logísticos n.c.p.</t>
  </si>
  <si>
    <t>523090</t>
  </si>
  <si>
    <t>Servicios de gestión y logística para el transporte de mercaderías n.c.p.</t>
  </si>
  <si>
    <t>524110</t>
  </si>
  <si>
    <t>Servicios de explotación de infraestructura para el transporte terrestre, peajes y otros derechos</t>
  </si>
  <si>
    <t>524120</t>
  </si>
  <si>
    <t>Servicios de playas de estacionamiento y garajes</t>
  </si>
  <si>
    <t>524130</t>
  </si>
  <si>
    <t>Servicios de estaciones terminales de ómnibus y ferroviárias</t>
  </si>
  <si>
    <t>524190</t>
  </si>
  <si>
    <t>Servicios complementarios para el transporte terrestre n.c.p.</t>
  </si>
  <si>
    <t>524210</t>
  </si>
  <si>
    <t>Servicios de explotación de infraestructura para el transporte marítimo, derechos de puerto</t>
  </si>
  <si>
    <t>524220</t>
  </si>
  <si>
    <t>Servicios de guarderías náuticas</t>
  </si>
  <si>
    <t>524230</t>
  </si>
  <si>
    <t>Servicios para la navegación</t>
  </si>
  <si>
    <t>524290</t>
  </si>
  <si>
    <t>Servicios complementarios para el transporte marítimo n.c.p.</t>
  </si>
  <si>
    <t>524310</t>
  </si>
  <si>
    <t>Servicios de explotación de infraestructura para el transporte aéreo, derechos de aeropuerto</t>
  </si>
  <si>
    <t>524320</t>
  </si>
  <si>
    <t>Servicios de hangares y estacionamiento de aeronaves</t>
  </si>
  <si>
    <t>524330</t>
  </si>
  <si>
    <t>Servicios para la aeronavegación</t>
  </si>
  <si>
    <t>524390</t>
  </si>
  <si>
    <t>Servicios complementarios para el transporte aéreo n.c.p.</t>
  </si>
  <si>
    <t>530010</t>
  </si>
  <si>
    <t>Servicio de correo postal</t>
  </si>
  <si>
    <t>530090</t>
  </si>
  <si>
    <t>Servicios de mensajerías.</t>
  </si>
  <si>
    <t>551010</t>
  </si>
  <si>
    <t>Servicios de alojamiento por hora</t>
  </si>
  <si>
    <t>551021</t>
  </si>
  <si>
    <t>Servicios de alojamiento en pensiones</t>
  </si>
  <si>
    <t>551022</t>
  </si>
  <si>
    <t>Servicios de alojamiento en hoteles, hosterías y residenciales similares, excepto por hora, que incluyen servicio</t>
  </si>
  <si>
    <t>551023</t>
  </si>
  <si>
    <t>Servicios de alojamiento en hoteles, hosterías y residenciales similares, excepto por hora, que no incluyen servicio de restaurante al público</t>
  </si>
  <si>
    <t>551090</t>
  </si>
  <si>
    <t>Servicios de hospedaje temporal n.c.p.</t>
  </si>
  <si>
    <t>552000</t>
  </si>
  <si>
    <t>Servicios de alojamiento en "camping"</t>
  </si>
  <si>
    <t>561011</t>
  </si>
  <si>
    <t>Servicios de restaurantes y cantinas sin espectáculo</t>
  </si>
  <si>
    <t>561012</t>
  </si>
  <si>
    <t>Servicios de restaurantes y cantinas con espectáculo</t>
  </si>
  <si>
    <t>561013</t>
  </si>
  <si>
    <t>Servicios de "fast food" y locales de venta de comidas y bebidas al paso</t>
  </si>
  <si>
    <t>561014</t>
  </si>
  <si>
    <t>Servicios de expendio de bebidas en bares</t>
  </si>
  <si>
    <t>561019</t>
  </si>
  <si>
    <t>Servicios de expendio de comidas y bebidas en establecimientos con servicio de mesa y/o en mostrador n.c.p.</t>
  </si>
  <si>
    <t>561020</t>
  </si>
  <si>
    <t>Servicios de preparación de comidas para llevar</t>
  </si>
  <si>
    <t>561030</t>
  </si>
  <si>
    <t>Servicio de expendio de helados</t>
  </si>
  <si>
    <t>561040</t>
  </si>
  <si>
    <t>Servicios de preparación de comidas realizadas por/para vendedores ambulantes.</t>
  </si>
  <si>
    <t>562010</t>
  </si>
  <si>
    <t>Servicios de preparación de comidas para empresas y eventos</t>
  </si>
  <si>
    <t>562091</t>
  </si>
  <si>
    <t>Servicios de cantinas con atención exclusiva a los empleados o estudiantes dentro de empresas o establecimientos educativos.</t>
  </si>
  <si>
    <t>562099</t>
  </si>
  <si>
    <t>Servicios de comidas n.c.p.</t>
  </si>
  <si>
    <t>581100</t>
  </si>
  <si>
    <t>Edición de libros, folletos, y otras publicaciones</t>
  </si>
  <si>
    <t>581200</t>
  </si>
  <si>
    <t>Edición de directorios y listas de correos</t>
  </si>
  <si>
    <t>581300</t>
  </si>
  <si>
    <t>Edición de periódicos, revistas y publicaciones periódicas</t>
  </si>
  <si>
    <t>581900</t>
  </si>
  <si>
    <t>Edición n.c.p.</t>
  </si>
  <si>
    <t>591110</t>
  </si>
  <si>
    <t>Producción de filmes y videocintas</t>
  </si>
  <si>
    <t>591120</t>
  </si>
  <si>
    <t>Postproducción de filmes y videocintas</t>
  </si>
  <si>
    <t>591200</t>
  </si>
  <si>
    <t>Distribución de filmes y videocintas</t>
  </si>
  <si>
    <t>591300</t>
  </si>
  <si>
    <t>Exhibición de filmes y videocintas</t>
  </si>
  <si>
    <t>601000</t>
  </si>
  <si>
    <t>Emisión y retransmisión de radio</t>
  </si>
  <si>
    <t>602200</t>
  </si>
  <si>
    <t>Operadores de televisión por suscripción.</t>
  </si>
  <si>
    <t>602320</t>
  </si>
  <si>
    <t>Producción de programas de televisión</t>
  </si>
  <si>
    <t>602900</t>
  </si>
  <si>
    <t>Servicios de televisión n.c.p</t>
  </si>
  <si>
    <t>611010</t>
  </si>
  <si>
    <t>Servicios de locutorios</t>
  </si>
  <si>
    <t>611090</t>
  </si>
  <si>
    <t>Servicios de telefonía fija, excepto locutorios</t>
  </si>
  <si>
    <t>612000</t>
  </si>
  <si>
    <t>Servicios de telefonía móvil</t>
  </si>
  <si>
    <t>613000</t>
  </si>
  <si>
    <t>Servicios de telecomunicaciones vía satélite, excepto servicios de transmisión de televisión</t>
  </si>
  <si>
    <t>614010</t>
  </si>
  <si>
    <t>Servicios de proveedores de acceso a "internet"</t>
  </si>
  <si>
    <t>614090</t>
  </si>
  <si>
    <t>Servicios de telecomunicación vía "internet" n.c.p.</t>
  </si>
  <si>
    <t>619000</t>
  </si>
  <si>
    <t>Servicios de telecomunicaciones n.c.p.</t>
  </si>
  <si>
    <t>620100</t>
  </si>
  <si>
    <t>Servicios de consultores en informática y suministros de programas de informática</t>
  </si>
  <si>
    <t>620200</t>
  </si>
  <si>
    <t>Servicios de consultores en equipo de informática</t>
  </si>
  <si>
    <t>620300</t>
  </si>
  <si>
    <t>Servicios de consultores en tecnología de la información</t>
  </si>
  <si>
    <t>620900</t>
  </si>
  <si>
    <t>Servicios de informática n.c.p.</t>
  </si>
  <si>
    <t>631110</t>
  </si>
  <si>
    <t>Procesamiento de datos</t>
  </si>
  <si>
    <t>631120</t>
  </si>
  <si>
    <t>Hospedaje de datos</t>
  </si>
  <si>
    <t>631190</t>
  </si>
  <si>
    <t>Actividades conexas al procesamiento y hospedaje de datos n.c.p.</t>
  </si>
  <si>
    <t>631200</t>
  </si>
  <si>
    <t>Portales "web"</t>
  </si>
  <si>
    <t>639100</t>
  </si>
  <si>
    <t>Agencias de noticias</t>
  </si>
  <si>
    <t>639900</t>
  </si>
  <si>
    <t>Servicios de información n.c.p.</t>
  </si>
  <si>
    <t>641100</t>
  </si>
  <si>
    <t>Servicios de la banca central</t>
  </si>
  <si>
    <t>641910</t>
  </si>
  <si>
    <t>Servicios de la banca mayorista</t>
  </si>
  <si>
    <t>641920</t>
  </si>
  <si>
    <t>Servicios de la banca de inversión</t>
  </si>
  <si>
    <t>641930</t>
  </si>
  <si>
    <t>Servicios de la banca minorista</t>
  </si>
  <si>
    <t>641941</t>
  </si>
  <si>
    <t>Servicios de intermediación financiera realizada por las compañías financieras</t>
  </si>
  <si>
    <t>641942</t>
  </si>
  <si>
    <t>Servicios de intermediación financiera realizada por sociedades de ahorro y préstamo para la vivienda y otros inmuebles</t>
  </si>
  <si>
    <t>641943</t>
  </si>
  <si>
    <t>Servicios de intermediación financiera realizada por cajas de crédito</t>
  </si>
  <si>
    <t>642000</t>
  </si>
  <si>
    <t>Servicios de sociedades de cartera</t>
  </si>
  <si>
    <t>643001</t>
  </si>
  <si>
    <t>Servicios de fideicomisos</t>
  </si>
  <si>
    <t>643009</t>
  </si>
  <si>
    <t>Fondos y sociedades de inversión y entidades financieras similares n.c.p.</t>
  </si>
  <si>
    <t>649100</t>
  </si>
  <si>
    <t>Arrendamiento financiero, leasing</t>
  </si>
  <si>
    <t>649210</t>
  </si>
  <si>
    <t>Actividades de crédito para financiar otras actividades económicas</t>
  </si>
  <si>
    <t>649220</t>
  </si>
  <si>
    <t>Servicios de entidades de tarjeta de compra y/o crédito</t>
  </si>
  <si>
    <t>649290</t>
  </si>
  <si>
    <t>Servicios de crédito n.c.p.</t>
  </si>
  <si>
    <t>649910</t>
  </si>
  <si>
    <t>Servicios de agentes de mercado abierto "puros"</t>
  </si>
  <si>
    <t>649991</t>
  </si>
  <si>
    <t>Servicios de socios inversores en sociedades regulares según Ley 19.550 -S.R.L., S.C.A, etc, excepto socios inverso res en sociedades anónimas incluidos en 649999</t>
  </si>
  <si>
    <t>649999</t>
  </si>
  <si>
    <t>Servicios de financiación y actividades financieras n.c.p.</t>
  </si>
  <si>
    <t>651110</t>
  </si>
  <si>
    <t>Servicios de seguros de salud</t>
  </si>
  <si>
    <t>651120</t>
  </si>
  <si>
    <t>Servicios de seguros de vida</t>
  </si>
  <si>
    <t>651130</t>
  </si>
  <si>
    <t>Servicios de seguros personales excepto los de salud y de vida</t>
  </si>
  <si>
    <t>651210</t>
  </si>
  <si>
    <t>Servicios de aseguradoras de riesgo de trabajo (ART)</t>
  </si>
  <si>
    <t>651220</t>
  </si>
  <si>
    <t>Servicios de seguros patrimoniales excepto los de las aseguradoras de riesgo de trabajo (ART)</t>
  </si>
  <si>
    <t>651310</t>
  </si>
  <si>
    <t>Obras Sociales</t>
  </si>
  <si>
    <t>651320</t>
  </si>
  <si>
    <t>Servicios de cajas de previsión social pertenecientes a asociaciones profesionales</t>
  </si>
  <si>
    <t>652000</t>
  </si>
  <si>
    <t>Reaseguros</t>
  </si>
  <si>
    <t>653000</t>
  </si>
  <si>
    <t>Administración de fondos de pensiones, excepto la seguridad social obligatoria</t>
  </si>
  <si>
    <t>661111</t>
  </si>
  <si>
    <t>Servicios de mercados y cajas de valores</t>
  </si>
  <si>
    <t>661121</t>
  </si>
  <si>
    <t>Servicios de mercados a término</t>
  </si>
  <si>
    <t>661131</t>
  </si>
  <si>
    <t>Servicios de bolsas de comercio</t>
  </si>
  <si>
    <t>661910</t>
  </si>
  <si>
    <t>Servicios bursátiles de mediación o por cuenta de terceros</t>
  </si>
  <si>
    <t>661920</t>
  </si>
  <si>
    <t>Servicios de casas y agencias de cambio</t>
  </si>
  <si>
    <t>661930</t>
  </si>
  <si>
    <t>Servicios de sociedades calificadoras de riesgos financieros</t>
  </si>
  <si>
    <t>661991</t>
  </si>
  <si>
    <t>Servicios de envio y recepción de fondos desde y hacia el exterior</t>
  </si>
  <si>
    <t>661992</t>
  </si>
  <si>
    <t>Servicios de administradoras de vales y tickets</t>
  </si>
  <si>
    <t>661999</t>
  </si>
  <si>
    <t>Servicios auxiliares a la intermediación financiera n.c.p.</t>
  </si>
  <si>
    <t>662010</t>
  </si>
  <si>
    <t>Servicios de evaluación de riesgos y daños</t>
  </si>
  <si>
    <t>662020</t>
  </si>
  <si>
    <t>Servicios de productores y asesores de seguros</t>
  </si>
  <si>
    <t>662090</t>
  </si>
  <si>
    <t>Servicios auxiliares a los servicios de seguros n.c.p.</t>
  </si>
  <si>
    <t>663000</t>
  </si>
  <si>
    <t>Servicios de gestión de fondos a cambio de una retribución o por contrata</t>
  </si>
  <si>
    <t>681010</t>
  </si>
  <si>
    <t>Servicios de alquiler y explotación de inmuebles para fiestas, convenciones y otros eventos similares</t>
  </si>
  <si>
    <t>681020</t>
  </si>
  <si>
    <t>Servicios de alquiler de consultorios médicos</t>
  </si>
  <si>
    <t>681098</t>
  </si>
  <si>
    <t>Servicios inmobiliarios realizados por cuenta propia, con bienes urbanos propios o arrendados n.c.p.</t>
  </si>
  <si>
    <t>681099</t>
  </si>
  <si>
    <t>Servicios inmobiliarios realizados por cuenta propia, con bienes rurales propios o arrendados n.c.p.</t>
  </si>
  <si>
    <t>682010</t>
  </si>
  <si>
    <t>Servicios de administración de consorcios de edificios</t>
  </si>
  <si>
    <t>682091</t>
  </si>
  <si>
    <t>Servicios prestados por inmobiliarias</t>
  </si>
  <si>
    <t>682099</t>
  </si>
  <si>
    <t>Servicios inmobiliarios realizados a cambio de una retribución o por contrata n.c.p.</t>
  </si>
  <si>
    <t>691001</t>
  </si>
  <si>
    <t>Servicios jurídicos</t>
  </si>
  <si>
    <t>691002</t>
  </si>
  <si>
    <t>Servicios notariales</t>
  </si>
  <si>
    <t>692000</t>
  </si>
  <si>
    <t>Servicios de contabilidad, auditoría y asesoría fiscal</t>
  </si>
  <si>
    <t>702010</t>
  </si>
  <si>
    <t>Servicios de gerenciamiento de empresas e instituciones de salud; servicios de auditoria y medicina legal; servicio de asesoramiento farmacéutico</t>
  </si>
  <si>
    <t>702091</t>
  </si>
  <si>
    <t>Servicios de asesoramiento, dirección y gestión empresarial realizados por integrantes de los órganos de administración y/o fiscalización en sociedades anónimas</t>
  </si>
  <si>
    <t>702092</t>
  </si>
  <si>
    <t>Servicios de asesoramiento, dirección y gestión empresarial realizados por integrantes de cuerpos de dirección en sociedades excepto las anónimas</t>
  </si>
  <si>
    <t>702099</t>
  </si>
  <si>
    <t>Servicios de asesoramiento, dirección y gestión empresarial n.c.p.</t>
  </si>
  <si>
    <t>711001</t>
  </si>
  <si>
    <t>Servicios relacionados con la construcción.</t>
  </si>
  <si>
    <t>711002</t>
  </si>
  <si>
    <t>Servicios geológicos y de prospección</t>
  </si>
  <si>
    <t>711003</t>
  </si>
  <si>
    <t>Servicios relacionados con la electrónica y las comunicaciones</t>
  </si>
  <si>
    <t>711009</t>
  </si>
  <si>
    <t>Servicios de arquitectura e ingeniería y servicios conexos de asesoramiento técnico n.c.p.</t>
  </si>
  <si>
    <t>712000</t>
  </si>
  <si>
    <t>Ensayos y análisis técnicos</t>
  </si>
  <si>
    <t>721010</t>
  </si>
  <si>
    <t>Investigación y desarrollo experimental en el campo de la ingeniería y la tecnología</t>
  </si>
  <si>
    <t>721020</t>
  </si>
  <si>
    <t>Investigación y desarrollo experimental en el campo de las ciencias médicas</t>
  </si>
  <si>
    <t>721030</t>
  </si>
  <si>
    <t>Investigación y desarrollo experimental en el campo de las ciencias agropecuarias</t>
  </si>
  <si>
    <t>721090</t>
  </si>
  <si>
    <t>Investigación y desarrollo experimental en el campo de las ciencias exactas y naturales n.c.p.</t>
  </si>
  <si>
    <t>722010</t>
  </si>
  <si>
    <t>Investigación y desarrollo experimental en el campo de las ciencias sociales</t>
  </si>
  <si>
    <t>722020</t>
  </si>
  <si>
    <t>Investigación y desarrollo experimental en el campo de las ciencias humanas</t>
  </si>
  <si>
    <t>731001</t>
  </si>
  <si>
    <t>Servicios de comercialización de tiempo y espacio publicitario</t>
  </si>
  <si>
    <t>731009</t>
  </si>
  <si>
    <t>Servicios de publicidad n.c.p.</t>
  </si>
  <si>
    <t>732000</t>
  </si>
  <si>
    <t>Estudio de mercado, realización de encuestas de opinión pública</t>
  </si>
  <si>
    <t>741000</t>
  </si>
  <si>
    <t>Servicios de diseño especializado</t>
  </si>
  <si>
    <t>742000</t>
  </si>
  <si>
    <t>Servicios de fotografía</t>
  </si>
  <si>
    <t>749001</t>
  </si>
  <si>
    <t>Servicios de traducción e interpretación</t>
  </si>
  <si>
    <t>749002</t>
  </si>
  <si>
    <t>Servicios de representación e intermediación de artistas y modelos</t>
  </si>
  <si>
    <t>749003</t>
  </si>
  <si>
    <t>Servicios de representación e intermediación de deportistas profesionales</t>
  </si>
  <si>
    <t>749009</t>
  </si>
  <si>
    <t>Actividades profesionales, científicas y técnicas n.c.p.</t>
  </si>
  <si>
    <t>750000</t>
  </si>
  <si>
    <t>Servicios veterinarios</t>
  </si>
  <si>
    <t>771110</t>
  </si>
  <si>
    <t>Alquiler de automóviles sin conductor</t>
  </si>
  <si>
    <t>771190</t>
  </si>
  <si>
    <t>Alquiler de vehículos automotores n.c.p., sin conductor ni operarios</t>
  </si>
  <si>
    <t>771210</t>
  </si>
  <si>
    <t>Alquiler de equipo de transporte para vía acuática, sin operarios ni tripulación</t>
  </si>
  <si>
    <t>771220</t>
  </si>
  <si>
    <t>Alquiler de equipo de transporte para vía aérea, sin operarios ni tripulación</t>
  </si>
  <si>
    <t>771290</t>
  </si>
  <si>
    <t>Alquiler de equipo de transporte n.c.p. sin conductor ni operarios</t>
  </si>
  <si>
    <t>772010</t>
  </si>
  <si>
    <t>Alquiler de videos y video juegos</t>
  </si>
  <si>
    <t>772091</t>
  </si>
  <si>
    <t>Alquiler de prendas de vestir</t>
  </si>
  <si>
    <t>772099</t>
  </si>
  <si>
    <t>Alquiler de efectos personales y enseres domésticos n.c.p.</t>
  </si>
  <si>
    <t>773010</t>
  </si>
  <si>
    <t>Alquiler de maquinaria y equipo agropecuario y forestal, sin operarios</t>
  </si>
  <si>
    <t>773020</t>
  </si>
  <si>
    <t>Alquiler de maquinaria y equipo para la minería, sin operarios</t>
  </si>
  <si>
    <t>773030</t>
  </si>
  <si>
    <t>Alquiler de maquinaria y equipo de construcción e ingeniería civil, sin operarios</t>
  </si>
  <si>
    <t>773040</t>
  </si>
  <si>
    <t>Alquiler de maquinaria y equipo de oficina, incluso computadoras</t>
  </si>
  <si>
    <t>773090</t>
  </si>
  <si>
    <t>Alquiler de maquinaria y equipo n.c.p., sin personal</t>
  </si>
  <si>
    <t>774000</t>
  </si>
  <si>
    <t>Arrendamiento y gestión de bienes intangibles no financieros</t>
  </si>
  <si>
    <t>780000</t>
  </si>
  <si>
    <t>Obtención y dotación de personal</t>
  </si>
  <si>
    <t>791100</t>
  </si>
  <si>
    <t>Servicios minoristas de agencias de viajes</t>
  </si>
  <si>
    <t>791200</t>
  </si>
  <si>
    <t>Servicios mayoristas de agencias de viajes</t>
  </si>
  <si>
    <t>791901</t>
  </si>
  <si>
    <t>Servicios de turismo aventura</t>
  </si>
  <si>
    <t>791909</t>
  </si>
  <si>
    <t>Servicios complementarios de apoyo turístico n.c.p.</t>
  </si>
  <si>
    <t>801010</t>
  </si>
  <si>
    <t>Servicios de transporte de caudales y objetos de valor</t>
  </si>
  <si>
    <t>801020</t>
  </si>
  <si>
    <t>Servicios de sistemas de seguridad</t>
  </si>
  <si>
    <t>801090</t>
  </si>
  <si>
    <t>Servicios de seguridad e investigación n.c.p.</t>
  </si>
  <si>
    <t>811000</t>
  </si>
  <si>
    <t>Servicio combinado de apoyo a edificios</t>
  </si>
  <si>
    <t>812010</t>
  </si>
  <si>
    <t>Servicios de limpieza general de edificios</t>
  </si>
  <si>
    <t>812020</t>
  </si>
  <si>
    <t>Servicios de desinfección y exterminio de plagas en el ámbito urbano</t>
  </si>
  <si>
    <t>812090</t>
  </si>
  <si>
    <t>Servicios de limpieza n.c.p.</t>
  </si>
  <si>
    <t>813000</t>
  </si>
  <si>
    <t>Servicios de jardinería y mantenimiento de espacios verdes</t>
  </si>
  <si>
    <t>821100</t>
  </si>
  <si>
    <t>Servicios combinados de gestión administrativa de oficinas</t>
  </si>
  <si>
    <t>821900</t>
  </si>
  <si>
    <t>Servicios de fotocopiado, preparación de documentos y otros servicios de apoyo de oficina</t>
  </si>
  <si>
    <t>822000</t>
  </si>
  <si>
    <t>Servicios de "call center"</t>
  </si>
  <si>
    <t>823000</t>
  </si>
  <si>
    <t>Servicios de organización de convenciones y exposiciones comerciales, excepto culturales y deportivos</t>
  </si>
  <si>
    <t>829100</t>
  </si>
  <si>
    <t>Servicios de agencias de cobro y calificación crediticia</t>
  </si>
  <si>
    <t>829200</t>
  </si>
  <si>
    <t>Servicios de envase y empaque</t>
  </si>
  <si>
    <t>829900</t>
  </si>
  <si>
    <t>Servicios empresariales n.c.p.</t>
  </si>
  <si>
    <t>841100</t>
  </si>
  <si>
    <t>Servicios generales de la Administración Pública</t>
  </si>
  <si>
    <t>841200</t>
  </si>
  <si>
    <t>Servicios para la regulación de las actividades sanitarias, educativas, culturales, y restantes servicios sociales, excepto seguridad social obligatoria</t>
  </si>
  <si>
    <t>841300</t>
  </si>
  <si>
    <t>Servicios para la regulación de la actividad económica</t>
  </si>
  <si>
    <t>841900</t>
  </si>
  <si>
    <t>Servicios auxiliares para los servicios generales de la Administración Pública</t>
  </si>
  <si>
    <t>842100</t>
  </si>
  <si>
    <t>Servicios de asuntos exteriores</t>
  </si>
  <si>
    <t>842200</t>
  </si>
  <si>
    <t>Servicios de defensa</t>
  </si>
  <si>
    <t>842300</t>
  </si>
  <si>
    <t>Servicios para el orden público y la seguridad</t>
  </si>
  <si>
    <t>842400</t>
  </si>
  <si>
    <t>Servicios de justicia</t>
  </si>
  <si>
    <t>842500</t>
  </si>
  <si>
    <t>Servicios de protección civil</t>
  </si>
  <si>
    <t>843000</t>
  </si>
  <si>
    <t>Servicios de la seguridad social obligatoria, excepto obras sociales</t>
  </si>
  <si>
    <t>851010</t>
  </si>
  <si>
    <t>Guarderías y jardines maternales</t>
  </si>
  <si>
    <t>851020</t>
  </si>
  <si>
    <t>Enseñanza inicial, jardín de infantes y primaria</t>
  </si>
  <si>
    <t>852100</t>
  </si>
  <si>
    <t>Enseñanza secundaria de formación general</t>
  </si>
  <si>
    <t>852200</t>
  </si>
  <si>
    <t>Enseñanza secundaria de formación técnica y profesional</t>
  </si>
  <si>
    <t>853100</t>
  </si>
  <si>
    <t>Enseñanza terciaria</t>
  </si>
  <si>
    <t>853201</t>
  </si>
  <si>
    <t>Enseñanza universitaria excepto formación de posgrado</t>
  </si>
  <si>
    <t>853300</t>
  </si>
  <si>
    <t>Formación de posgrado</t>
  </si>
  <si>
    <t>854910</t>
  </si>
  <si>
    <t>Enseñanza de idiomas</t>
  </si>
  <si>
    <t>854920</t>
  </si>
  <si>
    <t>Enseñanza de cursos relacionados con informática</t>
  </si>
  <si>
    <t>854930</t>
  </si>
  <si>
    <t>Enseñanza para adultos, excepto discapacitados</t>
  </si>
  <si>
    <t>854940</t>
  </si>
  <si>
    <t>Enseñanza especial y para discapacitados</t>
  </si>
  <si>
    <t>854950</t>
  </si>
  <si>
    <t>Enseñanza de gimnasia, deportes y actividades físicas</t>
  </si>
  <si>
    <t>854960</t>
  </si>
  <si>
    <t>Enseñanza artística</t>
  </si>
  <si>
    <t>854990</t>
  </si>
  <si>
    <t>Servicios de enseñanza n.c.p.</t>
  </si>
  <si>
    <t>855000</t>
  </si>
  <si>
    <t>Servicios de apoyo a la educación</t>
  </si>
  <si>
    <t>861010</t>
  </si>
  <si>
    <t>Servicios de internación excepto instituciones relacionadas con la salud mental</t>
  </si>
  <si>
    <t>861020</t>
  </si>
  <si>
    <t>Servicios de internación en instituciones relacionadas con la salud mental</t>
  </si>
  <si>
    <t>862110</t>
  </si>
  <si>
    <t>Servicios de consulta médica</t>
  </si>
  <si>
    <t>862120</t>
  </si>
  <si>
    <t>Servicios de proveedores de atención médica domiciliaria</t>
  </si>
  <si>
    <t>862130</t>
  </si>
  <si>
    <t>Servicios de atención médica en dispensarios, salitas, vacunatorios y otros locales de atención primaria de la salud</t>
  </si>
  <si>
    <t>862200</t>
  </si>
  <si>
    <t>Servicios odontológicos</t>
  </si>
  <si>
    <t>863110</t>
  </si>
  <si>
    <t>Servicios de prácticas de diagnóstico en laboratorios</t>
  </si>
  <si>
    <t>863120</t>
  </si>
  <si>
    <t>Servicios de prácticas de diagnóstico por imágenes</t>
  </si>
  <si>
    <t>863190</t>
  </si>
  <si>
    <t>Servicios de prácticas de diagnóstico n.c.p.</t>
  </si>
  <si>
    <t>863200</t>
  </si>
  <si>
    <t>Servicios de tratamiento</t>
  </si>
  <si>
    <t>863300</t>
  </si>
  <si>
    <t>Servicio médico integrado de consulta, diagnóstico y tratamiento</t>
  </si>
  <si>
    <t>864000</t>
  </si>
  <si>
    <t>Servicios de emergencias y traslados</t>
  </si>
  <si>
    <t>869010</t>
  </si>
  <si>
    <t>Servicios de rehabilitación física</t>
  </si>
  <si>
    <t>869090</t>
  </si>
  <si>
    <t>Servicios relacionados con la salud humana n.c.p.</t>
  </si>
  <si>
    <t>870100</t>
  </si>
  <si>
    <t>Servicios de atención a personas con problemas de salud mental o de adicciones, con alojamiento</t>
  </si>
  <si>
    <t>870210</t>
  </si>
  <si>
    <t>Servicios de atención a ancianos con alojamiento</t>
  </si>
  <si>
    <t>870220</t>
  </si>
  <si>
    <t>Servicios de atención a personas minusválidas con alojamiento</t>
  </si>
  <si>
    <t>870910</t>
  </si>
  <si>
    <t>Servicios de atención a niños y adolescentes carenciados con alojamiento</t>
  </si>
  <si>
    <t>870920</t>
  </si>
  <si>
    <t>Servicios de atención a mujeres con alojamiento</t>
  </si>
  <si>
    <t>870990</t>
  </si>
  <si>
    <t>Servicios sociales con alojamiento n.c.p.</t>
  </si>
  <si>
    <t>880000</t>
  </si>
  <si>
    <t>Servicios sociales sin alojamiento</t>
  </si>
  <si>
    <t>900</t>
  </si>
  <si>
    <t>Servicios artísticos y de espectáculos</t>
  </si>
  <si>
    <t>900011</t>
  </si>
  <si>
    <t>Producción de espectáculos teatrales y musicales</t>
  </si>
  <si>
    <t>900021</t>
  </si>
  <si>
    <t>Composición y representación de obras teatrales, musicales y artísticas</t>
  </si>
  <si>
    <t>900030</t>
  </si>
  <si>
    <t>Servicios conexos a la producción de espectáculos teatrales y musicales</t>
  </si>
  <si>
    <t>900040</t>
  </si>
  <si>
    <t>Servicios de agencias de ventas de entradas</t>
  </si>
  <si>
    <t>900091</t>
  </si>
  <si>
    <t>Servicios de espectáculos artísticos n.c.p.</t>
  </si>
  <si>
    <t>910100</t>
  </si>
  <si>
    <t>Servicios de bibliotecas y archivos</t>
  </si>
  <si>
    <t>910200</t>
  </si>
  <si>
    <t>Servicios de museos y preservación de lugares y edificios históricos</t>
  </si>
  <si>
    <t>910300</t>
  </si>
  <si>
    <t>Servicios de jardines botánicos, zoológicos y de parques nacionales</t>
  </si>
  <si>
    <t>910900</t>
  </si>
  <si>
    <t>Servicios culturales n.c.p.</t>
  </si>
  <si>
    <t>920001</t>
  </si>
  <si>
    <t>Servicios de recepción de apuestas de quiniela, lotería y similares</t>
  </si>
  <si>
    <t>920009</t>
  </si>
  <si>
    <t>Servicios relacionados con juegos de azar y apuestas n.c.p.</t>
  </si>
  <si>
    <t>931010</t>
  </si>
  <si>
    <t>Servicios de organización, dirección y gestión de prácticas deportivas en clubes</t>
  </si>
  <si>
    <t>931020</t>
  </si>
  <si>
    <t>Explotación de instalaciones deportivas, excepto clubes</t>
  </si>
  <si>
    <t>931030</t>
  </si>
  <si>
    <t>Promoción y producción de espectáculos deportivos</t>
  </si>
  <si>
    <t>931041</t>
  </si>
  <si>
    <t>Servicios prestados por deportistas y atletas para la realización de prácticas deportivas</t>
  </si>
  <si>
    <t>931042</t>
  </si>
  <si>
    <t>Servicios prestados por profesionales y técnicos para la realización de prácticas deportivas</t>
  </si>
  <si>
    <t>931050</t>
  </si>
  <si>
    <t>Servicios de acondicionamiento físico</t>
  </si>
  <si>
    <t>931090</t>
  </si>
  <si>
    <t>Servicios para la práctica deportiva n.c.p.</t>
  </si>
  <si>
    <t>939010</t>
  </si>
  <si>
    <t>Servicios de parques de diversiones y parques temáticos</t>
  </si>
  <si>
    <t>939020</t>
  </si>
  <si>
    <t>Servicios de salones de juegos</t>
  </si>
  <si>
    <t>939030</t>
  </si>
  <si>
    <t>Servicios de salones de baile, discotecas y similares</t>
  </si>
  <si>
    <t>939090</t>
  </si>
  <si>
    <t>Servicios de entretenimiento n.c.p.</t>
  </si>
  <si>
    <t>941100</t>
  </si>
  <si>
    <t>Servicios de organizaciones empresariales y de empleadores</t>
  </si>
  <si>
    <t>941200</t>
  </si>
  <si>
    <t>Servicios de organizaciones profesionales</t>
  </si>
  <si>
    <t>942</t>
  </si>
  <si>
    <t>Servicios de sindicatos</t>
  </si>
  <si>
    <t>942000</t>
  </si>
  <si>
    <t>949100</t>
  </si>
  <si>
    <t>Servicios de organizaciones religiosas</t>
  </si>
  <si>
    <t>949200</t>
  </si>
  <si>
    <t>Servicios de organizaciones políticas</t>
  </si>
  <si>
    <t>949910</t>
  </si>
  <si>
    <t>Servicios de mutuales, excepto mutuales de salud y financieras</t>
  </si>
  <si>
    <t>949920</t>
  </si>
  <si>
    <t>Servicios de consorcios de edificios</t>
  </si>
  <si>
    <t>949930</t>
  </si>
  <si>
    <t>Servicios de cooperativas cuando realizan varias actividades</t>
  </si>
  <si>
    <t>949990</t>
  </si>
  <si>
    <t>Servicios de asociaciones n.c.p.</t>
  </si>
  <si>
    <t>951100</t>
  </si>
  <si>
    <t>Reparación y mantenimiento de equipos informáticos</t>
  </si>
  <si>
    <t>951200</t>
  </si>
  <si>
    <t>Reparación y mantenimiento de equipos de telefonía y de comunicación</t>
  </si>
  <si>
    <t>952100</t>
  </si>
  <si>
    <t>Reparación de artículos eléctricos y electrónicos de uso doméstico</t>
  </si>
  <si>
    <t>952200</t>
  </si>
  <si>
    <t>Reparación de calzado y artículos de marroquinería</t>
  </si>
  <si>
    <t>952300</t>
  </si>
  <si>
    <t>Reparación de tapizados y muebles</t>
  </si>
  <si>
    <t>952910</t>
  </si>
  <si>
    <t>Reforma y reparación de cerraduras, duplicación de llaves. Cerrajerías</t>
  </si>
  <si>
    <t>952920</t>
  </si>
  <si>
    <t>Reparación de relojes y joyas. Relojerías</t>
  </si>
  <si>
    <t>952990</t>
  </si>
  <si>
    <t>Reparación de efectos personales y enseres domésticos n.c.p.</t>
  </si>
  <si>
    <t>960101</t>
  </si>
  <si>
    <t>Servicios de limpieza de prendas prestado por tintorerías rápidas</t>
  </si>
  <si>
    <t>960102</t>
  </si>
  <si>
    <t>Lavado y limpieza de artículos de tela, cuero y/o de piel, incluso la limpieza en seco</t>
  </si>
  <si>
    <t>960201</t>
  </si>
  <si>
    <t>Servicios de peluquería</t>
  </si>
  <si>
    <t>960202</t>
  </si>
  <si>
    <t>Servicios de tratamiento de belleza, excepto los de peluquería</t>
  </si>
  <si>
    <t>960300</t>
  </si>
  <si>
    <t>Pompas fúnebres y servicios conexos</t>
  </si>
  <si>
    <t>960910</t>
  </si>
  <si>
    <t>Servicios de centros de estética, spa y similares</t>
  </si>
  <si>
    <t>960990</t>
  </si>
  <si>
    <t>Servicios personales n.c.p.</t>
  </si>
  <si>
    <t>970000</t>
  </si>
  <si>
    <t>Servicios de hogares privados que contratan servicio doméstico</t>
  </si>
  <si>
    <t>990</t>
  </si>
  <si>
    <t>Servicios de organizaciones y órganos extraterritoriales</t>
  </si>
  <si>
    <t>990000</t>
  </si>
  <si>
    <t>000007</t>
  </si>
  <si>
    <t>Jubilado</t>
  </si>
  <si>
    <t>000008</t>
  </si>
  <si>
    <t>Estudiante</t>
  </si>
  <si>
    <t>000009</t>
  </si>
  <si>
    <t>Ama de casa</t>
  </si>
  <si>
    <t>000010</t>
  </si>
  <si>
    <t>Ex agente de la Administración Pública</t>
  </si>
  <si>
    <t>000011</t>
  </si>
  <si>
    <t>Trabajador en relación de dependencia</t>
  </si>
  <si>
    <t>000012</t>
  </si>
  <si>
    <t>Regularización deudas Trabajadores Autónomos -Desempleado</t>
  </si>
  <si>
    <t>000013</t>
  </si>
  <si>
    <t>Agricultura Familiar RG 2880/2010.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</si>
</sst>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6">
    <numFmt numFmtId="164" formatCode="D/M/YYYY"/>
    <numFmt numFmtId="165" formatCode="_ * #,##0_ ;_ * \-#,##0_ ;_ * &quot;-&quot;??_ ;_ @_ "/>
    <numFmt numFmtId="166" formatCode="&quot;$&quot;\ #,##0"/>
    <numFmt numFmtId="167" formatCode="[$ $]#,##0.00"/>
    <numFmt numFmtId="168" formatCode="_-&quot;$&quot;\ * #,##0.00_-;\-&quot;$&quot;\ * #,##0.00_-;_-&quot;$&quot;\ * &quot;-&quot;??_-;_-@"/>
    <numFmt numFmtId="169" formatCode="0#####"/>
  </numFmts>
  <fonts count="40">
    <font>
      <sz val="11.0"/>
      <color theme="1"/>
      <name val="Arial"/>
      <scheme val="minor"/>
    </font>
    <font>
      <sz val="11.0"/>
      <color theme="1"/>
      <name val="Roboto"/>
    </font>
    <font>
      <b/>
      <u/>
      <sz val="16.0"/>
      <color theme="1"/>
      <name val="Roboto"/>
    </font>
    <font>
      <b/>
      <u/>
      <sz val="16.0"/>
      <color theme="1"/>
      <name val="Encode Sans"/>
    </font>
    <font>
      <sz val="10.0"/>
      <color theme="1"/>
      <name val="Roboto"/>
    </font>
    <font/>
    <font>
      <color theme="1"/>
      <name val="Roboto"/>
    </font>
    <font>
      <sz val="9.0"/>
      <color rgb="FF000000"/>
      <name val="Roboto"/>
    </font>
    <font>
      <b/>
      <u/>
      <sz val="10.0"/>
      <color theme="1"/>
      <name val="Roboto"/>
    </font>
    <font>
      <b/>
      <sz val="10.0"/>
      <color theme="1"/>
      <name val="Roboto"/>
    </font>
    <font>
      <sz val="9.0"/>
      <color theme="1"/>
      <name val="Roboto"/>
    </font>
    <font>
      <sz val="10.0"/>
      <color rgb="FF000000"/>
      <name val="Roboto"/>
    </font>
    <font>
      <b/>
      <i/>
      <sz val="10.0"/>
      <color theme="1"/>
      <name val="Roboto"/>
    </font>
    <font>
      <b/>
      <u/>
      <sz val="10.0"/>
      <color theme="1"/>
      <name val="Roboto"/>
    </font>
    <font>
      <color rgb="FF000000"/>
      <name val="Roboto"/>
    </font>
    <font>
      <b/>
      <sz val="11.0"/>
      <color theme="1"/>
      <name val="Roboto"/>
    </font>
    <font>
      <sz val="8.0"/>
      <color theme="1"/>
      <name val="Roboto"/>
    </font>
    <font>
      <b/>
      <u/>
      <sz val="11.0"/>
      <color theme="1"/>
      <name val="Roboto"/>
    </font>
    <font>
      <sz val="12.0"/>
      <color theme="1"/>
      <name val="Roboto"/>
    </font>
    <font>
      <b/>
      <u/>
      <sz val="16.0"/>
      <color theme="1"/>
      <name val="Encode Sans"/>
    </font>
    <font>
      <b/>
      <sz val="12.0"/>
      <color rgb="FF000000"/>
      <name val="Roboto"/>
    </font>
    <font>
      <sz val="12.0"/>
      <color rgb="FF000000"/>
      <name val="Roboto"/>
    </font>
    <font>
      <b/>
      <sz val="10.0"/>
      <color rgb="FF000000"/>
      <name val="Roboto"/>
    </font>
    <font>
      <sz val="15.0"/>
      <color theme="1"/>
      <name val="Roboto"/>
    </font>
    <font>
      <sz val="10.0"/>
      <color rgb="FFFF0000"/>
      <name val="Roboto"/>
    </font>
    <font>
      <b/>
      <sz val="9.0"/>
      <color rgb="FFFF0000"/>
      <name val="Roboto"/>
    </font>
    <font>
      <sz val="10.0"/>
      <color rgb="FFFFFFFF"/>
      <name val="Roboto"/>
    </font>
    <font>
      <b/>
      <u/>
      <sz val="16.0"/>
      <color theme="1"/>
      <name val="Roboto"/>
    </font>
    <font>
      <b/>
      <color rgb="FF000000"/>
      <name val="Roboto"/>
    </font>
    <font>
      <b/>
      <color rgb="FFFFFFFF"/>
      <name val="Roboto"/>
    </font>
    <font>
      <b/>
      <u/>
      <sz val="10.0"/>
      <color theme="1"/>
      <name val="Roboto"/>
    </font>
    <font>
      <b/>
      <u/>
      <sz val="10.0"/>
      <color theme="1"/>
      <name val="Roboto"/>
    </font>
    <font>
      <b/>
      <u/>
      <sz val="10.0"/>
      <color theme="1"/>
      <name val="Roboto"/>
    </font>
    <font>
      <b/>
      <u/>
      <sz val="10.0"/>
      <color theme="1"/>
      <name val="Roboto"/>
    </font>
    <font>
      <b/>
      <sz val="12.0"/>
      <color theme="1"/>
      <name val="Roboto"/>
    </font>
    <font>
      <b/>
      <sz val="10.0"/>
      <color rgb="FFFFFFFF"/>
      <name val="Roboto"/>
    </font>
    <font>
      <i/>
      <sz val="10.0"/>
      <color theme="1"/>
      <name val="Roboto"/>
    </font>
    <font>
      <sz val="11.0"/>
      <color theme="1"/>
      <name val="Calibri"/>
    </font>
    <font>
      <b/>
      <sz val="10.0"/>
      <color theme="1"/>
      <name val="Calibri"/>
    </font>
    <font>
      <b/>
      <sz val="11.0"/>
      <color theme="1"/>
      <name val="Calibri"/>
    </font>
  </fonts>
  <fills count="14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2F2F2"/>
        <bgColor rgb="FFF2F2F2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EFEFEF"/>
        <bgColor rgb="FFEFEFEF"/>
      </patternFill>
    </fill>
    <fill>
      <patternFill patternType="solid">
        <fgColor rgb="FFCCFFFF"/>
        <bgColor rgb="FFCCFFFF"/>
      </patternFill>
    </fill>
    <fill>
      <patternFill patternType="solid">
        <fgColor rgb="FF000000"/>
        <bgColor rgb="FF000000"/>
      </patternFill>
    </fill>
    <fill>
      <patternFill patternType="solid">
        <fgColor rgb="FFCCCCCC"/>
        <bgColor rgb="FFCCCCCC"/>
      </patternFill>
    </fill>
    <fill>
      <patternFill patternType="solid">
        <fgColor rgb="FFC0C0C0"/>
        <bgColor rgb="FFC0C0C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rgb="FF92D050"/>
        <bgColor rgb="FF92D050"/>
      </patternFill>
    </fill>
  </fills>
  <borders count="59">
    <border/>
    <border>
      <left/>
      <right/>
      <top/>
      <bottom/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top/>
    </border>
    <border>
      <top/>
    </border>
    <border>
      <left/>
    </border>
    <border>
      <left/>
      <right/>
      <top/>
    </border>
    <border>
      <right style="thin">
        <color rgb="FF000000"/>
      </right>
    </border>
    <border>
      <left/>
      <right/>
      <bottom/>
    </border>
    <border>
      <left/>
      <right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top/>
      <bottom/>
    </border>
    <border>
      <left style="thin">
        <color rgb="FF000000"/>
      </left>
      <right style="thin">
        <color rgb="FF000000"/>
      </right>
      <top/>
      <bottom/>
    </border>
    <border>
      <left style="thin">
        <color rgb="FF000000"/>
      </left>
      <right/>
      <top/>
      <bottom/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right style="thin">
        <color rgb="FF000000"/>
      </right>
      <top/>
    </border>
    <border>
      <left style="thin">
        <color rgb="FF000000"/>
      </left>
      <right style="thin">
        <color rgb="FF000000"/>
      </right>
    </border>
    <border>
      <left style="thin">
        <color theme="0"/>
      </left>
      <right/>
    </border>
    <border>
      <left style="thin">
        <color theme="0"/>
      </left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right/>
      <top style="medium">
        <color rgb="FF000000"/>
      </top>
      <bottom style="medium">
        <color rgb="FF000000"/>
      </bottom>
    </border>
    <border>
      <left/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/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bottom/>
    </border>
    <border>
      <left style="thin">
        <color rgb="FF000000"/>
      </left>
      <right style="medium">
        <color rgb="FF000000"/>
      </right>
      <bottom/>
    </border>
    <border>
      <left style="medium">
        <color rgb="FF000000"/>
      </left>
      <right/>
      <top style="medium">
        <color rgb="FF000000"/>
      </top>
      <bottom/>
    </border>
    <border>
      <left style="medium">
        <color rgb="FF000000"/>
      </left>
      <right style="thin">
        <color rgb="FF000000"/>
      </right>
      <top style="medium">
        <color rgb="FF000000"/>
      </top>
      <bottom/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/>
      <top/>
      <bottom/>
    </border>
    <border>
      <left style="medium">
        <color rgb="FF000000"/>
      </left>
      <right style="thin">
        <color rgb="FF000000"/>
      </right>
      <top/>
      <bottom/>
    </border>
    <border>
      <left style="thin">
        <color rgb="FF000000"/>
      </left>
      <right style="medium">
        <color rgb="FF000000"/>
      </right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/>
      <bottom/>
    </border>
    <border>
      <left style="medium">
        <color rgb="FF000000"/>
      </left>
      <right/>
      <top/>
      <bottom style="medium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/>
      <bottom style="medium">
        <color rgb="FF000000"/>
      </bottom>
    </border>
    <border>
      <left style="thin">
        <color rgb="FF000000"/>
      </left>
      <right style="medium">
        <color rgb="FF000000"/>
      </right>
      <top/>
      <bottom style="medium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/>
      <right style="medium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medium">
        <color rgb="FF000000"/>
      </top>
      <bottom/>
    </border>
    <border>
      <left style="medium">
        <color rgb="FF000000"/>
      </left>
      <right style="thin">
        <color rgb="FF000000"/>
      </right>
      <top/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/>
    </border>
  </borders>
  <cellStyleXfs count="1">
    <xf borderId="0" fillId="0" fontId="0" numFmtId="0" applyAlignment="1" applyFont="1"/>
  </cellStyleXfs>
  <cellXfs count="299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2" fontId="2" numFmtId="0" xfId="0" applyFill="1" applyFont="1"/>
    <xf borderId="1" fillId="2" fontId="3" numFmtId="0" xfId="0" applyBorder="1" applyFont="1"/>
    <xf borderId="1" fillId="2" fontId="1" numFmtId="0" xfId="0" applyBorder="1" applyFont="1"/>
    <xf borderId="1" fillId="2" fontId="4" numFmtId="0" xfId="0" applyAlignment="1" applyBorder="1" applyFont="1">
      <alignment horizontal="right"/>
    </xf>
    <xf borderId="2" fillId="3" fontId="1" numFmtId="0" xfId="0" applyAlignment="1" applyBorder="1" applyFill="1" applyFont="1">
      <alignment horizontal="left" shrinkToFit="0" wrapText="1"/>
    </xf>
    <xf borderId="3" fillId="0" fontId="5" numFmtId="0" xfId="0" applyBorder="1" applyFont="1"/>
    <xf borderId="4" fillId="0" fontId="5" numFmtId="0" xfId="0" applyBorder="1" applyFont="1"/>
    <xf borderId="0" fillId="0" fontId="4" numFmtId="0" xfId="0" applyAlignment="1" applyFont="1">
      <alignment horizontal="right"/>
    </xf>
    <xf borderId="0" fillId="0" fontId="1" numFmtId="164" xfId="0" applyAlignment="1" applyFont="1" applyNumberFormat="1">
      <alignment horizontal="center"/>
    </xf>
    <xf borderId="0" fillId="0" fontId="1" numFmtId="0" xfId="0" applyAlignment="1" applyFont="1">
      <alignment horizontal="center" shrinkToFit="0" wrapText="1"/>
    </xf>
    <xf borderId="0" fillId="0" fontId="1" numFmtId="0" xfId="0" applyAlignment="1" applyFont="1">
      <alignment horizontal="right"/>
    </xf>
    <xf borderId="5" fillId="2" fontId="4" numFmtId="0" xfId="0" applyAlignment="1" applyBorder="1" applyFont="1">
      <alignment horizontal="right" shrinkToFit="0" vertical="center" wrapText="1"/>
    </xf>
    <xf borderId="2" fillId="3" fontId="1" numFmtId="0" xfId="0" applyAlignment="1" applyBorder="1" applyFont="1">
      <alignment horizontal="left" shrinkToFit="0" vertical="center" wrapText="1"/>
    </xf>
    <xf borderId="0" fillId="0" fontId="6" numFmtId="0" xfId="0" applyFont="1"/>
    <xf borderId="0" fillId="4" fontId="7" numFmtId="0" xfId="0" applyAlignment="1" applyFill="1" applyFont="1">
      <alignment vertical="center"/>
    </xf>
    <xf borderId="0" fillId="0" fontId="1" numFmtId="0" xfId="0" applyAlignment="1" applyFont="1">
      <alignment vertical="center"/>
    </xf>
    <xf borderId="1" fillId="2" fontId="8" numFmtId="0" xfId="0" applyBorder="1" applyFont="1"/>
    <xf borderId="1" fillId="2" fontId="4" numFmtId="0" xfId="0" applyBorder="1" applyFont="1"/>
    <xf borderId="2" fillId="0" fontId="9" numFmtId="0" xfId="0" applyAlignment="1" applyBorder="1" applyFont="1">
      <alignment horizontal="center" shrinkToFit="0" wrapText="1"/>
    </xf>
    <xf borderId="6" fillId="0" fontId="9" numFmtId="0" xfId="0" applyAlignment="1" applyBorder="1" applyFont="1">
      <alignment horizontal="center"/>
    </xf>
    <xf borderId="7" fillId="2" fontId="4" numFmtId="0" xfId="0" applyAlignment="1" applyBorder="1" applyFont="1">
      <alignment horizontal="right" shrinkToFit="0" wrapText="1"/>
    </xf>
    <xf borderId="8" fillId="0" fontId="5" numFmtId="0" xfId="0" applyBorder="1" applyFont="1"/>
    <xf borderId="0" fillId="0" fontId="4" numFmtId="0" xfId="0" applyAlignment="1" applyFont="1">
      <alignment horizontal="left" shrinkToFit="0" wrapText="1"/>
    </xf>
    <xf borderId="2" fillId="3" fontId="4" numFmtId="0" xfId="0" applyAlignment="1" applyBorder="1" applyFont="1">
      <alignment horizontal="center"/>
    </xf>
    <xf borderId="6" fillId="3" fontId="4" numFmtId="10" xfId="0" applyAlignment="1" applyBorder="1" applyFont="1" applyNumberFormat="1">
      <alignment horizontal="center"/>
    </xf>
    <xf borderId="6" fillId="3" fontId="4" numFmtId="9" xfId="0" applyAlignment="1" applyBorder="1" applyFont="1" applyNumberFormat="1">
      <alignment horizontal="center"/>
    </xf>
    <xf borderId="9" fillId="0" fontId="5" numFmtId="0" xfId="0" applyBorder="1" applyFont="1"/>
    <xf borderId="6" fillId="3" fontId="4" numFmtId="0" xfId="0" applyAlignment="1" applyBorder="1" applyFont="1">
      <alignment horizontal="center"/>
    </xf>
    <xf borderId="1" fillId="2" fontId="10" numFmtId="0" xfId="0" applyAlignment="1" applyBorder="1" applyFont="1">
      <alignment horizontal="right"/>
    </xf>
    <xf borderId="0" fillId="0" fontId="4" numFmtId="0" xfId="0" applyAlignment="1" applyFont="1">
      <alignment horizontal="right" shrinkToFit="0" vertical="center" wrapText="1"/>
    </xf>
    <xf borderId="6" fillId="0" fontId="4" numFmtId="0" xfId="0" applyAlignment="1" applyBorder="1" applyFont="1">
      <alignment horizontal="center"/>
    </xf>
    <xf borderId="0" fillId="4" fontId="7" numFmtId="0" xfId="0" applyAlignment="1" applyFont="1">
      <alignment shrinkToFit="0" vertical="bottom" wrapText="0"/>
    </xf>
    <xf borderId="0" fillId="0" fontId="4" numFmtId="0" xfId="0" applyFont="1"/>
    <xf borderId="1" fillId="2" fontId="4" numFmtId="0" xfId="0" applyAlignment="1" applyBorder="1" applyFont="1">
      <alignment horizontal="right" shrinkToFit="0" wrapText="1"/>
    </xf>
    <xf borderId="6" fillId="3" fontId="4" numFmtId="0" xfId="0" applyAlignment="1" applyBorder="1" applyFont="1">
      <alignment horizontal="center" shrinkToFit="0" wrapText="1"/>
    </xf>
    <xf borderId="1" fillId="2" fontId="4" numFmtId="0" xfId="0" applyAlignment="1" applyBorder="1" applyFont="1">
      <alignment horizontal="left" shrinkToFit="0" wrapText="1"/>
    </xf>
    <xf borderId="1" fillId="2" fontId="4" numFmtId="49" xfId="0" applyAlignment="1" applyBorder="1" applyFont="1" applyNumberFormat="1">
      <alignment horizontal="right" shrinkToFit="0" wrapText="1"/>
    </xf>
    <xf borderId="1" fillId="2" fontId="4" numFmtId="0" xfId="0" applyAlignment="1" applyBorder="1" applyFont="1">
      <alignment horizontal="center"/>
    </xf>
    <xf borderId="1" fillId="2" fontId="4" numFmtId="0" xfId="0" applyAlignment="1" applyBorder="1" applyFont="1">
      <alignment horizontal="center" shrinkToFit="0" wrapText="1"/>
    </xf>
    <xf borderId="10" fillId="2" fontId="4" numFmtId="49" xfId="0" applyAlignment="1" applyBorder="1" applyFont="1" applyNumberFormat="1">
      <alignment horizontal="right"/>
    </xf>
    <xf borderId="10" fillId="2" fontId="4" numFmtId="9" xfId="0" applyAlignment="1" applyBorder="1" applyFont="1" applyNumberFormat="1">
      <alignment horizontal="center"/>
    </xf>
    <xf borderId="10" fillId="2" fontId="4" numFmtId="0" xfId="0" applyBorder="1" applyFont="1"/>
    <xf borderId="10" fillId="2" fontId="4" numFmtId="49" xfId="0" applyAlignment="1" applyBorder="1" applyFont="1" applyNumberFormat="1">
      <alignment horizontal="right" shrinkToFit="0" wrapText="1"/>
    </xf>
    <xf borderId="1" fillId="2" fontId="11" numFmtId="49" xfId="0" applyAlignment="1" applyBorder="1" applyFont="1" applyNumberFormat="1">
      <alignment horizontal="right" shrinkToFit="0" wrapText="1"/>
    </xf>
    <xf borderId="0" fillId="0" fontId="10" numFmtId="0" xfId="0" applyAlignment="1" applyFont="1">
      <alignment horizontal="center" shrinkToFit="0" vertical="top" wrapText="1"/>
    </xf>
    <xf borderId="0" fillId="0" fontId="4" numFmtId="0" xfId="0" applyAlignment="1" applyFont="1">
      <alignment horizontal="center" shrinkToFit="0" vertical="top" wrapText="1"/>
    </xf>
    <xf borderId="11" fillId="0" fontId="5" numFmtId="0" xfId="0" applyBorder="1" applyFont="1"/>
    <xf borderId="6" fillId="5" fontId="4" numFmtId="0" xfId="0" applyAlignment="1" applyBorder="1" applyFill="1" applyFont="1">
      <alignment horizontal="center"/>
    </xf>
    <xf borderId="0" fillId="0" fontId="10" numFmtId="0" xfId="0" applyAlignment="1" applyFont="1">
      <alignment horizontal="center" shrinkToFit="0" vertical="center" wrapText="1"/>
    </xf>
    <xf borderId="12" fillId="2" fontId="4" numFmtId="0" xfId="0" applyBorder="1" applyFont="1"/>
    <xf borderId="1" fillId="2" fontId="4" numFmtId="0" xfId="0" applyAlignment="1" applyBorder="1" applyFont="1">
      <alignment vertical="center"/>
    </xf>
    <xf borderId="2" fillId="0" fontId="12" numFmtId="0" xfId="0" applyAlignment="1" applyBorder="1" applyFont="1">
      <alignment horizontal="center" vertical="center"/>
    </xf>
    <xf borderId="2" fillId="0" fontId="9" numFmtId="0" xfId="0" applyAlignment="1" applyBorder="1" applyFont="1">
      <alignment horizontal="center" vertical="center"/>
    </xf>
    <xf borderId="2" fillId="0" fontId="9" numFmtId="0" xfId="0" applyAlignment="1" applyBorder="1" applyFont="1">
      <alignment vertical="center"/>
    </xf>
    <xf borderId="4" fillId="0" fontId="9" numFmtId="0" xfId="0" applyAlignment="1" applyBorder="1" applyFont="1">
      <alignment vertical="center"/>
    </xf>
    <xf borderId="2" fillId="3" fontId="4" numFmtId="0" xfId="0" applyAlignment="1" applyBorder="1" applyFont="1">
      <alignment vertical="center"/>
    </xf>
    <xf borderId="0" fillId="0" fontId="4" numFmtId="0" xfId="0" applyAlignment="1" applyFont="1">
      <alignment shrinkToFit="0" vertical="center" wrapText="1"/>
    </xf>
    <xf borderId="2" fillId="0" fontId="12" numFmtId="0" xfId="0" applyAlignment="1" applyBorder="1" applyFont="1">
      <alignment horizontal="center" shrinkToFit="0" vertical="center" wrapText="1"/>
    </xf>
    <xf borderId="6" fillId="0" fontId="9" numFmtId="0" xfId="0" applyAlignment="1" applyBorder="1" applyFont="1">
      <alignment horizontal="center" shrinkToFit="0" vertical="center" wrapText="1"/>
    </xf>
    <xf borderId="6" fillId="3" fontId="4" numFmtId="0" xfId="0" applyAlignment="1" applyBorder="1" applyFont="1">
      <alignment shrinkToFit="0" vertical="center" wrapText="1"/>
    </xf>
    <xf borderId="6" fillId="3" fontId="4" numFmtId="0" xfId="0" applyAlignment="1" applyBorder="1" applyFont="1">
      <alignment horizontal="center" shrinkToFit="0" vertical="center" wrapText="1"/>
    </xf>
    <xf borderId="0" fillId="4" fontId="7" numFmtId="0" xfId="0" applyAlignment="1" applyFont="1">
      <alignment vertical="top"/>
    </xf>
    <xf borderId="1" fillId="2" fontId="4" numFmtId="0" xfId="0" applyAlignment="1" applyBorder="1" applyFont="1">
      <alignment shrinkToFit="0" vertical="center" wrapText="1"/>
    </xf>
    <xf borderId="1" fillId="2" fontId="13" numFmtId="0" xfId="0" applyAlignment="1" applyBorder="1" applyFont="1">
      <alignment vertical="center"/>
    </xf>
    <xf borderId="1" fillId="2" fontId="4" numFmtId="0" xfId="0" applyAlignment="1" applyBorder="1" applyFont="1">
      <alignment horizontal="center" shrinkToFit="0" vertical="top" wrapText="1"/>
    </xf>
    <xf borderId="10" fillId="2" fontId="4" numFmtId="0" xfId="0" applyAlignment="1" applyBorder="1" applyFont="1">
      <alignment shrinkToFit="0" vertical="center" wrapText="1"/>
    </xf>
    <xf borderId="13" fillId="0" fontId="5" numFmtId="0" xfId="0" applyBorder="1" applyFont="1"/>
    <xf borderId="6" fillId="6" fontId="4" numFmtId="0" xfId="0" applyAlignment="1" applyBorder="1" applyFill="1" applyFont="1">
      <alignment horizontal="center" vertical="center"/>
    </xf>
    <xf borderId="0" fillId="4" fontId="14" numFmtId="0" xfId="0" applyFont="1"/>
    <xf borderId="0" fillId="0" fontId="15" numFmtId="0" xfId="0" applyAlignment="1" applyFont="1">
      <alignment horizontal="left"/>
    </xf>
    <xf borderId="0" fillId="4" fontId="7" numFmtId="0" xfId="0" applyFont="1"/>
    <xf borderId="1" fillId="2" fontId="4" numFmtId="0" xfId="0" applyAlignment="1" applyBorder="1" applyFont="1">
      <alignment horizontal="left" shrinkToFit="0" vertical="center" wrapText="1"/>
    </xf>
    <xf borderId="2" fillId="3" fontId="4" numFmtId="0" xfId="0" applyAlignment="1" applyBorder="1" applyFont="1">
      <alignment horizontal="left"/>
    </xf>
    <xf borderId="0" fillId="0" fontId="4" numFmtId="0" xfId="0" applyAlignment="1" applyFont="1">
      <alignment horizontal="left"/>
    </xf>
    <xf borderId="14" fillId="0" fontId="9" numFmtId="0" xfId="0" applyAlignment="1" applyBorder="1" applyFont="1">
      <alignment horizontal="center" vertical="center"/>
    </xf>
    <xf borderId="14" fillId="0" fontId="9" numFmtId="0" xfId="0" applyAlignment="1" applyBorder="1" applyFont="1">
      <alignment horizontal="center" shrinkToFit="0" vertical="center" wrapText="1"/>
    </xf>
    <xf borderId="15" fillId="0" fontId="5" numFmtId="0" xfId="0" applyBorder="1" applyFont="1"/>
    <xf borderId="6" fillId="0" fontId="9" numFmtId="0" xfId="0" applyAlignment="1" applyBorder="1" applyFont="1">
      <alignment horizontal="center" vertical="center"/>
    </xf>
    <xf borderId="6" fillId="3" fontId="4" numFmtId="0" xfId="0" applyBorder="1" applyFont="1"/>
    <xf borderId="5" fillId="2" fontId="1" numFmtId="0" xfId="0" applyBorder="1" applyFont="1"/>
    <xf borderId="16" fillId="0" fontId="5" numFmtId="0" xfId="0" applyBorder="1" applyFont="1"/>
    <xf borderId="6" fillId="0" fontId="9" numFmtId="0" xfId="0" applyAlignment="1" applyBorder="1" applyFont="1">
      <alignment shrinkToFit="0" vertical="center" wrapText="1"/>
    </xf>
    <xf borderId="2" fillId="0" fontId="9" numFmtId="0" xfId="0" applyAlignment="1" applyBorder="1" applyFont="1">
      <alignment horizontal="center" shrinkToFit="0" vertical="center" wrapText="1"/>
    </xf>
    <xf borderId="6" fillId="0" fontId="9" numFmtId="0" xfId="0" applyAlignment="1" applyBorder="1" applyFont="1">
      <alignment vertical="center"/>
    </xf>
    <xf borderId="17" fillId="3" fontId="1" numFmtId="0" xfId="0" applyAlignment="1" applyBorder="1" applyFont="1">
      <alignment horizontal="right"/>
    </xf>
    <xf borderId="18" fillId="3" fontId="1" numFmtId="165" xfId="0" applyAlignment="1" applyBorder="1" applyFont="1" applyNumberFormat="1">
      <alignment horizontal="right"/>
    </xf>
    <xf borderId="17" fillId="3" fontId="4" numFmtId="165" xfId="0" applyAlignment="1" applyBorder="1" applyFont="1" applyNumberFormat="1">
      <alignment horizontal="right"/>
    </xf>
    <xf borderId="17" fillId="3" fontId="4" numFmtId="0" xfId="0" applyAlignment="1" applyBorder="1" applyFont="1">
      <alignment horizontal="right"/>
    </xf>
    <xf borderId="18" fillId="3" fontId="4" numFmtId="165" xfId="0" applyAlignment="1" applyBorder="1" applyFont="1" applyNumberFormat="1">
      <alignment horizontal="right"/>
    </xf>
    <xf borderId="15" fillId="0" fontId="4" numFmtId="0" xfId="0" applyAlignment="1" applyBorder="1" applyFont="1">
      <alignment horizontal="center"/>
    </xf>
    <xf borderId="19" fillId="0" fontId="4" numFmtId="165" xfId="0" applyAlignment="1" applyBorder="1" applyFont="1" applyNumberFormat="1">
      <alignment horizontal="right"/>
    </xf>
    <xf borderId="15" fillId="0" fontId="4" numFmtId="0" xfId="0" applyAlignment="1" applyBorder="1" applyFont="1">
      <alignment horizontal="right"/>
    </xf>
    <xf borderId="15" fillId="0" fontId="4" numFmtId="165" xfId="0" applyAlignment="1" applyBorder="1" applyFont="1" applyNumberFormat="1">
      <alignment horizontal="right"/>
    </xf>
    <xf borderId="6" fillId="3" fontId="1" numFmtId="165" xfId="0" applyAlignment="1" applyBorder="1" applyFont="1" applyNumberFormat="1">
      <alignment horizontal="right"/>
    </xf>
    <xf borderId="6" fillId="0" fontId="4" numFmtId="165" xfId="0" applyBorder="1" applyFont="1" applyNumberFormat="1"/>
    <xf borderId="6" fillId="0" fontId="4" numFmtId="165" xfId="0" applyAlignment="1" applyBorder="1" applyFont="1" applyNumberFormat="1">
      <alignment horizontal="center"/>
    </xf>
    <xf borderId="1" fillId="2" fontId="1" numFmtId="0" xfId="0" applyAlignment="1" applyBorder="1" applyFont="1">
      <alignment horizontal="center"/>
    </xf>
    <xf borderId="1" fillId="2" fontId="16" numFmtId="0" xfId="0" applyBorder="1" applyFont="1"/>
    <xf borderId="20" fillId="2" fontId="1" numFmtId="0" xfId="0" applyAlignment="1" applyBorder="1" applyFont="1">
      <alignment horizontal="right" shrinkToFit="0" wrapText="1"/>
    </xf>
    <xf borderId="6" fillId="0" fontId="15" numFmtId="0" xfId="0" applyAlignment="1" applyBorder="1" applyFont="1">
      <alignment shrinkToFit="0" vertical="center" wrapText="1"/>
    </xf>
    <xf borderId="21" fillId="0" fontId="5" numFmtId="0" xfId="0" applyBorder="1" applyFont="1"/>
    <xf borderId="6" fillId="3" fontId="1" numFmtId="0" xfId="0" applyBorder="1" applyFont="1"/>
    <xf borderId="6" fillId="3" fontId="1" numFmtId="0" xfId="0" applyAlignment="1" applyBorder="1" applyFont="1">
      <alignment horizontal="right"/>
    </xf>
    <xf borderId="17" fillId="3" fontId="4" numFmtId="0" xfId="0" applyAlignment="1" applyBorder="1" applyFont="1">
      <alignment horizontal="left"/>
    </xf>
    <xf borderId="6" fillId="0" fontId="15" numFmtId="0" xfId="0" applyAlignment="1" applyBorder="1" applyFont="1">
      <alignment vertical="center"/>
    </xf>
    <xf borderId="6" fillId="0" fontId="15" numFmtId="0" xfId="0" applyAlignment="1" applyBorder="1" applyFont="1">
      <alignment horizontal="center" shrinkToFit="0" vertical="center" wrapText="1"/>
    </xf>
    <xf borderId="6" fillId="2" fontId="1" numFmtId="0" xfId="0" applyBorder="1" applyFont="1"/>
    <xf borderId="6" fillId="2" fontId="1" numFmtId="166" xfId="0" applyAlignment="1" applyBorder="1" applyFont="1" applyNumberFormat="1">
      <alignment horizontal="center"/>
    </xf>
    <xf borderId="1" fillId="2" fontId="17" numFmtId="0" xfId="0" applyBorder="1" applyFont="1"/>
    <xf borderId="6" fillId="3" fontId="1" numFmtId="0" xfId="0" applyAlignment="1" applyBorder="1" applyFont="1">
      <alignment horizontal="center"/>
    </xf>
    <xf borderId="0" fillId="0" fontId="4" numFmtId="0" xfId="0" applyAlignment="1" applyFont="1">
      <alignment horizontal="center"/>
    </xf>
    <xf borderId="0" fillId="0" fontId="4" numFmtId="165" xfId="0" applyAlignment="1" applyFont="1" applyNumberFormat="1">
      <alignment horizontal="right"/>
    </xf>
    <xf borderId="5" fillId="2" fontId="18" numFmtId="0" xfId="0" applyBorder="1" applyFont="1"/>
    <xf borderId="6" fillId="3" fontId="1" numFmtId="164" xfId="0" applyBorder="1" applyFont="1" applyNumberFormat="1"/>
    <xf borderId="2" fillId="0" fontId="15" numFmtId="0" xfId="0" applyAlignment="1" applyBorder="1" applyFont="1">
      <alignment horizontal="center" shrinkToFit="0" vertical="center" wrapText="1"/>
    </xf>
    <xf borderId="2" fillId="3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 vertical="center"/>
    </xf>
    <xf borderId="6" fillId="0" fontId="1" numFmtId="0" xfId="0" applyAlignment="1" applyBorder="1" applyFont="1">
      <alignment vertical="center"/>
    </xf>
    <xf borderId="10" fillId="2" fontId="1" numFmtId="0" xfId="0" applyBorder="1" applyFont="1"/>
    <xf borderId="0" fillId="2" fontId="19" numFmtId="0" xfId="0" applyFont="1"/>
    <xf borderId="0" fillId="4" fontId="4" numFmtId="0" xfId="0" applyAlignment="1" applyFont="1">
      <alignment shrinkToFit="0" wrapText="1"/>
    </xf>
    <xf borderId="0" fillId="0" fontId="4" numFmtId="0" xfId="0" applyAlignment="1" applyFont="1">
      <alignment shrinkToFit="0" wrapText="1"/>
    </xf>
    <xf borderId="6" fillId="4" fontId="20" numFmtId="0" xfId="0" applyAlignment="1" applyBorder="1" applyFont="1">
      <alignment shrinkToFit="0" vertical="center" wrapText="1"/>
    </xf>
    <xf borderId="6" fillId="3" fontId="4" numFmtId="0" xfId="0" applyAlignment="1" applyBorder="1" applyFont="1">
      <alignment horizontal="left" shrinkToFit="0" vertical="center" wrapText="1"/>
    </xf>
    <xf borderId="22" fillId="4" fontId="20" numFmtId="0" xfId="0" applyAlignment="1" applyBorder="1" applyFont="1">
      <alignment shrinkToFit="0" vertical="center" wrapText="1"/>
    </xf>
    <xf borderId="2" fillId="3" fontId="4" numFmtId="0" xfId="0" applyAlignment="1" applyBorder="1" applyFont="1">
      <alignment horizontal="left" shrinkToFit="0" vertical="center" wrapText="1"/>
    </xf>
    <xf borderId="0" fillId="4" fontId="4" numFmtId="0" xfId="0" applyAlignment="1" applyFont="1">
      <alignment shrinkToFit="0" vertical="center" wrapText="1"/>
    </xf>
    <xf borderId="0" fillId="4" fontId="20" numFmtId="0" xfId="0" applyAlignment="1" applyFont="1">
      <alignment shrinkToFit="0" vertical="center" wrapText="1"/>
    </xf>
    <xf borderId="2" fillId="4" fontId="18" numFmtId="0" xfId="0" applyAlignment="1" applyBorder="1" applyFont="1">
      <alignment horizontal="left" vertical="center"/>
    </xf>
    <xf borderId="2" fillId="4" fontId="18" numFmtId="0" xfId="0" applyAlignment="1" applyBorder="1" applyFont="1">
      <alignment horizontal="center" vertical="center"/>
    </xf>
    <xf borderId="23" fillId="4" fontId="15" numFmtId="0" xfId="0" applyAlignment="1" applyBorder="1" applyFont="1">
      <alignment horizontal="left" shrinkToFit="0" vertical="center" wrapText="1"/>
    </xf>
    <xf borderId="0" fillId="2" fontId="4" numFmtId="0" xfId="0" applyAlignment="1" applyFont="1">
      <alignment shrinkToFit="0" wrapText="1"/>
    </xf>
    <xf borderId="6" fillId="4" fontId="14" numFmtId="0" xfId="0" applyAlignment="1" applyBorder="1" applyFont="1">
      <alignment shrinkToFit="0" vertical="center" wrapText="1"/>
    </xf>
    <xf borderId="0" fillId="0" fontId="4" numFmtId="0" xfId="0" applyAlignment="1" applyFont="1">
      <alignment horizontal="left" shrinkToFit="0" vertical="center" wrapText="1"/>
    </xf>
    <xf borderId="0" fillId="2" fontId="9" numFmtId="0" xfId="0" applyAlignment="1" applyFont="1">
      <alignment horizontal="center" shrinkToFit="0" wrapText="1"/>
    </xf>
    <xf borderId="2" fillId="4" fontId="14" numFmtId="0" xfId="0" applyAlignment="1" applyBorder="1" applyFont="1">
      <alignment shrinkToFit="0" vertical="center" wrapText="1"/>
    </xf>
    <xf borderId="6" fillId="0" fontId="10" numFmtId="0" xfId="0" applyAlignment="1" applyBorder="1" applyFont="1">
      <alignment shrinkToFit="0" vertical="center" wrapText="1"/>
    </xf>
    <xf borderId="0" fillId="0" fontId="4" numFmtId="0" xfId="0" applyAlignment="1" applyFont="1">
      <alignment horizontal="center" shrinkToFit="0" vertical="center" wrapText="1"/>
    </xf>
    <xf borderId="6" fillId="4" fontId="11" numFmtId="0" xfId="0" applyAlignment="1" applyBorder="1" applyFont="1">
      <alignment horizontal="left" shrinkToFit="0" vertical="center" wrapText="1"/>
    </xf>
    <xf borderId="6" fillId="5" fontId="4" numFmtId="0" xfId="0" applyAlignment="1" applyBorder="1" applyFont="1">
      <alignment horizontal="center" shrinkToFit="0" vertical="center" wrapText="1"/>
    </xf>
    <xf borderId="0" fillId="0" fontId="9" numFmtId="0" xfId="0" applyAlignment="1" applyFont="1">
      <alignment horizontal="center" shrinkToFit="0" wrapText="1"/>
    </xf>
    <xf borderId="6" fillId="2" fontId="11" numFmtId="0" xfId="0" applyAlignment="1" applyBorder="1" applyFont="1">
      <alignment shrinkToFit="0" wrapText="0"/>
    </xf>
    <xf borderId="6" fillId="0" fontId="21" numFmtId="167" xfId="0" applyAlignment="1" applyBorder="1" applyFont="1" applyNumberFormat="1">
      <alignment horizontal="center" shrinkToFit="0" wrapText="0"/>
    </xf>
    <xf borderId="6" fillId="0" fontId="11" numFmtId="0" xfId="0" applyAlignment="1" applyBorder="1" applyFont="1">
      <alignment shrinkToFit="0" wrapText="0"/>
    </xf>
    <xf borderId="6" fillId="5" fontId="22" numFmtId="0" xfId="0" applyAlignment="1" applyBorder="1" applyFont="1">
      <alignment horizontal="left" shrinkToFit="0" wrapText="0"/>
    </xf>
    <xf borderId="6" fillId="5" fontId="23" numFmtId="167" xfId="0" applyAlignment="1" applyBorder="1" applyFont="1" applyNumberFormat="1">
      <alignment horizontal="center" shrinkToFit="0" vertical="bottom" wrapText="0"/>
    </xf>
    <xf borderId="0" fillId="2" fontId="4" numFmtId="0" xfId="0" applyAlignment="1" applyFont="1">
      <alignment horizontal="left" shrinkToFit="0" vertical="center" wrapText="1"/>
    </xf>
    <xf borderId="0" fillId="2" fontId="4" numFmtId="168" xfId="0" applyAlignment="1" applyFont="1" applyNumberFormat="1">
      <alignment horizontal="center" vertical="center"/>
    </xf>
    <xf borderId="0" fillId="2" fontId="4" numFmtId="10" xfId="0" applyAlignment="1" applyFont="1" applyNumberFormat="1">
      <alignment horizontal="center" vertical="center"/>
    </xf>
    <xf borderId="0" fillId="4" fontId="24" numFmtId="0" xfId="0" applyAlignment="1" applyFont="1">
      <alignment horizontal="left" shrinkToFit="0" vertical="center" wrapText="1"/>
    </xf>
    <xf borderId="0" fillId="2" fontId="4" numFmtId="0" xfId="0" applyAlignment="1" applyFont="1">
      <alignment horizontal="center" shrinkToFit="0" vertical="center" wrapText="1"/>
    </xf>
    <xf borderId="0" fillId="2" fontId="25" numFmtId="0" xfId="0" applyAlignment="1" applyFont="1">
      <alignment horizontal="center" shrinkToFit="0" vertical="center" wrapText="1"/>
    </xf>
    <xf borderId="0" fillId="2" fontId="1" numFmtId="0" xfId="0" applyFont="1"/>
    <xf borderId="0" fillId="4" fontId="26" numFmtId="0" xfId="0" applyAlignment="1" applyFont="1">
      <alignment horizontal="left" shrinkToFit="0" vertical="center" wrapText="1"/>
    </xf>
    <xf borderId="1" fillId="2" fontId="27" numFmtId="0" xfId="0" applyBorder="1" applyFont="1"/>
    <xf borderId="0" fillId="0" fontId="9" numFmtId="0" xfId="0" applyFont="1"/>
    <xf borderId="1" fillId="2" fontId="9" numFmtId="0" xfId="0" applyBorder="1" applyFont="1"/>
    <xf borderId="6" fillId="0" fontId="14" numFmtId="0" xfId="0" applyAlignment="1" applyBorder="1" applyFont="1">
      <alignment shrinkToFit="0" vertical="bottom" wrapText="0"/>
    </xf>
    <xf borderId="3" fillId="7" fontId="28" numFmtId="0" xfId="0" applyAlignment="1" applyBorder="1" applyFill="1" applyFont="1">
      <alignment horizontal="center" shrinkToFit="0" vertical="bottom" wrapText="0"/>
    </xf>
    <xf borderId="3" fillId="0" fontId="28" numFmtId="0" xfId="0" applyAlignment="1" applyBorder="1" applyFont="1">
      <alignment horizontal="center" shrinkToFit="0" vertical="bottom" wrapText="0"/>
    </xf>
    <xf borderId="3" fillId="0" fontId="15" numFmtId="0" xfId="0" applyAlignment="1" applyBorder="1" applyFont="1">
      <alignment shrinkToFit="0" vertical="bottom" wrapText="0"/>
    </xf>
    <xf borderId="3" fillId="0" fontId="1" numFmtId="0" xfId="0" applyAlignment="1" applyBorder="1" applyFont="1">
      <alignment shrinkToFit="0" vertical="bottom" wrapText="0"/>
    </xf>
    <xf borderId="4" fillId="0" fontId="1" numFmtId="0" xfId="0" applyAlignment="1" applyBorder="1" applyFont="1">
      <alignment shrinkToFit="0" vertical="bottom" wrapText="0"/>
    </xf>
    <xf borderId="6" fillId="7" fontId="28" numFmtId="0" xfId="0" applyAlignment="1" applyBorder="1" applyFont="1">
      <alignment horizontal="center" shrinkToFit="0" vertical="bottom" wrapText="0"/>
    </xf>
    <xf borderId="6" fillId="8" fontId="29" numFmtId="0" xfId="0" applyAlignment="1" applyBorder="1" applyFill="1" applyFont="1">
      <alignment horizontal="center" shrinkToFit="0" vertical="bottom" wrapText="0"/>
    </xf>
    <xf borderId="11" fillId="0" fontId="14" numFmtId="0" xfId="0" applyAlignment="1" applyBorder="1" applyFont="1">
      <alignment horizontal="center" shrinkToFit="0" vertical="center" wrapText="1"/>
    </xf>
    <xf borderId="15" fillId="7" fontId="14" numFmtId="0" xfId="0" applyAlignment="1" applyBorder="1" applyFont="1">
      <alignment horizontal="right" shrinkToFit="0" vertical="bottom" wrapText="0"/>
    </xf>
    <xf borderId="24" fillId="7" fontId="14" numFmtId="0" xfId="0" applyAlignment="1" applyBorder="1" applyFont="1">
      <alignment horizontal="right" shrinkToFit="0" vertical="bottom" wrapText="0"/>
    </xf>
    <xf borderId="24" fillId="0" fontId="14" numFmtId="0" xfId="0" applyAlignment="1" applyBorder="1" applyFont="1">
      <alignment horizontal="right" shrinkToFit="0" vertical="bottom" wrapText="0"/>
    </xf>
    <xf borderId="0" fillId="8" fontId="14" numFmtId="0" xfId="0" applyAlignment="1" applyFont="1">
      <alignment shrinkToFit="0" vertical="bottom" wrapText="0"/>
    </xf>
    <xf borderId="21" fillId="8" fontId="14" numFmtId="0" xfId="0" applyAlignment="1" applyBorder="1" applyFont="1">
      <alignment shrinkToFit="0" vertical="bottom" wrapText="0"/>
    </xf>
    <xf borderId="11" fillId="8" fontId="14" numFmtId="0" xfId="0" applyAlignment="1" applyBorder="1" applyFont="1">
      <alignment shrinkToFit="0" vertical="bottom" wrapText="0"/>
    </xf>
    <xf borderId="6" fillId="0" fontId="14" numFmtId="0" xfId="0" applyAlignment="1" applyBorder="1" applyFont="1">
      <alignment horizontal="center" shrinkToFit="0" vertical="center" wrapText="1"/>
    </xf>
    <xf borderId="1" fillId="2" fontId="30" numFmtId="0" xfId="0" applyAlignment="1" applyBorder="1" applyFont="1">
      <alignment horizontal="left"/>
    </xf>
    <xf borderId="5" fillId="4" fontId="31" numFmtId="0" xfId="0" applyAlignment="1" applyBorder="1" applyFont="1">
      <alignment horizontal="center"/>
    </xf>
    <xf borderId="0" fillId="0" fontId="18" numFmtId="0" xfId="0" applyAlignment="1" applyFont="1">
      <alignment horizontal="center"/>
    </xf>
    <xf borderId="1" fillId="2" fontId="18" numFmtId="0" xfId="0" applyBorder="1" applyFont="1"/>
    <xf quotePrefix="1" borderId="1" fillId="2" fontId="32" numFmtId="0" xfId="0" applyAlignment="1" applyBorder="1" applyFont="1">
      <alignment horizontal="left"/>
    </xf>
    <xf borderId="25" fillId="2" fontId="4" numFmtId="0" xfId="0" applyBorder="1" applyFont="1"/>
    <xf borderId="26" fillId="3" fontId="33" numFmtId="164" xfId="0" applyAlignment="1" applyBorder="1" applyFont="1" applyNumberFormat="1">
      <alignment horizontal="center"/>
    </xf>
    <xf borderId="27" fillId="0" fontId="5" numFmtId="0" xfId="0" applyBorder="1" applyFont="1"/>
    <xf borderId="28" fillId="0" fontId="5" numFmtId="0" xfId="0" applyBorder="1" applyFont="1"/>
    <xf borderId="1" fillId="2" fontId="18" numFmtId="0" xfId="0" applyAlignment="1" applyBorder="1" applyFont="1">
      <alignment horizontal="center"/>
    </xf>
    <xf borderId="29" fillId="7" fontId="9" numFmtId="0" xfId="0" applyAlignment="1" applyBorder="1" applyFont="1">
      <alignment horizontal="center"/>
    </xf>
    <xf borderId="21" fillId="0" fontId="9" numFmtId="0" xfId="0" applyAlignment="1" applyBorder="1" applyFont="1">
      <alignment horizontal="center"/>
    </xf>
    <xf borderId="2" fillId="0" fontId="34" numFmtId="0" xfId="0" applyAlignment="1" applyBorder="1" applyFont="1">
      <alignment horizontal="center"/>
    </xf>
    <xf borderId="1" fillId="2" fontId="9" numFmtId="0" xfId="0" applyAlignment="1" applyBorder="1" applyFont="1">
      <alignment horizontal="center"/>
    </xf>
    <xf borderId="30" fillId="7" fontId="9" numFmtId="17" xfId="0" applyAlignment="1" applyBorder="1" applyFont="1" applyNumberFormat="1">
      <alignment horizontal="center"/>
    </xf>
    <xf borderId="31" fillId="8" fontId="35" numFmtId="17" xfId="0" applyAlignment="1" applyBorder="1" applyFont="1" applyNumberFormat="1">
      <alignment horizontal="center"/>
    </xf>
    <xf borderId="32" fillId="8" fontId="35" numFmtId="17" xfId="0" applyAlignment="1" applyBorder="1" applyFont="1" applyNumberFormat="1">
      <alignment horizontal="center"/>
    </xf>
    <xf borderId="33" fillId="8" fontId="35" numFmtId="17" xfId="0" applyAlignment="1" applyBorder="1" applyFont="1" applyNumberFormat="1">
      <alignment horizontal="center"/>
    </xf>
    <xf borderId="34" fillId="2" fontId="4" numFmtId="0" xfId="0" applyBorder="1" applyFont="1"/>
    <xf borderId="35" fillId="7" fontId="4" numFmtId="3" xfId="0" applyAlignment="1" applyBorder="1" applyFont="1" applyNumberFormat="1">
      <alignment horizontal="center"/>
    </xf>
    <xf borderId="36" fillId="0" fontId="4" numFmtId="0" xfId="0" applyAlignment="1" applyBorder="1" applyFont="1">
      <alignment horizontal="center"/>
    </xf>
    <xf borderId="37" fillId="0" fontId="4" numFmtId="0" xfId="0" applyAlignment="1" applyBorder="1" applyFont="1">
      <alignment horizontal="center"/>
    </xf>
    <xf borderId="38" fillId="2" fontId="4" numFmtId="0" xfId="0" applyBorder="1" applyFont="1"/>
    <xf borderId="39" fillId="7" fontId="4" numFmtId="2" xfId="0" applyAlignment="1" applyBorder="1" applyFont="1" applyNumberFormat="1">
      <alignment horizontal="center"/>
    </xf>
    <xf borderId="21" fillId="0" fontId="4" numFmtId="2" xfId="0" applyAlignment="1" applyBorder="1" applyFont="1" applyNumberFormat="1">
      <alignment horizontal="center"/>
    </xf>
    <xf borderId="40" fillId="0" fontId="4" numFmtId="2" xfId="0" applyAlignment="1" applyBorder="1" applyFont="1" applyNumberFormat="1">
      <alignment horizontal="center"/>
    </xf>
    <xf borderId="41" fillId="2" fontId="9" numFmtId="0" xfId="0" applyBorder="1" applyFont="1"/>
    <xf borderId="42" fillId="7" fontId="9" numFmtId="3" xfId="0" applyAlignment="1" applyBorder="1" applyFont="1" applyNumberFormat="1">
      <alignment horizontal="center"/>
    </xf>
    <xf borderId="6" fillId="0" fontId="9" numFmtId="3" xfId="0" applyAlignment="1" applyBorder="1" applyFont="1" applyNumberFormat="1">
      <alignment horizontal="center"/>
    </xf>
    <xf borderId="43" fillId="0" fontId="9" numFmtId="3" xfId="0" applyAlignment="1" applyBorder="1" applyFont="1" applyNumberFormat="1">
      <alignment horizontal="center"/>
    </xf>
    <xf borderId="39" fillId="7" fontId="4" numFmtId="3" xfId="0" applyAlignment="1" applyBorder="1" applyFont="1" applyNumberFormat="1">
      <alignment horizontal="center"/>
    </xf>
    <xf borderId="21" fillId="0" fontId="4" numFmtId="0" xfId="0" applyAlignment="1" applyBorder="1" applyFont="1">
      <alignment horizontal="center"/>
    </xf>
    <xf borderId="40" fillId="0" fontId="4" numFmtId="0" xfId="0" applyAlignment="1" applyBorder="1" applyFont="1">
      <alignment horizontal="center"/>
    </xf>
    <xf borderId="41" fillId="2" fontId="12" numFmtId="0" xfId="0" applyBorder="1" applyFont="1"/>
    <xf borderId="42" fillId="7" fontId="12" numFmtId="3" xfId="0" applyAlignment="1" applyBorder="1" applyFont="1" applyNumberFormat="1">
      <alignment horizontal="center"/>
    </xf>
    <xf borderId="6" fillId="4" fontId="12" numFmtId="3" xfId="0" applyAlignment="1" applyBorder="1" applyFont="1" applyNumberFormat="1">
      <alignment horizontal="center"/>
    </xf>
    <xf borderId="43" fillId="4" fontId="12" numFmtId="3" xfId="0" applyAlignment="1" applyBorder="1" applyFont="1" applyNumberFormat="1">
      <alignment horizontal="center"/>
    </xf>
    <xf borderId="0" fillId="0" fontId="36" numFmtId="0" xfId="0" applyAlignment="1" applyFont="1">
      <alignment horizontal="center"/>
    </xf>
    <xf borderId="1" fillId="2" fontId="12" numFmtId="0" xfId="0" applyBorder="1" applyFont="1"/>
    <xf borderId="39" fillId="7" fontId="12" numFmtId="9" xfId="0" applyAlignment="1" applyBorder="1" applyFont="1" applyNumberFormat="1">
      <alignment horizontal="center"/>
    </xf>
    <xf borderId="21" fillId="0" fontId="4" numFmtId="9" xfId="0" applyAlignment="1" applyBorder="1" applyFont="1" applyNumberFormat="1">
      <alignment horizontal="center"/>
    </xf>
    <xf borderId="40" fillId="0" fontId="4" numFmtId="9" xfId="0" applyAlignment="1" applyBorder="1" applyFont="1" applyNumberFormat="1">
      <alignment horizontal="center"/>
    </xf>
    <xf borderId="38" fillId="2" fontId="12" numFmtId="0" xfId="0" applyBorder="1" applyFont="1"/>
    <xf borderId="21" fillId="0" fontId="4" numFmtId="3" xfId="0" applyAlignment="1" applyBorder="1" applyFont="1" applyNumberFormat="1">
      <alignment horizontal="center"/>
    </xf>
    <xf borderId="40" fillId="0" fontId="4" numFmtId="3" xfId="0" applyAlignment="1" applyBorder="1" applyFont="1" applyNumberFormat="1">
      <alignment horizontal="center"/>
    </xf>
    <xf borderId="39" fillId="7" fontId="36" numFmtId="2" xfId="0" applyAlignment="1" applyBorder="1" applyFont="1" applyNumberFormat="1">
      <alignment horizontal="center"/>
    </xf>
    <xf borderId="21" fillId="0" fontId="36" numFmtId="2" xfId="0" applyAlignment="1" applyBorder="1" applyFont="1" applyNumberFormat="1">
      <alignment horizontal="center"/>
    </xf>
    <xf borderId="40" fillId="0" fontId="36" numFmtId="2" xfId="0" applyAlignment="1" applyBorder="1" applyFont="1" applyNumberFormat="1">
      <alignment horizontal="center"/>
    </xf>
    <xf borderId="6" fillId="4" fontId="9" numFmtId="3" xfId="0" applyAlignment="1" applyBorder="1" applyFont="1" applyNumberFormat="1">
      <alignment horizontal="center"/>
    </xf>
    <xf borderId="43" fillId="4" fontId="9" numFmtId="3" xfId="0" applyAlignment="1" applyBorder="1" applyFont="1" applyNumberFormat="1">
      <alignment horizontal="center"/>
    </xf>
    <xf borderId="39" fillId="7" fontId="9" numFmtId="9" xfId="0" applyAlignment="1" applyBorder="1" applyFont="1" applyNumberFormat="1">
      <alignment horizontal="center"/>
    </xf>
    <xf borderId="17" fillId="4" fontId="9" numFmtId="9" xfId="0" applyAlignment="1" applyBorder="1" applyFont="1" applyNumberFormat="1">
      <alignment horizontal="center"/>
    </xf>
    <xf borderId="44" fillId="4" fontId="9" numFmtId="9" xfId="0" applyAlignment="1" applyBorder="1" applyFont="1" applyNumberFormat="1">
      <alignment horizontal="center"/>
    </xf>
    <xf borderId="39" fillId="7" fontId="4" numFmtId="9" xfId="0" applyAlignment="1" applyBorder="1" applyFont="1" applyNumberFormat="1">
      <alignment horizontal="center"/>
    </xf>
    <xf borderId="38" fillId="2" fontId="9" numFmtId="0" xfId="0" applyBorder="1" applyFont="1"/>
    <xf borderId="17" fillId="2" fontId="4" numFmtId="3" xfId="0" applyAlignment="1" applyBorder="1" applyFont="1" applyNumberFormat="1">
      <alignment horizontal="center"/>
    </xf>
    <xf borderId="44" fillId="2" fontId="4" numFmtId="3" xfId="0" applyAlignment="1" applyBorder="1" applyFont="1" applyNumberFormat="1">
      <alignment horizontal="center"/>
    </xf>
    <xf borderId="0" fillId="0" fontId="9" numFmtId="0" xfId="0" applyAlignment="1" applyFont="1">
      <alignment horizontal="center"/>
    </xf>
    <xf borderId="45" fillId="2" fontId="9" numFmtId="0" xfId="0" applyBorder="1" applyFont="1"/>
    <xf borderId="29" fillId="7" fontId="4" numFmtId="2" xfId="0" applyAlignment="1" applyBorder="1" applyFont="1" applyNumberFormat="1">
      <alignment horizontal="center"/>
    </xf>
    <xf borderId="46" fillId="0" fontId="4" numFmtId="2" xfId="0" applyAlignment="1" applyBorder="1" applyFont="1" applyNumberFormat="1">
      <alignment horizontal="center"/>
    </xf>
    <xf borderId="47" fillId="0" fontId="4" numFmtId="2" xfId="0" applyAlignment="1" applyBorder="1" applyFont="1" applyNumberFormat="1">
      <alignment horizontal="center"/>
    </xf>
    <xf borderId="48" fillId="7" fontId="9" numFmtId="3" xfId="0" applyAlignment="1" applyBorder="1" applyFont="1" applyNumberFormat="1">
      <alignment horizontal="center"/>
    </xf>
    <xf borderId="49" fillId="8" fontId="35" numFmtId="3" xfId="0" applyAlignment="1" applyBorder="1" applyFont="1" applyNumberFormat="1">
      <alignment horizontal="center"/>
    </xf>
    <xf borderId="50" fillId="8" fontId="35" numFmtId="3" xfId="0" applyAlignment="1" applyBorder="1" applyFont="1" applyNumberFormat="1">
      <alignment horizontal="center"/>
    </xf>
    <xf borderId="6" fillId="2" fontId="9" numFmtId="0" xfId="0" applyBorder="1" applyFont="1"/>
    <xf borderId="6" fillId="7" fontId="12" numFmtId="9" xfId="0" applyAlignment="1" applyBorder="1" applyFont="1" applyNumberFormat="1">
      <alignment horizontal="center"/>
    </xf>
    <xf borderId="49" fillId="8" fontId="35" numFmtId="9" xfId="0" applyAlignment="1" applyBorder="1" applyFont="1" applyNumberFormat="1">
      <alignment horizontal="center"/>
    </xf>
    <xf borderId="50" fillId="8" fontId="35" numFmtId="9" xfId="0" applyAlignment="1" applyBorder="1" applyFont="1" applyNumberFormat="1">
      <alignment horizontal="center"/>
    </xf>
    <xf borderId="13" fillId="2" fontId="4" numFmtId="0" xfId="0" applyBorder="1" applyFont="1"/>
    <xf borderId="6" fillId="7" fontId="4" numFmtId="2" xfId="0" applyAlignment="1" applyBorder="1" applyFont="1" applyNumberFormat="1">
      <alignment horizontal="center"/>
    </xf>
    <xf borderId="51" fillId="7" fontId="9" numFmtId="17" xfId="0" applyAlignment="1" applyBorder="1" applyFont="1" applyNumberFormat="1">
      <alignment horizontal="center"/>
    </xf>
    <xf borderId="52" fillId="0" fontId="34" numFmtId="0" xfId="0" applyAlignment="1" applyBorder="1" applyFont="1">
      <alignment horizontal="center"/>
    </xf>
    <xf borderId="53" fillId="0" fontId="5" numFmtId="0" xfId="0" applyBorder="1" applyFont="1"/>
    <xf borderId="54" fillId="0" fontId="5" numFmtId="0" xfId="0" applyBorder="1" applyFont="1"/>
    <xf borderId="55" fillId="8" fontId="35" numFmtId="17" xfId="0" applyAlignment="1" applyBorder="1" applyFont="1" applyNumberFormat="1">
      <alignment horizontal="center"/>
    </xf>
    <xf borderId="39" fillId="8" fontId="35" numFmtId="17" xfId="0" applyAlignment="1" applyBorder="1" applyFont="1" applyNumberFormat="1">
      <alignment horizontal="center"/>
    </xf>
    <xf borderId="35" fillId="2" fontId="4" numFmtId="17" xfId="0" applyAlignment="1" applyBorder="1" applyFont="1" applyNumberFormat="1">
      <alignment horizontal="center"/>
    </xf>
    <xf borderId="56" fillId="7" fontId="4" numFmtId="17" xfId="0" applyAlignment="1" applyBorder="1" applyFont="1" applyNumberFormat="1">
      <alignment horizontal="center"/>
    </xf>
    <xf borderId="36" fillId="0" fontId="4" numFmtId="3" xfId="0" applyAlignment="1" applyBorder="1" applyFont="1" applyNumberFormat="1">
      <alignment horizontal="center"/>
    </xf>
    <xf borderId="39" fillId="2" fontId="4" numFmtId="0" xfId="0" applyBorder="1" applyFont="1"/>
    <xf borderId="17" fillId="7" fontId="4" numFmtId="2" xfId="0" applyAlignment="1" applyBorder="1" applyFont="1" applyNumberFormat="1">
      <alignment horizontal="center"/>
    </xf>
    <xf borderId="42" fillId="2" fontId="12" numFmtId="0" xfId="0" applyBorder="1" applyFont="1"/>
    <xf borderId="6" fillId="7" fontId="12" numFmtId="3" xfId="0" applyBorder="1" applyFont="1" applyNumberFormat="1"/>
    <xf borderId="6" fillId="4" fontId="12" numFmtId="2" xfId="0" applyBorder="1" applyFont="1" applyNumberFormat="1"/>
    <xf borderId="17" fillId="7" fontId="4" numFmtId="0" xfId="0" applyAlignment="1" applyBorder="1" applyFont="1">
      <alignment horizontal="center"/>
    </xf>
    <xf borderId="6" fillId="7" fontId="12" numFmtId="2" xfId="0" applyBorder="1" applyFont="1" applyNumberFormat="1"/>
    <xf borderId="6" fillId="9" fontId="12" numFmtId="3" xfId="0" applyBorder="1" applyFill="1" applyFont="1" applyNumberFormat="1"/>
    <xf borderId="43" fillId="4" fontId="12" numFmtId="2" xfId="0" applyBorder="1" applyFont="1" applyNumberFormat="1"/>
    <xf borderId="39" fillId="2" fontId="4" numFmtId="0" xfId="0" applyAlignment="1" applyBorder="1" applyFont="1">
      <alignment shrinkToFit="0" wrapText="1"/>
    </xf>
    <xf borderId="57" fillId="2" fontId="4" numFmtId="0" xfId="0" applyBorder="1" applyFont="1"/>
    <xf borderId="49" fillId="7" fontId="4" numFmtId="0" xfId="0" applyAlignment="1" applyBorder="1" applyFont="1">
      <alignment horizontal="center"/>
    </xf>
    <xf borderId="46" fillId="0" fontId="4" numFmtId="0" xfId="0" applyAlignment="1" applyBorder="1" applyFont="1">
      <alignment horizontal="center"/>
    </xf>
    <xf borderId="47" fillId="0" fontId="4" numFmtId="0" xfId="0" applyAlignment="1" applyBorder="1" applyFont="1">
      <alignment horizontal="center"/>
    </xf>
    <xf borderId="35" fillId="2" fontId="12" numFmtId="0" xfId="0" applyBorder="1" applyFont="1"/>
    <xf borderId="56" fillId="7" fontId="12" numFmtId="3" xfId="0" applyBorder="1" applyFont="1" applyNumberFormat="1"/>
    <xf borderId="56" fillId="10" fontId="12" numFmtId="3" xfId="0" applyBorder="1" applyFill="1" applyFont="1" applyNumberFormat="1"/>
    <xf borderId="58" fillId="10" fontId="12" numFmtId="3" xfId="0" applyBorder="1" applyFont="1" applyNumberFormat="1"/>
    <xf borderId="39" fillId="2" fontId="12" numFmtId="0" xfId="0" applyBorder="1" applyFont="1"/>
    <xf borderId="17" fillId="7" fontId="12" numFmtId="0" xfId="0" applyBorder="1" applyFont="1"/>
    <xf borderId="17" fillId="10" fontId="12" numFmtId="3" xfId="0" applyBorder="1" applyFont="1" applyNumberFormat="1"/>
    <xf borderId="44" fillId="10" fontId="12" numFmtId="3" xfId="0" applyBorder="1" applyFont="1" applyNumberFormat="1"/>
    <xf borderId="57" fillId="2" fontId="12" numFmtId="0" xfId="0" applyBorder="1" applyFont="1"/>
    <xf borderId="49" fillId="7" fontId="12" numFmtId="3" xfId="0" applyBorder="1" applyFont="1" applyNumberFormat="1"/>
    <xf borderId="49" fillId="10" fontId="12" numFmtId="3" xfId="0" applyBorder="1" applyFont="1" applyNumberFormat="1"/>
    <xf borderId="50" fillId="10" fontId="12" numFmtId="3" xfId="0" applyBorder="1" applyFont="1" applyNumberFormat="1"/>
    <xf borderId="6" fillId="0" fontId="37" numFmtId="0" xfId="0" applyAlignment="1" applyBorder="1" applyFont="1">
      <alignment horizontal="center" shrinkToFit="0" vertical="center" wrapText="1"/>
    </xf>
    <xf borderId="0" fillId="0" fontId="37" numFmtId="0" xfId="0" applyFont="1"/>
    <xf borderId="6" fillId="0" fontId="38" numFmtId="169" xfId="0" applyAlignment="1" applyBorder="1" applyFont="1" applyNumberFormat="1">
      <alignment horizontal="center" vertical="center"/>
    </xf>
    <xf borderId="6" fillId="0" fontId="37" numFmtId="0" xfId="0" applyAlignment="1" applyBorder="1" applyFont="1">
      <alignment shrinkToFit="0" wrapText="1"/>
    </xf>
    <xf borderId="6" fillId="11" fontId="37" numFmtId="0" xfId="0" applyAlignment="1" applyBorder="1" applyFill="1" applyFont="1">
      <alignment horizontal="center" vertical="center"/>
    </xf>
    <xf borderId="6" fillId="12" fontId="37" numFmtId="0" xfId="0" applyAlignment="1" applyBorder="1" applyFill="1" applyFont="1">
      <alignment horizontal="center" vertical="center"/>
    </xf>
    <xf borderId="6" fillId="13" fontId="37" numFmtId="0" xfId="0" applyAlignment="1" applyBorder="1" applyFill="1" applyFont="1">
      <alignment horizontal="center" vertical="center"/>
    </xf>
    <xf borderId="6" fillId="0" fontId="37" numFmtId="0" xfId="0" applyAlignment="1" applyBorder="1" applyFont="1">
      <alignment horizontal="center" vertical="center"/>
    </xf>
    <xf borderId="0" fillId="0" fontId="37" numFmtId="49" xfId="0" applyFont="1" applyNumberFormat="1"/>
    <xf borderId="6" fillId="0" fontId="37" numFmtId="0" xfId="0" applyBorder="1" applyFont="1"/>
    <xf borderId="6" fillId="0" fontId="37" numFmtId="164" xfId="0" applyBorder="1" applyFont="1" applyNumberFormat="1"/>
    <xf borderId="6" fillId="0" fontId="37" numFmtId="49" xfId="0" applyBorder="1" applyFont="1" applyNumberFormat="1"/>
    <xf borderId="1" fillId="2" fontId="37" numFmtId="49" xfId="0" applyBorder="1" applyFont="1" applyNumberFormat="1"/>
    <xf borderId="21" fillId="0" fontId="37" numFmtId="0" xfId="0" applyBorder="1" applyFont="1"/>
    <xf borderId="0" fillId="0" fontId="39" numFmtId="0" xfId="0" applyFont="1"/>
    <xf borderId="6" fillId="0" fontId="37" numFmtId="9" xfId="0" applyBorder="1" applyFont="1" applyNumberFormat="1"/>
    <xf borderId="0" fillId="0" fontId="37" numFmtId="164" xfId="0" applyFont="1" applyNumberFormat="1"/>
    <xf borderId="1" fillId="2" fontId="37" numFmtId="0" xfId="0" applyBorder="1" applyFont="1"/>
  </cellXfs>
  <cellStyles count="1">
    <cellStyle xfId="0" name="Normal" builtinId="0"/>
  </cellStyles>
  <dxfs count="4">
    <dxf>
      <font>
        <color rgb="FF006100"/>
      </font>
      <fill>
        <patternFill patternType="solid">
          <fgColor rgb="FFC6EFCE"/>
          <bgColor rgb="FFC6EFCE"/>
        </patternFill>
      </fill>
      <border/>
    </dxf>
    <dxf>
      <font>
        <color rgb="FF9C6500"/>
      </font>
      <fill>
        <patternFill patternType="solid">
          <fgColor rgb="FFFFEB9C"/>
          <bgColor rgb="FFFFEB9C"/>
        </patternFill>
      </fill>
      <border/>
    </dxf>
    <dxf>
      <font>
        <color rgb="FF9C0006"/>
      </font>
      <fill>
        <patternFill patternType="solid">
          <fgColor rgb="FFFFC7CE"/>
          <bgColor rgb="FFFFC7CE"/>
        </patternFill>
      </fill>
      <border/>
    </dxf>
    <dxf>
      <font>
        <b/>
        <i/>
        <color theme="0"/>
      </font>
      <fill>
        <patternFill patternType="solid">
          <fgColor theme="1"/>
          <bgColor theme="1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114300</xdr:colOff>
      <xdr:row>0</xdr:row>
      <xdr:rowOff>57150</xdr:rowOff>
    </xdr:from>
    <xdr:ext cx="4171950" cy="619125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114300</xdr:colOff>
      <xdr:row>0</xdr:row>
      <xdr:rowOff>57150</xdr:rowOff>
    </xdr:from>
    <xdr:ext cx="4171950" cy="619125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57150</xdr:rowOff>
    </xdr:from>
    <xdr:ext cx="4171950" cy="619125"/>
    <xdr:pic>
      <xdr:nvPicPr>
        <xdr:cNvPr id="0" name="image1.pn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5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0"/>
  <cols>
    <col customWidth="1" min="1" max="1" width="2.25"/>
    <col customWidth="1" min="2" max="2" width="16.13"/>
    <col customWidth="1" min="3" max="3" width="12.63"/>
    <col customWidth="1" min="4" max="4" width="14.63"/>
    <col customWidth="1" min="5" max="5" width="18.88"/>
    <col customWidth="1" min="6" max="6" width="15.88"/>
    <col customWidth="1" min="7" max="7" width="20.63"/>
    <col customWidth="1" min="8" max="8" width="16.63"/>
    <col customWidth="1" min="9" max="9" width="16.38"/>
    <col customWidth="1" min="10" max="10" width="11.0"/>
    <col customWidth="1" hidden="1" min="11" max="11" width="1.5"/>
    <col customWidth="1" hidden="1" min="12" max="12" width="10.88"/>
    <col customWidth="1" min="13" max="13" width="34.0"/>
    <col customWidth="1" min="14" max="27" width="9.38"/>
  </cols>
  <sheetData>
    <row r="1" ht="36.75" customHeight="1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36.75" customHeight="1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>
      <c r="A3" s="1"/>
      <c r="B3" s="4"/>
      <c r="C3" s="4"/>
      <c r="D3" s="4"/>
      <c r="E3" s="4"/>
      <c r="F3" s="4"/>
      <c r="G3" s="4"/>
      <c r="H3" s="4"/>
      <c r="I3" s="4"/>
      <c r="J3" s="4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>
      <c r="A4" s="1"/>
      <c r="B4" s="5" t="s">
        <v>1</v>
      </c>
      <c r="C4" s="6"/>
      <c r="D4" s="7"/>
      <c r="E4" s="7"/>
      <c r="F4" s="7"/>
      <c r="G4" s="7"/>
      <c r="H4" s="7"/>
      <c r="I4" s="7"/>
      <c r="J4" s="8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ht="6.75" customHeight="1">
      <c r="A5" s="1"/>
      <c r="B5" s="9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>
      <c r="A6" s="1"/>
      <c r="B6" s="5" t="s">
        <v>2</v>
      </c>
      <c r="C6" s="6"/>
      <c r="D6" s="8"/>
      <c r="E6" s="4"/>
      <c r="F6" s="5"/>
      <c r="G6" s="10"/>
      <c r="H6" s="9"/>
      <c r="I6" s="1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ht="6.75" customHeight="1">
      <c r="A7" s="1"/>
      <c r="B7" s="12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ht="63.0" customHeight="1">
      <c r="A8" s="1"/>
      <c r="B8" s="13" t="s">
        <v>3</v>
      </c>
      <c r="C8" s="14"/>
      <c r="D8" s="7"/>
      <c r="E8" s="7"/>
      <c r="F8" s="7"/>
      <c r="G8" s="7"/>
      <c r="H8" s="7"/>
      <c r="I8" s="7"/>
      <c r="J8" s="8"/>
      <c r="K8" s="1"/>
      <c r="L8" s="1"/>
      <c r="M8" s="1"/>
      <c r="N8" s="1"/>
      <c r="O8" s="1"/>
      <c r="P8" s="1"/>
      <c r="Q8" s="1"/>
      <c r="R8" s="1"/>
      <c r="S8" s="1"/>
      <c r="T8" s="15"/>
      <c r="U8" s="15"/>
      <c r="V8" s="15"/>
    </row>
    <row r="9" ht="21.0" customHeight="1">
      <c r="A9" s="1"/>
      <c r="B9" s="12"/>
      <c r="C9" s="16" t="s">
        <v>4</v>
      </c>
      <c r="D9" s="1"/>
      <c r="E9" s="1"/>
      <c r="F9" s="1"/>
      <c r="G9" s="1"/>
      <c r="H9" s="12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ht="15.0" customHeight="1">
      <c r="A10" s="1"/>
      <c r="B10" s="12"/>
      <c r="C10" s="17"/>
      <c r="D10" s="1"/>
      <c r="E10" s="1"/>
      <c r="F10" s="1"/>
      <c r="G10" s="1"/>
      <c r="H10" s="12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>
      <c r="A11" s="1"/>
      <c r="B11" s="18"/>
      <c r="C11" s="4"/>
      <c r="D11" s="4"/>
      <c r="E11" s="4"/>
      <c r="F11" s="4"/>
      <c r="G11" s="4"/>
      <c r="H11" s="4"/>
      <c r="I11" s="4"/>
      <c r="J11" s="4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ht="6.75" customHeight="1">
      <c r="A12" s="1"/>
      <c r="B12" s="12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ht="6.75" customHeight="1">
      <c r="A13" s="1"/>
      <c r="B13" s="12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ht="15.75" customHeight="1">
      <c r="A14" s="1"/>
      <c r="B14" s="18" t="s">
        <v>5</v>
      </c>
      <c r="C14" s="19"/>
      <c r="D14" s="19"/>
      <c r="E14" s="19" t="s">
        <v>6</v>
      </c>
      <c r="F14" s="19"/>
      <c r="G14" s="19"/>
      <c r="H14" s="19"/>
      <c r="I14" s="19"/>
      <c r="J14" s="19"/>
      <c r="K14" s="1"/>
      <c r="L14" s="1"/>
      <c r="M14" s="1"/>
      <c r="N14" s="1"/>
      <c r="O14" s="1"/>
      <c r="P14" s="1"/>
      <c r="Q14" s="1"/>
      <c r="R14" s="1"/>
      <c r="S14" s="1"/>
      <c r="T14" s="1"/>
      <c r="U14" s="15"/>
      <c r="V14" s="15"/>
      <c r="W14" s="15"/>
      <c r="X14" s="15"/>
      <c r="Y14" s="15"/>
      <c r="Z14" s="15"/>
      <c r="AA14" s="15"/>
    </row>
    <row r="15" ht="15.0" customHeight="1">
      <c r="A15" s="1"/>
      <c r="B15" s="1"/>
      <c r="C15" s="20" t="s">
        <v>7</v>
      </c>
      <c r="D15" s="8"/>
      <c r="E15" s="21" t="s">
        <v>8</v>
      </c>
      <c r="F15" s="21" t="s">
        <v>9</v>
      </c>
      <c r="G15" s="21" t="s">
        <v>10</v>
      </c>
      <c r="H15" s="22" t="s">
        <v>11</v>
      </c>
      <c r="I15" s="23"/>
      <c r="J15" s="19"/>
      <c r="K15" s="1"/>
      <c r="L15" s="1"/>
      <c r="M15" s="24"/>
      <c r="N15" s="1"/>
      <c r="O15" s="1"/>
      <c r="P15" s="1"/>
      <c r="Q15" s="1"/>
      <c r="R15" s="1"/>
      <c r="S15" s="1"/>
      <c r="T15" s="1"/>
      <c r="U15" s="15"/>
      <c r="V15" s="15"/>
      <c r="W15" s="15"/>
      <c r="X15" s="15"/>
      <c r="Y15" s="15"/>
      <c r="Z15" s="15"/>
      <c r="AA15" s="15"/>
    </row>
    <row r="16" ht="24.75" customHeight="1">
      <c r="A16" s="1"/>
      <c r="B16" s="1"/>
      <c r="C16" s="25"/>
      <c r="D16" s="8"/>
      <c r="E16" s="26"/>
      <c r="F16" s="27"/>
      <c r="G16" s="27"/>
      <c r="H16" s="28"/>
      <c r="J16" s="29" t="s">
        <v>12</v>
      </c>
      <c r="K16" s="1"/>
      <c r="L16" s="1"/>
      <c r="M16" s="1"/>
      <c r="N16" s="1"/>
      <c r="O16" s="1"/>
      <c r="P16" s="1"/>
      <c r="Q16" s="1"/>
      <c r="R16" s="1"/>
      <c r="S16" s="1"/>
      <c r="T16" s="1"/>
      <c r="U16" s="15"/>
      <c r="V16" s="15"/>
      <c r="W16" s="15"/>
      <c r="X16" s="15"/>
      <c r="Y16" s="15"/>
      <c r="Z16" s="15"/>
      <c r="AA16" s="15"/>
    </row>
    <row r="17" ht="24.0" customHeight="1">
      <c r="A17" s="1"/>
      <c r="B17" s="1"/>
      <c r="C17" s="25"/>
      <c r="D17" s="8"/>
      <c r="E17" s="26"/>
      <c r="F17" s="27"/>
      <c r="G17" s="27"/>
      <c r="H17" s="1"/>
      <c r="I17" s="1"/>
      <c r="J17" s="30" t="s">
        <v>13</v>
      </c>
      <c r="K17" s="1"/>
      <c r="L17" s="1"/>
      <c r="M17" s="1"/>
      <c r="N17" s="1"/>
      <c r="O17" s="1"/>
      <c r="P17" s="1"/>
      <c r="Q17" s="1"/>
      <c r="R17" s="1"/>
      <c r="S17" s="1"/>
      <c r="T17" s="1"/>
      <c r="U17" s="15"/>
      <c r="V17" s="15"/>
      <c r="W17" s="15"/>
      <c r="X17" s="15"/>
      <c r="Y17" s="15"/>
      <c r="Z17" s="15"/>
      <c r="AA17" s="15"/>
    </row>
    <row r="18" ht="25.5" customHeight="1">
      <c r="A18" s="1"/>
      <c r="B18" s="1"/>
      <c r="C18" s="25"/>
      <c r="D18" s="8"/>
      <c r="E18" s="26"/>
      <c r="F18" s="27"/>
      <c r="G18" s="27"/>
      <c r="H18" s="19"/>
      <c r="I18" s="19"/>
      <c r="J18" s="19"/>
      <c r="K18" s="1"/>
      <c r="L18" s="1"/>
      <c r="M18" s="1"/>
      <c r="N18" s="1"/>
      <c r="O18" s="1"/>
      <c r="P18" s="1"/>
      <c r="Q18" s="1"/>
      <c r="R18" s="1"/>
      <c r="S18" s="1"/>
      <c r="T18" s="1"/>
      <c r="U18" s="15"/>
      <c r="V18" s="15"/>
      <c r="W18" s="15"/>
      <c r="X18" s="15"/>
      <c r="Y18" s="15"/>
      <c r="Z18" s="15"/>
      <c r="AA18" s="15"/>
    </row>
    <row r="19" ht="23.25" customHeight="1">
      <c r="A19" s="1"/>
      <c r="B19" s="1"/>
      <c r="C19" s="25"/>
      <c r="D19" s="8"/>
      <c r="E19" s="26"/>
      <c r="F19" s="27"/>
      <c r="G19" s="27"/>
      <c r="H19" s="19"/>
      <c r="I19" s="19"/>
      <c r="J19" s="19"/>
      <c r="K19" s="1"/>
      <c r="L19" s="1"/>
      <c r="M19" s="1"/>
      <c r="N19" s="1"/>
      <c r="O19" s="1"/>
      <c r="P19" s="1"/>
      <c r="Q19" s="1"/>
      <c r="R19" s="1"/>
      <c r="S19" s="1"/>
      <c r="T19" s="1"/>
      <c r="U19" s="15"/>
      <c r="V19" s="15"/>
      <c r="W19" s="15"/>
      <c r="X19" s="15"/>
      <c r="Y19" s="15"/>
      <c r="Z19" s="15"/>
      <c r="AA19" s="15"/>
    </row>
    <row r="20" ht="39.0" customHeight="1">
      <c r="A20" s="1"/>
      <c r="B20" s="1"/>
      <c r="C20" s="25"/>
      <c r="D20" s="8"/>
      <c r="E20" s="27"/>
      <c r="F20" s="27"/>
      <c r="G20" s="27"/>
      <c r="H20" s="31" t="s">
        <v>14</v>
      </c>
      <c r="J20" s="32" t="s">
        <v>12</v>
      </c>
      <c r="K20" s="1"/>
      <c r="L20" s="1"/>
      <c r="M20" s="1"/>
      <c r="N20" s="1"/>
      <c r="O20" s="1"/>
      <c r="P20" s="1"/>
      <c r="Q20" s="1"/>
      <c r="R20" s="1"/>
      <c r="S20" s="1"/>
      <c r="T20" s="1"/>
      <c r="U20" s="15"/>
      <c r="V20" s="15"/>
      <c r="W20" s="15"/>
      <c r="X20" s="15"/>
      <c r="Y20" s="15"/>
      <c r="Z20" s="15"/>
      <c r="AA20" s="15"/>
    </row>
    <row r="21" ht="15.75" customHeight="1">
      <c r="A21" s="1"/>
      <c r="B21" s="19"/>
      <c r="C21" s="19"/>
      <c r="D21" s="19"/>
      <c r="E21" s="19"/>
      <c r="F21" s="19"/>
      <c r="G21" s="19"/>
      <c r="H21" s="19"/>
      <c r="I21" s="33"/>
      <c r="J21" s="19"/>
      <c r="K21" s="1"/>
      <c r="L21" s="1"/>
      <c r="M21" s="1"/>
      <c r="N21" s="1"/>
      <c r="O21" s="1"/>
      <c r="P21" s="1"/>
      <c r="Q21" s="1"/>
      <c r="R21" s="1"/>
      <c r="S21" s="1"/>
      <c r="T21" s="1"/>
      <c r="U21" s="15"/>
      <c r="V21" s="15"/>
      <c r="W21" s="15"/>
      <c r="X21" s="15"/>
      <c r="Y21" s="15"/>
      <c r="Z21" s="15"/>
      <c r="AA21" s="15"/>
    </row>
    <row r="22" ht="18.0" customHeight="1">
      <c r="A22" s="1"/>
      <c r="B22" s="18" t="s">
        <v>15</v>
      </c>
      <c r="C22" s="34"/>
      <c r="D22" s="34"/>
      <c r="E22" s="34"/>
      <c r="F22" s="34"/>
      <c r="G22" s="34"/>
      <c r="H22" s="34"/>
      <c r="I22" s="34"/>
      <c r="J22" s="34"/>
      <c r="K22" s="1"/>
      <c r="L22" s="1"/>
      <c r="M22" s="1"/>
      <c r="N22" s="1"/>
      <c r="O22" s="1"/>
      <c r="P22" s="1"/>
      <c r="Q22" s="1"/>
      <c r="R22" s="1"/>
      <c r="S22" s="1"/>
      <c r="T22" s="1"/>
      <c r="U22" s="15"/>
      <c r="V22" s="15"/>
      <c r="W22" s="15"/>
      <c r="X22" s="15"/>
      <c r="Y22" s="15"/>
      <c r="Z22" s="15"/>
      <c r="AA22" s="15"/>
    </row>
    <row r="23" ht="48.75" customHeight="1">
      <c r="A23" s="1"/>
      <c r="B23" s="35" t="s">
        <v>16</v>
      </c>
      <c r="C23" s="36"/>
      <c r="D23" s="37" t="s">
        <v>17</v>
      </c>
      <c r="E23" s="38" t="s">
        <v>18</v>
      </c>
      <c r="F23" s="27"/>
      <c r="G23" s="24" t="s">
        <v>19</v>
      </c>
      <c r="H23" s="39"/>
      <c r="I23" s="1"/>
      <c r="J23" s="1"/>
      <c r="K23" s="1"/>
      <c r="L23" s="1"/>
      <c r="M23" s="1"/>
      <c r="N23" s="1"/>
      <c r="O23" s="1"/>
      <c r="P23" s="1"/>
      <c r="Q23" s="1"/>
      <c r="R23" s="1"/>
      <c r="S23" s="15"/>
      <c r="T23" s="15"/>
      <c r="U23" s="15"/>
      <c r="V23" s="15"/>
      <c r="W23" s="15"/>
      <c r="X23" s="15"/>
      <c r="Y23" s="15"/>
      <c r="Z23" s="15"/>
      <c r="AA23" s="15"/>
    </row>
    <row r="24" ht="24.0" customHeight="1">
      <c r="A24" s="1"/>
      <c r="B24" s="35"/>
      <c r="C24" s="40"/>
      <c r="D24" s="1"/>
      <c r="E24" s="41"/>
      <c r="F24" s="42"/>
      <c r="G24" s="43"/>
      <c r="H24" s="44"/>
      <c r="I24" s="39"/>
      <c r="J24" s="39"/>
      <c r="K24" s="1"/>
      <c r="L24" s="1"/>
      <c r="M24" s="1"/>
      <c r="N24" s="1"/>
      <c r="O24" s="38"/>
      <c r="P24" s="1"/>
      <c r="Q24" s="1"/>
      <c r="R24" s="1"/>
      <c r="S24" s="1"/>
      <c r="T24" s="1"/>
      <c r="U24" s="15"/>
      <c r="V24" s="15"/>
      <c r="W24" s="15"/>
      <c r="X24" s="15"/>
      <c r="Y24" s="15"/>
      <c r="Z24" s="15"/>
      <c r="AA24" s="15"/>
    </row>
    <row r="25" ht="48.75" customHeight="1">
      <c r="A25" s="1"/>
      <c r="B25" s="45" t="s">
        <v>20</v>
      </c>
      <c r="C25" s="29"/>
      <c r="D25" s="38" t="s">
        <v>21</v>
      </c>
      <c r="E25" s="29"/>
      <c r="F25" s="46"/>
      <c r="G25" s="47" t="s">
        <v>22</v>
      </c>
      <c r="H25" s="48"/>
      <c r="I25" s="49" t="s">
        <v>12</v>
      </c>
      <c r="J25" s="50" t="s">
        <v>23</v>
      </c>
      <c r="K25" s="48"/>
      <c r="L25" s="1"/>
      <c r="M25" s="29"/>
      <c r="N25" s="1"/>
      <c r="O25" s="1"/>
      <c r="P25" s="1"/>
      <c r="Q25" s="1"/>
      <c r="R25" s="1"/>
      <c r="S25" s="15"/>
      <c r="T25" s="15"/>
      <c r="U25" s="15"/>
      <c r="V25" s="15"/>
      <c r="W25" s="15"/>
      <c r="X25" s="15"/>
      <c r="Y25" s="15"/>
      <c r="Z25" s="15"/>
      <c r="AA25" s="15"/>
    </row>
    <row r="26" ht="19.5" customHeight="1">
      <c r="A26" s="1"/>
      <c r="B26" s="18" t="s">
        <v>24</v>
      </c>
      <c r="C26" s="19"/>
      <c r="D26" s="19"/>
      <c r="E26" s="51"/>
      <c r="F26" s="51"/>
      <c r="G26" s="51"/>
      <c r="H26" s="51"/>
      <c r="I26" s="19"/>
      <c r="J26" s="19"/>
      <c r="K26" s="1"/>
      <c r="L26" s="1"/>
      <c r="M26" s="1"/>
      <c r="N26" s="1"/>
      <c r="O26" s="1"/>
      <c r="P26" s="1"/>
      <c r="Q26" s="1"/>
      <c r="R26" s="1"/>
      <c r="S26" s="1"/>
      <c r="T26" s="1"/>
      <c r="U26" s="15"/>
      <c r="V26" s="15"/>
      <c r="W26" s="15"/>
      <c r="X26" s="15"/>
      <c r="Y26" s="15"/>
      <c r="Z26" s="15"/>
      <c r="AA26" s="15"/>
    </row>
    <row r="27" ht="15.0" customHeight="1">
      <c r="A27" s="1"/>
      <c r="B27" s="52" t="s">
        <v>25</v>
      </c>
      <c r="C27" s="53" t="s">
        <v>26</v>
      </c>
      <c r="D27" s="7"/>
      <c r="E27" s="7"/>
      <c r="F27" s="7"/>
      <c r="G27" s="7"/>
      <c r="H27" s="7"/>
      <c r="I27" s="7"/>
      <c r="J27" s="8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ht="15.0" customHeight="1">
      <c r="A28" s="1"/>
      <c r="B28" s="52"/>
      <c r="C28" s="54" t="s">
        <v>27</v>
      </c>
      <c r="D28" s="8"/>
      <c r="E28" s="54" t="s">
        <v>28</v>
      </c>
      <c r="F28" s="8"/>
      <c r="G28" s="54" t="s">
        <v>29</v>
      </c>
      <c r="H28" s="8"/>
      <c r="I28" s="55" t="s">
        <v>30</v>
      </c>
      <c r="J28" s="56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ht="15.0" customHeight="1">
      <c r="A29" s="1"/>
      <c r="B29" s="52"/>
      <c r="C29" s="57"/>
      <c r="D29" s="8"/>
      <c r="E29" s="57"/>
      <c r="F29" s="8"/>
      <c r="G29" s="57"/>
      <c r="H29" s="8"/>
      <c r="I29" s="57"/>
      <c r="J29" s="8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ht="15.0" customHeight="1">
      <c r="A30" s="1"/>
      <c r="B30" s="52"/>
      <c r="C30" s="57"/>
      <c r="D30" s="8"/>
      <c r="E30" s="57"/>
      <c r="F30" s="8"/>
      <c r="G30" s="57"/>
      <c r="H30" s="8"/>
      <c r="I30" s="57"/>
      <c r="J30" s="8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ht="15.0" customHeight="1">
      <c r="A31" s="1"/>
      <c r="B31" s="52"/>
      <c r="C31" s="57"/>
      <c r="D31" s="8"/>
      <c r="E31" s="57"/>
      <c r="F31" s="8"/>
      <c r="G31" s="57"/>
      <c r="H31" s="8"/>
      <c r="I31" s="57"/>
      <c r="J31" s="8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ht="7.5" customHeight="1">
      <c r="A32" s="1"/>
      <c r="B32" s="34"/>
      <c r="C32" s="34"/>
      <c r="D32" s="34"/>
      <c r="E32" s="34"/>
      <c r="F32" s="34"/>
      <c r="G32" s="34"/>
      <c r="H32" s="34"/>
      <c r="I32" s="34"/>
      <c r="J32" s="34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ht="15.0" customHeight="1">
      <c r="A33" s="1"/>
      <c r="B33" s="58" t="s">
        <v>31</v>
      </c>
      <c r="C33" s="59" t="s">
        <v>32</v>
      </c>
      <c r="D33" s="7"/>
      <c r="E33" s="7"/>
      <c r="F33" s="7"/>
      <c r="G33" s="7"/>
      <c r="H33" s="7"/>
      <c r="I33" s="8"/>
      <c r="J33" s="58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ht="15.75" customHeight="1">
      <c r="A34" s="1"/>
      <c r="B34" s="58"/>
      <c r="C34" s="60" t="s">
        <v>33</v>
      </c>
      <c r="D34" s="60" t="s">
        <v>34</v>
      </c>
      <c r="E34" s="60" t="s">
        <v>35</v>
      </c>
      <c r="F34" s="60" t="s">
        <v>36</v>
      </c>
      <c r="G34" s="60" t="s">
        <v>37</v>
      </c>
      <c r="H34" s="60" t="s">
        <v>38</v>
      </c>
      <c r="I34" s="60" t="s">
        <v>39</v>
      </c>
      <c r="J34" s="58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ht="15.0" customHeight="1">
      <c r="A35" s="1"/>
      <c r="B35" s="58"/>
      <c r="C35" s="61"/>
      <c r="D35" s="62" t="s">
        <v>40</v>
      </c>
      <c r="E35" s="61"/>
      <c r="F35" s="61"/>
      <c r="G35" s="61"/>
      <c r="H35" s="61"/>
      <c r="I35" s="61"/>
      <c r="J35" s="58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ht="15.0" customHeight="1">
      <c r="A36" s="1"/>
      <c r="B36" s="58"/>
      <c r="C36" s="61"/>
      <c r="D36" s="62" t="s">
        <v>40</v>
      </c>
      <c r="E36" s="61"/>
      <c r="F36" s="61"/>
      <c r="G36" s="61"/>
      <c r="H36" s="61"/>
      <c r="I36" s="61"/>
      <c r="J36" s="58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ht="15.0" customHeight="1">
      <c r="A37" s="1"/>
      <c r="B37" s="58"/>
      <c r="C37" s="61"/>
      <c r="D37" s="62" t="s">
        <v>40</v>
      </c>
      <c r="E37" s="61"/>
      <c r="F37" s="61"/>
      <c r="G37" s="61"/>
      <c r="H37" s="61"/>
      <c r="I37" s="61"/>
      <c r="J37" s="58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ht="15.0" customHeight="1">
      <c r="A38" s="1"/>
      <c r="B38" s="34"/>
      <c r="C38" s="63" t="s">
        <v>6</v>
      </c>
      <c r="D38" s="34"/>
      <c r="E38" s="34"/>
      <c r="F38" s="34"/>
      <c r="G38" s="34"/>
      <c r="H38" s="34"/>
      <c r="I38" s="34"/>
      <c r="J38" s="34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ht="15.0" customHeight="1">
      <c r="A39" s="1"/>
      <c r="B39" s="34"/>
      <c r="C39" s="34"/>
      <c r="D39" s="34"/>
      <c r="E39" s="34"/>
      <c r="F39" s="34"/>
      <c r="G39" s="34"/>
      <c r="H39" s="34"/>
      <c r="I39" s="34"/>
      <c r="J39" s="34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ht="15.0" customHeight="1">
      <c r="A40" s="1"/>
      <c r="B40" s="64" t="s">
        <v>41</v>
      </c>
      <c r="C40" s="59" t="s">
        <v>42</v>
      </c>
      <c r="D40" s="7"/>
      <c r="E40" s="7"/>
      <c r="F40" s="7"/>
      <c r="G40" s="7"/>
      <c r="H40" s="7"/>
      <c r="I40" s="8"/>
      <c r="J40" s="58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ht="15.75" customHeight="1">
      <c r="A41" s="1"/>
      <c r="B41" s="64"/>
      <c r="C41" s="60" t="s">
        <v>43</v>
      </c>
      <c r="D41" s="60" t="s">
        <v>34</v>
      </c>
      <c r="E41" s="60" t="s">
        <v>35</v>
      </c>
      <c r="F41" s="60" t="s">
        <v>44</v>
      </c>
      <c r="G41" s="60" t="s">
        <v>45</v>
      </c>
      <c r="H41" s="60" t="s">
        <v>46</v>
      </c>
      <c r="I41" s="60" t="s">
        <v>39</v>
      </c>
      <c r="J41" s="58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ht="15.0" customHeight="1">
      <c r="A42" s="1"/>
      <c r="B42" s="64"/>
      <c r="C42" s="61"/>
      <c r="D42" s="62" t="s">
        <v>40</v>
      </c>
      <c r="E42" s="61"/>
      <c r="F42" s="61"/>
      <c r="G42" s="61"/>
      <c r="H42" s="61"/>
      <c r="I42" s="61"/>
      <c r="J42" s="58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ht="15.0" customHeight="1">
      <c r="A43" s="1"/>
      <c r="B43" s="64"/>
      <c r="C43" s="61"/>
      <c r="D43" s="62" t="s">
        <v>40</v>
      </c>
      <c r="E43" s="61"/>
      <c r="F43" s="61"/>
      <c r="G43" s="61"/>
      <c r="H43" s="61"/>
      <c r="I43" s="61"/>
      <c r="J43" s="58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ht="15.0" customHeight="1">
      <c r="A44" s="1"/>
      <c r="B44" s="64"/>
      <c r="C44" s="61"/>
      <c r="D44" s="62" t="s">
        <v>40</v>
      </c>
      <c r="E44" s="61"/>
      <c r="F44" s="61"/>
      <c r="G44" s="61"/>
      <c r="H44" s="61"/>
      <c r="I44" s="61"/>
      <c r="J44" s="58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ht="21.75" customHeight="1">
      <c r="A45" s="1"/>
      <c r="B45" s="9"/>
      <c r="C45" s="63" t="s">
        <v>6</v>
      </c>
      <c r="D45" s="34"/>
      <c r="E45" s="34"/>
      <c r="F45" s="34"/>
      <c r="G45" s="34"/>
      <c r="H45" s="34"/>
      <c r="I45" s="34"/>
      <c r="J45" s="34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ht="24.75" customHeight="1">
      <c r="A46" s="1"/>
      <c r="B46" s="65" t="s">
        <v>47</v>
      </c>
      <c r="C46" s="66"/>
      <c r="D46" s="66"/>
      <c r="E46" s="66"/>
      <c r="F46" s="66"/>
      <c r="G46" s="66"/>
      <c r="H46" s="66"/>
      <c r="I46" s="66"/>
      <c r="J46" s="34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ht="24.75" customHeight="1">
      <c r="A47" s="1"/>
      <c r="B47" s="67" t="s">
        <v>48</v>
      </c>
      <c r="C47" s="60" t="s">
        <v>49</v>
      </c>
      <c r="D47" s="60" t="s">
        <v>50</v>
      </c>
      <c r="E47" s="60" t="s">
        <v>50</v>
      </c>
      <c r="F47" s="60" t="s">
        <v>50</v>
      </c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ht="66.75" customHeight="1">
      <c r="A48" s="1"/>
      <c r="B48" s="68"/>
      <c r="C48" s="69" t="s">
        <v>12</v>
      </c>
      <c r="D48" s="62" t="s">
        <v>51</v>
      </c>
      <c r="E48" s="62" t="s">
        <v>40</v>
      </c>
      <c r="F48" s="62" t="s">
        <v>40</v>
      </c>
      <c r="G48" s="70"/>
      <c r="H48" s="71"/>
      <c r="I48" s="71"/>
      <c r="J48" s="7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ht="15.75" customHeight="1">
      <c r="A49" s="1"/>
      <c r="B49" s="71"/>
      <c r="C49" s="72" t="s">
        <v>52</v>
      </c>
      <c r="D49" s="71"/>
      <c r="E49" s="71"/>
      <c r="F49" s="71"/>
      <c r="G49" s="71"/>
      <c r="H49" s="71"/>
      <c r="I49" s="71"/>
      <c r="J49" s="7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ht="15.75" customHeight="1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ht="15.75" customHeight="1">
      <c r="A51" s="1"/>
      <c r="B51" s="71"/>
      <c r="C51" s="71"/>
      <c r="D51" s="71"/>
      <c r="E51" s="71"/>
      <c r="F51" s="71"/>
      <c r="G51" s="71"/>
      <c r="H51" s="71"/>
      <c r="I51" s="71"/>
      <c r="J51" s="7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ht="3.0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ht="15.75" customHeight="1">
      <c r="A53" s="1"/>
      <c r="B53" s="18" t="s">
        <v>34</v>
      </c>
      <c r="C53" s="19"/>
      <c r="D53" s="19"/>
      <c r="E53" s="19"/>
      <c r="F53" s="19"/>
      <c r="G53" s="19"/>
      <c r="H53" s="19"/>
      <c r="I53" s="19"/>
      <c r="J53" s="19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ht="15.75" customHeight="1">
      <c r="A54" s="1"/>
      <c r="B54" s="9"/>
      <c r="C54" s="9"/>
      <c r="D54" s="34"/>
      <c r="E54" s="34"/>
      <c r="F54" s="34"/>
      <c r="G54" s="34"/>
      <c r="H54" s="34"/>
      <c r="I54" s="34"/>
      <c r="J54" s="34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ht="15.75" customHeight="1">
      <c r="A55" s="1"/>
      <c r="B55" s="73" t="s">
        <v>53</v>
      </c>
      <c r="C55" s="74"/>
      <c r="D55" s="7"/>
      <c r="E55" s="7"/>
      <c r="F55" s="7"/>
      <c r="G55" s="7"/>
      <c r="H55" s="7"/>
      <c r="I55" s="7"/>
      <c r="J55" s="8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ht="15.75" customHeight="1">
      <c r="A56" s="1"/>
      <c r="B56" s="9"/>
      <c r="C56" s="9"/>
      <c r="D56" s="34"/>
      <c r="E56" s="34"/>
      <c r="F56" s="34"/>
      <c r="G56" s="34"/>
      <c r="H56" s="34"/>
      <c r="I56" s="34"/>
      <c r="J56" s="34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ht="15.75" customHeight="1">
      <c r="A57" s="1"/>
      <c r="B57" s="75"/>
      <c r="C57" s="9"/>
      <c r="D57" s="34"/>
      <c r="E57" s="34"/>
      <c r="F57" s="34"/>
      <c r="G57" s="34"/>
      <c r="H57" s="34"/>
      <c r="I57" s="34"/>
      <c r="J57" s="34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ht="15.75" customHeight="1">
      <c r="A58" s="1"/>
      <c r="B58" s="73" t="s">
        <v>54</v>
      </c>
      <c r="C58" s="74"/>
      <c r="D58" s="7"/>
      <c r="E58" s="7"/>
      <c r="F58" s="7"/>
      <c r="G58" s="7"/>
      <c r="H58" s="7"/>
      <c r="I58" s="7"/>
      <c r="J58" s="8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ht="15.75" customHeight="1">
      <c r="A59" s="1"/>
      <c r="B59" s="75"/>
      <c r="C59" s="9"/>
      <c r="D59" s="34"/>
      <c r="E59" s="34"/>
      <c r="F59" s="34"/>
      <c r="G59" s="34"/>
      <c r="H59" s="34"/>
      <c r="I59" s="34"/>
      <c r="J59" s="34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ht="15.75" customHeight="1">
      <c r="A60" s="1"/>
      <c r="B60" s="75"/>
      <c r="C60" s="9"/>
      <c r="D60" s="34"/>
      <c r="E60" s="34"/>
      <c r="F60" s="34"/>
      <c r="G60" s="34"/>
      <c r="H60" s="34"/>
      <c r="I60" s="34"/>
      <c r="J60" s="34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ht="15.75" customHeight="1">
      <c r="A61" s="1"/>
      <c r="B61" s="75"/>
      <c r="C61" s="9"/>
      <c r="D61" s="34"/>
      <c r="E61" s="34"/>
      <c r="F61" s="34"/>
      <c r="G61" s="34"/>
      <c r="H61" s="34"/>
      <c r="I61" s="34"/>
      <c r="J61" s="34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ht="15.75" customHeight="1">
      <c r="A62" s="1"/>
      <c r="B62" s="9"/>
      <c r="C62" s="9"/>
      <c r="D62" s="34"/>
      <c r="E62" s="34"/>
      <c r="F62" s="34"/>
      <c r="G62" s="34"/>
      <c r="H62" s="34"/>
      <c r="I62" s="34"/>
      <c r="J62" s="34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ht="15.75" customHeight="1">
      <c r="A63" s="1"/>
      <c r="B63" s="18" t="s">
        <v>55</v>
      </c>
      <c r="C63" s="19"/>
      <c r="D63" s="19"/>
      <c r="E63" s="19"/>
      <c r="F63" s="19"/>
      <c r="G63" s="19"/>
      <c r="H63" s="19"/>
      <c r="I63" s="19"/>
      <c r="J63" s="19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ht="15.75" customHeight="1">
      <c r="A64" s="1"/>
      <c r="B64" s="19"/>
      <c r="C64" s="76" t="s">
        <v>56</v>
      </c>
      <c r="D64" s="77" t="s">
        <v>57</v>
      </c>
      <c r="E64" s="54" t="s">
        <v>58</v>
      </c>
      <c r="F64" s="8"/>
      <c r="G64" s="54" t="s">
        <v>59</v>
      </c>
      <c r="H64" s="8"/>
      <c r="I64" s="19"/>
      <c r="J64" s="19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ht="15.75" customHeight="1">
      <c r="A65" s="1"/>
      <c r="B65" s="19"/>
      <c r="C65" s="78"/>
      <c r="D65" s="78"/>
      <c r="E65" s="79" t="s">
        <v>60</v>
      </c>
      <c r="F65" s="79" t="s">
        <v>61</v>
      </c>
      <c r="G65" s="79" t="s">
        <v>62</v>
      </c>
      <c r="H65" s="79" t="s">
        <v>63</v>
      </c>
      <c r="I65" s="19"/>
      <c r="J65" s="19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ht="15.75" customHeight="1">
      <c r="A66" s="1"/>
      <c r="B66" s="19"/>
      <c r="C66" s="80"/>
      <c r="D66" s="80"/>
      <c r="E66" s="80"/>
      <c r="F66" s="80"/>
      <c r="G66" s="80"/>
      <c r="H66" s="80"/>
      <c r="I66" s="19"/>
      <c r="J66" s="19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ht="15.75" customHeight="1">
      <c r="A67" s="1"/>
      <c r="B67" s="19"/>
      <c r="C67" s="80"/>
      <c r="D67" s="80"/>
      <c r="E67" s="80"/>
      <c r="F67" s="80"/>
      <c r="G67" s="80"/>
      <c r="H67" s="80"/>
      <c r="I67" s="19"/>
      <c r="J67" s="19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ht="15.75" customHeight="1">
      <c r="A68" s="1"/>
      <c r="B68" s="19"/>
      <c r="C68" s="80"/>
      <c r="D68" s="80"/>
      <c r="E68" s="80"/>
      <c r="F68" s="80"/>
      <c r="G68" s="80"/>
      <c r="H68" s="80"/>
      <c r="I68" s="19"/>
      <c r="J68" s="19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ht="15.75" customHeight="1">
      <c r="A69" s="1"/>
      <c r="B69" s="19"/>
      <c r="C69" s="19"/>
      <c r="D69" s="19"/>
      <c r="E69" s="19"/>
      <c r="F69" s="19"/>
      <c r="G69" s="19"/>
      <c r="H69" s="19"/>
      <c r="I69" s="19"/>
      <c r="J69" s="19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ht="15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ht="15.75" customHeight="1">
      <c r="A71" s="1"/>
      <c r="B71" s="81" t="s">
        <v>64</v>
      </c>
      <c r="C71" s="82"/>
      <c r="D71" s="82"/>
      <c r="E71" s="4"/>
      <c r="F71" s="4"/>
      <c r="G71" s="12"/>
      <c r="H71" s="4"/>
      <c r="I71" s="4"/>
      <c r="J71" s="4"/>
      <c r="K71" s="4"/>
      <c r="L71" s="4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ht="15.75" customHeight="1">
      <c r="A72" s="1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ht="15.75" customHeight="1">
      <c r="A73" s="1"/>
      <c r="B73" s="83" t="str">
        <f>+H91</f>
        <v>Ejercicio en curso -2 años</v>
      </c>
      <c r="C73" s="84" t="s">
        <v>65</v>
      </c>
      <c r="D73" s="84" t="s">
        <v>66</v>
      </c>
      <c r="E73" s="60" t="s">
        <v>67</v>
      </c>
      <c r="F73" s="83" t="str">
        <f>+I91</f>
        <v>Ejercicio en curso -1 año</v>
      </c>
      <c r="G73" s="84" t="s">
        <v>65</v>
      </c>
      <c r="H73" s="84" t="s">
        <v>66</v>
      </c>
      <c r="I73" s="60" t="s">
        <v>67</v>
      </c>
      <c r="J73" s="4"/>
      <c r="K73" s="4"/>
      <c r="L73" s="4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ht="15.75" customHeight="1">
      <c r="A74" s="1"/>
      <c r="B74" s="85" t="s">
        <v>68</v>
      </c>
      <c r="C74" s="54" t="s">
        <v>69</v>
      </c>
      <c r="D74" s="54" t="s">
        <v>70</v>
      </c>
      <c r="E74" s="79" t="s">
        <v>71</v>
      </c>
      <c r="F74" s="85" t="s">
        <v>68</v>
      </c>
      <c r="G74" s="54" t="s">
        <v>69</v>
      </c>
      <c r="H74" s="54" t="s">
        <v>70</v>
      </c>
      <c r="I74" s="79" t="s">
        <v>71</v>
      </c>
      <c r="J74" s="4"/>
      <c r="K74" s="4"/>
      <c r="L74" s="4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ht="15.75" customHeight="1">
      <c r="A75" s="1"/>
      <c r="B75" s="86"/>
      <c r="C75" s="87"/>
      <c r="D75" s="87"/>
      <c r="E75" s="88"/>
      <c r="F75" s="86"/>
      <c r="G75" s="87"/>
      <c r="H75" s="87"/>
      <c r="I75" s="88"/>
      <c r="J75" s="4"/>
      <c r="K75" s="4"/>
      <c r="L75" s="4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ht="15.75" customHeight="1">
      <c r="A76" s="1"/>
      <c r="B76" s="86"/>
      <c r="C76" s="87"/>
      <c r="D76" s="87"/>
      <c r="E76" s="88"/>
      <c r="F76" s="86"/>
      <c r="G76" s="87"/>
      <c r="H76" s="87"/>
      <c r="I76" s="88"/>
      <c r="J76" s="4"/>
      <c r="K76" s="4"/>
      <c r="L76" s="4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ht="15.75" customHeight="1">
      <c r="A77" s="1"/>
      <c r="B77" s="86"/>
      <c r="C77" s="87"/>
      <c r="D77" s="87"/>
      <c r="E77" s="88"/>
      <c r="F77" s="86"/>
      <c r="G77" s="87"/>
      <c r="H77" s="87"/>
      <c r="I77" s="88"/>
      <c r="J77" s="4"/>
      <c r="K77" s="4"/>
      <c r="L77" s="4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ht="15.75" customHeight="1">
      <c r="A78" s="1"/>
      <c r="B78" s="86"/>
      <c r="C78" s="87"/>
      <c r="D78" s="87"/>
      <c r="E78" s="88"/>
      <c r="F78" s="86"/>
      <c r="G78" s="87"/>
      <c r="H78" s="87"/>
      <c r="I78" s="88"/>
      <c r="J78" s="4"/>
      <c r="K78" s="4"/>
      <c r="L78" s="4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ht="15.75" customHeight="1">
      <c r="A79" s="1"/>
      <c r="B79" s="86"/>
      <c r="C79" s="87"/>
      <c r="D79" s="87"/>
      <c r="E79" s="88"/>
      <c r="F79" s="86"/>
      <c r="G79" s="87"/>
      <c r="H79" s="87"/>
      <c r="I79" s="88"/>
      <c r="J79" s="4"/>
      <c r="K79" s="4"/>
      <c r="L79" s="4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ht="15.75" customHeight="1">
      <c r="A80" s="1"/>
      <c r="B80" s="86"/>
      <c r="C80" s="87"/>
      <c r="D80" s="87"/>
      <c r="E80" s="88"/>
      <c r="F80" s="86"/>
      <c r="G80" s="87"/>
      <c r="H80" s="87"/>
      <c r="I80" s="88"/>
      <c r="J80" s="4"/>
      <c r="K80" s="4"/>
      <c r="L80" s="4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ht="15.75" customHeight="1">
      <c r="A81" s="1"/>
      <c r="B81" s="86"/>
      <c r="C81" s="87"/>
      <c r="D81" s="87"/>
      <c r="E81" s="88"/>
      <c r="F81" s="86"/>
      <c r="G81" s="87"/>
      <c r="H81" s="87"/>
      <c r="I81" s="88"/>
      <c r="J81" s="4"/>
      <c r="K81" s="4"/>
      <c r="L81" s="4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ht="15.75" customHeight="1">
      <c r="A82" s="1"/>
      <c r="B82" s="86"/>
      <c r="C82" s="87"/>
      <c r="D82" s="87"/>
      <c r="E82" s="88"/>
      <c r="F82" s="86"/>
      <c r="G82" s="87"/>
      <c r="H82" s="87"/>
      <c r="I82" s="88"/>
      <c r="J82" s="4"/>
      <c r="K82" s="4"/>
      <c r="L82" s="4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ht="15.75" customHeight="1">
      <c r="A83" s="1"/>
      <c r="B83" s="86"/>
      <c r="C83" s="87"/>
      <c r="D83" s="87"/>
      <c r="E83" s="88"/>
      <c r="F83" s="86"/>
      <c r="G83" s="87"/>
      <c r="H83" s="87"/>
      <c r="I83" s="88"/>
      <c r="J83" s="4"/>
      <c r="K83" s="4"/>
      <c r="L83" s="4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ht="15.75" customHeight="1">
      <c r="A84" s="1"/>
      <c r="B84" s="86"/>
      <c r="C84" s="87"/>
      <c r="D84" s="87"/>
      <c r="E84" s="88"/>
      <c r="F84" s="86"/>
      <c r="G84" s="87"/>
      <c r="H84" s="87"/>
      <c r="I84" s="88"/>
      <c r="J84" s="4"/>
      <c r="K84" s="4"/>
      <c r="L84" s="4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ht="15.75" customHeight="1">
      <c r="A85" s="1"/>
      <c r="B85" s="86"/>
      <c r="C85" s="87"/>
      <c r="D85" s="87"/>
      <c r="E85" s="88"/>
      <c r="F85" s="86"/>
      <c r="G85" s="87"/>
      <c r="H85" s="87"/>
      <c r="I85" s="88"/>
      <c r="J85" s="4"/>
      <c r="K85" s="4"/>
      <c r="L85" s="4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ht="15.75" customHeight="1">
      <c r="A86" s="1"/>
      <c r="B86" s="89"/>
      <c r="C86" s="90"/>
      <c r="D86" s="90"/>
      <c r="E86" s="88"/>
      <c r="F86" s="89"/>
      <c r="G86" s="90"/>
      <c r="H86" s="90"/>
      <c r="I86" s="88"/>
      <c r="J86" s="4"/>
      <c r="K86" s="4"/>
      <c r="L86" s="4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ht="15.75" customHeight="1">
      <c r="A87" s="1"/>
      <c r="B87" s="91" t="s">
        <v>72</v>
      </c>
      <c r="C87" s="92">
        <f t="shared" ref="C87:E87" si="1">SUM(C75:C86)</f>
        <v>0</v>
      </c>
      <c r="D87" s="92">
        <f t="shared" si="1"/>
        <v>0</v>
      </c>
      <c r="E87" s="92">
        <f t="shared" si="1"/>
        <v>0</v>
      </c>
      <c r="F87" s="93"/>
      <c r="G87" s="92">
        <f t="shared" ref="G87:I87" si="2">SUM(G75:G86)</f>
        <v>0</v>
      </c>
      <c r="H87" s="92">
        <f t="shared" si="2"/>
        <v>0</v>
      </c>
      <c r="I87" s="94">
        <f t="shared" si="2"/>
        <v>0</v>
      </c>
      <c r="J87" s="4"/>
      <c r="K87" s="4"/>
      <c r="L87" s="4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ht="15.75" customHeight="1">
      <c r="A88" s="1"/>
      <c r="B88" s="83" t="s">
        <v>73</v>
      </c>
      <c r="C88" s="95"/>
      <c r="D88" s="95"/>
      <c r="E88" s="96">
        <f>SUM(C88:D88)</f>
        <v>0</v>
      </c>
      <c r="F88" s="83" t="s">
        <v>73</v>
      </c>
      <c r="G88" s="95"/>
      <c r="H88" s="95"/>
      <c r="I88" s="97">
        <f>SUM(G88:H88)</f>
        <v>0</v>
      </c>
      <c r="J88" s="4"/>
      <c r="K88" s="4"/>
      <c r="L88" s="4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ht="15.75" customHeight="1">
      <c r="A89" s="1"/>
      <c r="B89" s="4"/>
      <c r="C89" s="98"/>
      <c r="D89" s="98"/>
      <c r="E89" s="4"/>
      <c r="F89" s="4"/>
      <c r="G89" s="98"/>
      <c r="H89" s="98"/>
      <c r="I89" s="98"/>
      <c r="J89" s="4"/>
      <c r="K89" s="4"/>
      <c r="L89" s="4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ht="15.75" customHeight="1">
      <c r="A90" s="1"/>
      <c r="B90" s="4"/>
      <c r="C90" s="4"/>
      <c r="D90" s="4"/>
      <c r="E90" s="4"/>
      <c r="F90" s="4"/>
      <c r="G90" s="99" t="s">
        <v>74</v>
      </c>
      <c r="H90" s="4"/>
      <c r="I90" s="4"/>
      <c r="J90" s="4"/>
      <c r="K90" s="4"/>
      <c r="L90" s="4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ht="15.75" customHeight="1">
      <c r="A91" s="1"/>
      <c r="B91" s="83" t="str">
        <f>+J91</f>
        <v>Ejercicio en Curso</v>
      </c>
      <c r="C91" s="84" t="s">
        <v>65</v>
      </c>
      <c r="D91" s="60" t="s">
        <v>66</v>
      </c>
      <c r="E91" s="60" t="s">
        <v>67</v>
      </c>
      <c r="F91" s="100"/>
      <c r="G91" s="101" t="s">
        <v>75</v>
      </c>
      <c r="H91" s="101" t="s">
        <v>76</v>
      </c>
      <c r="I91" s="101" t="s">
        <v>77</v>
      </c>
      <c r="J91" s="101" t="s">
        <v>78</v>
      </c>
      <c r="K91" s="1"/>
      <c r="L91" s="4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ht="15.75" customHeight="1">
      <c r="A92" s="1"/>
      <c r="B92" s="85" t="s">
        <v>68</v>
      </c>
      <c r="C92" s="54" t="s">
        <v>69</v>
      </c>
      <c r="D92" s="79" t="s">
        <v>70</v>
      </c>
      <c r="E92" s="79" t="s">
        <v>71</v>
      </c>
      <c r="F92" s="102"/>
      <c r="G92" s="103" t="s">
        <v>79</v>
      </c>
      <c r="H92" s="104"/>
      <c r="I92" s="104"/>
      <c r="J92" s="104"/>
      <c r="K92" s="1"/>
      <c r="L92" s="4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ht="15.75" customHeight="1">
      <c r="A93" s="1"/>
      <c r="B93" s="105"/>
      <c r="C93" s="90"/>
      <c r="D93" s="88"/>
      <c r="E93" s="88"/>
      <c r="F93" s="102"/>
      <c r="G93" s="103" t="s">
        <v>80</v>
      </c>
      <c r="H93" s="104"/>
      <c r="I93" s="104"/>
      <c r="J93" s="104"/>
      <c r="K93" s="1"/>
      <c r="L93" s="4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ht="15.75" customHeight="1">
      <c r="A94" s="1"/>
      <c r="B94" s="105"/>
      <c r="C94" s="90"/>
      <c r="D94" s="88"/>
      <c r="E94" s="88"/>
      <c r="F94" s="19"/>
      <c r="G94" s="103" t="s">
        <v>81</v>
      </c>
      <c r="H94" s="104"/>
      <c r="I94" s="104"/>
      <c r="J94" s="104"/>
      <c r="K94" s="4"/>
      <c r="L94" s="4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ht="15.75" customHeight="1">
      <c r="A95" s="1"/>
      <c r="B95" s="105"/>
      <c r="C95" s="90"/>
      <c r="D95" s="88"/>
      <c r="E95" s="88"/>
      <c r="F95" s="19"/>
      <c r="G95" s="103"/>
      <c r="H95" s="104"/>
      <c r="I95" s="104"/>
      <c r="J95" s="104"/>
      <c r="K95" s="4"/>
      <c r="L95" s="4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ht="15.75" customHeight="1">
      <c r="A96" s="1"/>
      <c r="B96" s="105"/>
      <c r="C96" s="90"/>
      <c r="D96" s="88"/>
      <c r="E96" s="88"/>
      <c r="F96" s="19"/>
      <c r="G96" s="106" t="s">
        <v>82</v>
      </c>
      <c r="H96" s="107" t="str">
        <f t="shared" ref="H96:J96" si="3">+H91</f>
        <v>Ejercicio en curso -2 años</v>
      </c>
      <c r="I96" s="107" t="str">
        <f t="shared" si="3"/>
        <v>Ejercicio en curso -1 año</v>
      </c>
      <c r="J96" s="107" t="str">
        <f t="shared" si="3"/>
        <v>Ejercicio en Curso</v>
      </c>
      <c r="K96" s="4"/>
      <c r="L96" s="4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ht="15.75" customHeight="1">
      <c r="A97" s="1"/>
      <c r="B97" s="105"/>
      <c r="C97" s="90"/>
      <c r="D97" s="88"/>
      <c r="E97" s="88"/>
      <c r="F97" s="19"/>
      <c r="G97" s="103" t="s">
        <v>79</v>
      </c>
      <c r="H97" s="104"/>
      <c r="I97" s="104"/>
      <c r="J97" s="104"/>
      <c r="K97" s="4"/>
      <c r="L97" s="4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ht="15.75" customHeight="1">
      <c r="A98" s="1"/>
      <c r="B98" s="105"/>
      <c r="C98" s="90"/>
      <c r="D98" s="88"/>
      <c r="E98" s="88"/>
      <c r="F98" s="19"/>
      <c r="G98" s="103" t="s">
        <v>80</v>
      </c>
      <c r="H98" s="104"/>
      <c r="I98" s="104"/>
      <c r="J98" s="104"/>
      <c r="K98" s="4"/>
      <c r="L98" s="4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ht="15.75" customHeight="1">
      <c r="A99" s="1"/>
      <c r="B99" s="105"/>
      <c r="C99" s="90"/>
      <c r="D99" s="88"/>
      <c r="E99" s="88"/>
      <c r="F99" s="19"/>
      <c r="G99" s="103" t="s">
        <v>81</v>
      </c>
      <c r="H99" s="104"/>
      <c r="I99" s="104"/>
      <c r="J99" s="104"/>
      <c r="K99" s="4"/>
      <c r="L99" s="4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ht="15.75" customHeight="1">
      <c r="A100" s="1"/>
      <c r="B100" s="105"/>
      <c r="C100" s="90"/>
      <c r="D100" s="88"/>
      <c r="E100" s="88"/>
      <c r="F100" s="19"/>
      <c r="G100" s="103"/>
      <c r="H100" s="104"/>
      <c r="I100" s="104"/>
      <c r="J100" s="104"/>
      <c r="K100" s="4"/>
      <c r="L100" s="4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ht="15.75" customHeight="1">
      <c r="A101" s="1"/>
      <c r="B101" s="105"/>
      <c r="C101" s="90"/>
      <c r="D101" s="88"/>
      <c r="E101" s="88"/>
      <c r="F101" s="19"/>
      <c r="G101" s="108" t="s">
        <v>72</v>
      </c>
      <c r="H101" s="109">
        <f t="shared" ref="H101:J101" si="4">SUM(H97:H100)</f>
        <v>0</v>
      </c>
      <c r="I101" s="109">
        <f t="shared" si="4"/>
        <v>0</v>
      </c>
      <c r="J101" s="109">
        <f t="shared" si="4"/>
        <v>0</v>
      </c>
      <c r="K101" s="4"/>
      <c r="L101" s="4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ht="15.75" customHeight="1">
      <c r="A102" s="1"/>
      <c r="B102" s="105"/>
      <c r="C102" s="90"/>
      <c r="D102" s="88"/>
      <c r="E102" s="88"/>
      <c r="F102" s="19"/>
      <c r="G102" s="1"/>
      <c r="H102" s="1"/>
      <c r="I102" s="1"/>
      <c r="J102" s="1"/>
      <c r="K102" s="4"/>
      <c r="L102" s="4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ht="15.75" customHeight="1">
      <c r="A103" s="1"/>
      <c r="B103" s="105"/>
      <c r="C103" s="90"/>
      <c r="D103" s="88"/>
      <c r="E103" s="88"/>
      <c r="F103" s="19"/>
      <c r="G103" s="110" t="s">
        <v>83</v>
      </c>
      <c r="H103" s="4"/>
      <c r="I103" s="4"/>
      <c r="J103" s="4"/>
      <c r="K103" s="4"/>
      <c r="L103" s="4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ht="15.75" customHeight="1">
      <c r="A104" s="1"/>
      <c r="B104" s="105"/>
      <c r="C104" s="90"/>
      <c r="D104" s="88"/>
      <c r="E104" s="88"/>
      <c r="F104" s="19"/>
      <c r="G104" s="4" t="s">
        <v>84</v>
      </c>
      <c r="H104" s="4"/>
      <c r="I104" s="4"/>
      <c r="J104" s="4"/>
      <c r="K104" s="111"/>
      <c r="L104" s="4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ht="15.75" customHeight="1">
      <c r="A105" s="1"/>
      <c r="B105" s="105"/>
      <c r="C105" s="90"/>
      <c r="D105" s="88"/>
      <c r="E105" s="88"/>
      <c r="F105" s="19"/>
      <c r="G105" s="4" t="s">
        <v>85</v>
      </c>
      <c r="H105" s="4"/>
      <c r="I105" s="4"/>
      <c r="J105" s="4"/>
      <c r="K105" s="111"/>
      <c r="L105" s="4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ht="15.75" customHeight="1">
      <c r="A106" s="1"/>
      <c r="B106" s="105"/>
      <c r="C106" s="90"/>
      <c r="D106" s="88"/>
      <c r="E106" s="88"/>
      <c r="F106" s="19"/>
      <c r="G106" s="4" t="s">
        <v>86</v>
      </c>
      <c r="H106" s="4"/>
      <c r="I106" s="4"/>
      <c r="J106" s="4"/>
      <c r="K106" s="111"/>
      <c r="L106" s="4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ht="15.75" customHeight="1">
      <c r="A107" s="1"/>
      <c r="B107" s="105"/>
      <c r="C107" s="90"/>
      <c r="D107" s="88"/>
      <c r="E107" s="88"/>
      <c r="F107" s="19"/>
      <c r="G107" s="99"/>
      <c r="H107" s="4"/>
      <c r="I107" s="4"/>
      <c r="J107" s="4"/>
      <c r="K107" s="4"/>
      <c r="L107" s="4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ht="15.75" customHeight="1">
      <c r="A108" s="1"/>
      <c r="B108" s="91" t="s">
        <v>72</v>
      </c>
      <c r="C108" s="92">
        <f t="shared" ref="C108:E108" si="5">SUM(C93:C107)</f>
        <v>0</v>
      </c>
      <c r="D108" s="92">
        <f t="shared" si="5"/>
        <v>0</v>
      </c>
      <c r="E108" s="94">
        <f t="shared" si="5"/>
        <v>0</v>
      </c>
      <c r="F108" s="19"/>
      <c r="G108" s="4"/>
      <c r="H108" s="4"/>
      <c r="I108" s="4"/>
      <c r="J108" s="4"/>
      <c r="K108" s="4"/>
      <c r="L108" s="4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ht="15.75" customHeight="1">
      <c r="A109" s="1"/>
      <c r="B109" s="112"/>
      <c r="C109" s="113"/>
      <c r="D109" s="113"/>
      <c r="E109" s="113"/>
      <c r="F109" s="19"/>
      <c r="G109" s="4"/>
      <c r="H109" s="4"/>
      <c r="I109" s="4"/>
      <c r="J109" s="4"/>
      <c r="K109" s="4"/>
      <c r="L109" s="4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ht="15.75" customHeight="1">
      <c r="A110" s="1"/>
      <c r="B110" s="114" t="s">
        <v>87</v>
      </c>
      <c r="C110" s="82"/>
      <c r="D110" s="115"/>
      <c r="E110" s="4"/>
      <c r="F110" s="4"/>
      <c r="G110" s="1"/>
      <c r="H110" s="1"/>
      <c r="I110" s="4"/>
      <c r="J110" s="4"/>
      <c r="K110" s="4"/>
      <c r="L110" s="4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ht="15.75" customHeight="1">
      <c r="A111" s="1"/>
      <c r="B111" s="4"/>
      <c r="C111" s="4"/>
      <c r="D111" s="1"/>
      <c r="E111" s="4"/>
      <c r="F111" s="4"/>
      <c r="G111" s="4"/>
      <c r="H111" s="4"/>
      <c r="I111" s="4"/>
      <c r="J111" s="4"/>
      <c r="K111" s="4"/>
      <c r="L111" s="4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ht="15.75" customHeight="1">
      <c r="A112" s="1"/>
      <c r="B112" s="101" t="s">
        <v>88</v>
      </c>
      <c r="C112" s="116" t="s">
        <v>89</v>
      </c>
      <c r="D112" s="8"/>
      <c r="E112" s="107" t="s">
        <v>90</v>
      </c>
      <c r="F112" s="107" t="s">
        <v>91</v>
      </c>
      <c r="G112" s="107" t="s">
        <v>92</v>
      </c>
      <c r="H112" s="101" t="s">
        <v>93</v>
      </c>
      <c r="I112" s="116" t="s">
        <v>94</v>
      </c>
      <c r="J112" s="7"/>
      <c r="K112" s="8"/>
      <c r="L112" s="4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ht="15.75" customHeight="1">
      <c r="A113" s="1"/>
      <c r="B113" s="103"/>
      <c r="C113" s="117" t="s">
        <v>40</v>
      </c>
      <c r="D113" s="8"/>
      <c r="E113" s="103"/>
      <c r="F113" s="103" t="s">
        <v>12</v>
      </c>
      <c r="G113" s="103"/>
      <c r="H113" s="103"/>
      <c r="I113" s="117"/>
      <c r="J113" s="7"/>
      <c r="K113" s="8"/>
      <c r="L113" s="4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ht="15.75" customHeight="1">
      <c r="A114" s="1"/>
      <c r="B114" s="103"/>
      <c r="C114" s="117" t="s">
        <v>40</v>
      </c>
      <c r="D114" s="8"/>
      <c r="E114" s="103"/>
      <c r="F114" s="103" t="s">
        <v>12</v>
      </c>
      <c r="G114" s="103"/>
      <c r="H114" s="115"/>
      <c r="I114" s="117"/>
      <c r="J114" s="7"/>
      <c r="K114" s="8"/>
      <c r="L114" s="4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ht="15.75" customHeight="1">
      <c r="A115" s="1"/>
      <c r="B115" s="103"/>
      <c r="C115" s="117" t="s">
        <v>40</v>
      </c>
      <c r="D115" s="8"/>
      <c r="E115" s="103"/>
      <c r="F115" s="103" t="s">
        <v>12</v>
      </c>
      <c r="G115" s="103"/>
      <c r="H115" s="103"/>
      <c r="I115" s="117"/>
      <c r="J115" s="7"/>
      <c r="K115" s="8"/>
      <c r="L115" s="4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ht="15.75" customHeight="1">
      <c r="A116" s="1"/>
      <c r="B116" s="103"/>
      <c r="C116" s="117" t="s">
        <v>40</v>
      </c>
      <c r="D116" s="8"/>
      <c r="E116" s="103"/>
      <c r="F116" s="103" t="s">
        <v>12</v>
      </c>
      <c r="G116" s="103"/>
      <c r="H116" s="103"/>
      <c r="I116" s="117"/>
      <c r="J116" s="7"/>
      <c r="K116" s="8"/>
      <c r="L116" s="4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ht="15.75" customHeight="1">
      <c r="A117" s="1"/>
      <c r="B117" s="103"/>
      <c r="C117" s="117" t="s">
        <v>40</v>
      </c>
      <c r="D117" s="8"/>
      <c r="E117" s="103"/>
      <c r="F117" s="103" t="s">
        <v>12</v>
      </c>
      <c r="G117" s="103"/>
      <c r="H117" s="103"/>
      <c r="I117" s="117"/>
      <c r="J117" s="7"/>
      <c r="K117" s="8"/>
      <c r="L117" s="4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ht="15.75" customHeight="1">
      <c r="A118" s="1"/>
      <c r="B118" s="103"/>
      <c r="C118" s="117" t="s">
        <v>40</v>
      </c>
      <c r="D118" s="8"/>
      <c r="E118" s="103"/>
      <c r="F118" s="103" t="s">
        <v>12</v>
      </c>
      <c r="G118" s="103"/>
      <c r="H118" s="103"/>
      <c r="I118" s="117"/>
      <c r="J118" s="7"/>
      <c r="K118" s="8"/>
      <c r="L118" s="4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ht="15.75" customHeight="1">
      <c r="A119" s="1"/>
      <c r="B119" s="103"/>
      <c r="C119" s="117" t="s">
        <v>40</v>
      </c>
      <c r="D119" s="8"/>
      <c r="E119" s="103"/>
      <c r="F119" s="103" t="s">
        <v>12</v>
      </c>
      <c r="G119" s="103"/>
      <c r="H119" s="103"/>
      <c r="I119" s="117"/>
      <c r="J119" s="7"/>
      <c r="K119" s="8"/>
      <c r="L119" s="4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ht="15.75" customHeight="1">
      <c r="A120" s="1"/>
      <c r="B120" s="103"/>
      <c r="C120" s="117" t="s">
        <v>40</v>
      </c>
      <c r="D120" s="8"/>
      <c r="E120" s="103"/>
      <c r="F120" s="103" t="s">
        <v>12</v>
      </c>
      <c r="G120" s="103"/>
      <c r="H120" s="103"/>
      <c r="I120" s="117"/>
      <c r="J120" s="7"/>
      <c r="K120" s="8"/>
      <c r="L120" s="4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ht="15.75" customHeight="1">
      <c r="A121" s="1"/>
      <c r="B121" s="103"/>
      <c r="C121" s="117" t="s">
        <v>40</v>
      </c>
      <c r="D121" s="8"/>
      <c r="E121" s="103"/>
      <c r="F121" s="103" t="s">
        <v>12</v>
      </c>
      <c r="G121" s="103"/>
      <c r="H121" s="103"/>
      <c r="I121" s="117"/>
      <c r="J121" s="7"/>
      <c r="K121" s="8"/>
      <c r="L121" s="4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ht="15.75" customHeight="1">
      <c r="A122" s="1"/>
      <c r="B122" s="4"/>
      <c r="C122" s="4"/>
      <c r="D122" s="4"/>
      <c r="E122" s="4"/>
      <c r="F122" s="1"/>
      <c r="G122" s="4"/>
      <c r="H122" s="4"/>
      <c r="I122" s="1"/>
      <c r="J122" s="1"/>
      <c r="K122" s="1"/>
      <c r="L122" s="4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ht="15.75" customHeight="1">
      <c r="A123" s="1"/>
      <c r="B123" s="1"/>
      <c r="C123" s="1"/>
      <c r="D123" s="4"/>
      <c r="E123" s="118" t="s">
        <v>95</v>
      </c>
      <c r="F123" s="119">
        <f>+IF(F121="USD",1,0)*G121+IF(F120="USD",1,0)*G120+IF(F119="USD",1,0)*G119+IF(F118="USD",1,0)*G118+IF(F117="USD",1,0)*G117+IF(F116="USD",1,0)*G116+IF(F115="USD",1,0)*G115+IF(F114="USD",1,0)*G114+IF(F113="USD",1,0)*G113</f>
        <v>0</v>
      </c>
      <c r="G123" s="118" t="s">
        <v>96</v>
      </c>
      <c r="H123" s="119">
        <f>+IF(F121="$",1,0)*G121+IF(F120="$",1,0)*G120+IF(F119="$",1,0)*G119+IF(F118="$",1,0)*G118+IF(F117="$",1,0)*G117+IF(F116="$",1,0)*G116+IF(F115="$",1,0)*G115+IF(F114="$",1,0)*G114+IF(F113="$",1,0)*G113</f>
        <v>0</v>
      </c>
      <c r="I123" s="4"/>
      <c r="J123" s="4"/>
      <c r="K123" s="4"/>
      <c r="L123" s="4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ht="15.75" customHeight="1">
      <c r="A124" s="1"/>
      <c r="B124" s="120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ht="15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ht="15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ht="15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ht="15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ht="15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ht="15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ht="15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ht="15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ht="1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ht="15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ht="15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ht="15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ht="15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ht="15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ht="1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ht="15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ht="15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ht="15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ht="15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ht="15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ht="15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ht="15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ht="15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ht="15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ht="15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ht="15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ht="15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ht="15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ht="15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ht="15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ht="1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ht="15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ht="15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ht="15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ht="15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ht="15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ht="15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ht="15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ht="15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ht="15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ht="15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ht="15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ht="15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ht="15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ht="15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ht="15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ht="15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ht="15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ht="15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ht="15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ht="15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ht="15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ht="15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ht="15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ht="15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ht="15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ht="15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ht="15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ht="15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ht="15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ht="15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ht="15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ht="15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ht="15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ht="15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ht="15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ht="15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ht="15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ht="15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ht="15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ht="15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ht="15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ht="15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ht="15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ht="15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ht="15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ht="15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ht="15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ht="15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ht="15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ht="15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ht="15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ht="15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ht="15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ht="15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ht="15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ht="15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ht="15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ht="15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ht="15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ht="15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ht="15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ht="15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ht="15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ht="15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ht="15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ht="15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ht="15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ht="15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ht="15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ht="15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ht="15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ht="15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ht="15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ht="15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ht="15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ht="15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ht="15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ht="15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ht="15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ht="15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ht="15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ht="15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ht="15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ht="15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ht="15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ht="15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ht="15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ht="15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ht="15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ht="15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ht="15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ht="15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ht="15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ht="15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ht="15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ht="15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ht="15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ht="15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ht="15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ht="15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ht="15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ht="15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ht="15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ht="15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ht="15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ht="15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ht="15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ht="15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ht="15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ht="15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ht="15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ht="15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ht="15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ht="15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ht="15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ht="15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ht="15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ht="15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ht="15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ht="15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ht="15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ht="15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ht="15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ht="15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ht="15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ht="15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ht="15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ht="15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ht="15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ht="15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ht="15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ht="15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ht="15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ht="15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ht="15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ht="15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ht="15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ht="15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ht="15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ht="15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ht="15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ht="15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ht="15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ht="15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ht="15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ht="15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ht="15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ht="15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ht="15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ht="15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ht="15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ht="15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ht="15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ht="15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ht="15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ht="15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ht="15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ht="15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ht="15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2">
    <mergeCell ref="C114:D114"/>
    <mergeCell ref="C115:D115"/>
    <mergeCell ref="C116:D116"/>
    <mergeCell ref="C117:D117"/>
    <mergeCell ref="C118:D118"/>
    <mergeCell ref="C119:D119"/>
    <mergeCell ref="C120:D120"/>
    <mergeCell ref="C121:D121"/>
    <mergeCell ref="E64:F64"/>
    <mergeCell ref="G64:H64"/>
    <mergeCell ref="B71:D71"/>
    <mergeCell ref="F91:F93"/>
    <mergeCell ref="B110:C110"/>
    <mergeCell ref="C112:D112"/>
    <mergeCell ref="C113:D113"/>
    <mergeCell ref="C4:J4"/>
    <mergeCell ref="C6:D6"/>
    <mergeCell ref="I6:J6"/>
    <mergeCell ref="C8:J8"/>
    <mergeCell ref="C15:D15"/>
    <mergeCell ref="H15:I16"/>
    <mergeCell ref="C16:D16"/>
    <mergeCell ref="C17:D17"/>
    <mergeCell ref="C18:D18"/>
    <mergeCell ref="C19:D19"/>
    <mergeCell ref="C20:D20"/>
    <mergeCell ref="H20:I20"/>
    <mergeCell ref="G25:H25"/>
    <mergeCell ref="J25:K25"/>
    <mergeCell ref="C27:J27"/>
    <mergeCell ref="C28:D28"/>
    <mergeCell ref="E28:F28"/>
    <mergeCell ref="G28:H28"/>
    <mergeCell ref="E29:F29"/>
    <mergeCell ref="G29:H29"/>
    <mergeCell ref="I29:J29"/>
    <mergeCell ref="G31:H31"/>
    <mergeCell ref="I31:J31"/>
    <mergeCell ref="C29:D29"/>
    <mergeCell ref="C30:D30"/>
    <mergeCell ref="E30:F30"/>
    <mergeCell ref="G30:H30"/>
    <mergeCell ref="I30:J30"/>
    <mergeCell ref="C31:D31"/>
    <mergeCell ref="E31:F31"/>
    <mergeCell ref="C33:I33"/>
    <mergeCell ref="C40:I40"/>
    <mergeCell ref="B47:B48"/>
    <mergeCell ref="C55:J55"/>
    <mergeCell ref="C58:J58"/>
    <mergeCell ref="C64:C65"/>
    <mergeCell ref="D64:D65"/>
    <mergeCell ref="I119:K119"/>
    <mergeCell ref="I120:K120"/>
    <mergeCell ref="I121:K121"/>
    <mergeCell ref="I112:K112"/>
    <mergeCell ref="I113:K113"/>
    <mergeCell ref="I114:K114"/>
    <mergeCell ref="I115:K115"/>
    <mergeCell ref="I116:K116"/>
    <mergeCell ref="I117:K117"/>
    <mergeCell ref="I118:K118"/>
  </mergeCells>
  <conditionalFormatting sqref="G6">
    <cfRule type="cellIs" dxfId="0" priority="1" operator="equal">
      <formula>"C (bajo)"</formula>
    </cfRule>
  </conditionalFormatting>
  <conditionalFormatting sqref="G6">
    <cfRule type="cellIs" dxfId="1" priority="2" operator="equal">
      <formula>"B (medio)"</formula>
    </cfRule>
  </conditionalFormatting>
  <conditionalFormatting sqref="G6">
    <cfRule type="cellIs" dxfId="2" priority="3" operator="equal">
      <formula>"A (alto)"</formula>
    </cfRule>
  </conditionalFormatting>
  <dataValidations>
    <dataValidation type="list" allowBlank="1" showInputMessage="1" showErrorMessage="1" prompt="Escriba aquí" sqref="F48">
      <formula1>"IRAM-ISO 14064-1 Huella de carbono organizacional,IRAM-ISO 14067 Huella de carbono de producto,IRAM-ISO 14046 Huella de agua,IRAM-ISO 14001 Sistemas de Gestión Ambiental,IRAM-ISO 50001 Sistemas de Gestión de Energía,Certificación I – REC Uso de Energías R"&amp;"enovables,ISO 14051 - Contabilidad de Costos de Flujo de Material,IRAM-ISO 14040 (serie) - Análisis de Ciclo de Vida,Programa de Cuidado Responsable del Medio Ambiente (PCRMA)Sector química y petroquimica,Buenas Prácticas de Fabricación de Productos Veter"&amp;"inarios (Res SENASA 482/2002),Importadores/Exportadores de Medicamentos (Dispo ANMAT 2819/2004),ISO 22000
International Food Standard
BRCGS Global Standard para la Seguridad de los Alimentos,Sello Bioproducto Argentino,Buenas Prácticas de Fabricación para"&amp;" Elaboradores Importadores/Exportadores de Medicamentos (Dispo ANMAT 2819/2004),""Sello “Orgánico Argentina”
Global Good Agriculture Practices"",Unicamente se encuentra Norma de Buenas Prácticas de Fabricación de Productos Veterinarios (Res SENASA 482/200"&amp;"2) que no es de sostenibilidad ambiental,Programa de Cuidado Responsable del Medio Ambiente (PCRMA) Sector química y petroquimica,Unicamente se encuentra lineamientos generales de Buenas Prácticas de Fabricación para Elaboradores,Importadores/Exportadores"&amp;" de Medicamentos (Dispo ANMAT 2819/2004) que no es de sostenibilidad ambiental,""ISO 22000
International Food Standard
BRCGS Global Standard para la Seguridad de los Alimentos
Sello Bioproducto Argentino,Programa de Cuidado Responsable del Medio Ambiente "&amp;"(PCRMA) Sector química y petroquimica
""Unicamente se encuentra lineamientos generales de Buenas Prácticas de Fabricación para Elaboradores,Importadores/Exportadores de Medicamentos (Dispo ANMAT 2819/2004) que no es de sostenibilidad ambiental,Unicamente "&amp;"se encuentra Norma de Buenas Prácticas de Fabricación de Productos Veterinarios (Res SENASA 482/2002) que no es de sostenibilidad ambiental,""Sello “Orgánico Argentina”
Global Good Agriculture Practices""
Programa de Cuidado,Responsable del Medio Ambiente"&amp;" (PCRMA) Sector química y petroquimica
Programa de Cuidado Responsable del Medio Ambiente (PCRMA) Sector química y petroquimica"</formula1>
    </dataValidation>
    <dataValidation type="list" allowBlank="1" showErrorMessage="1" sqref="F113:F121">
      <formula1>Hoja1!$K$14:$K$16</formula1>
    </dataValidation>
    <dataValidation type="list" allowBlank="1" showErrorMessage="1" sqref="D48">
      <formula1>"IRAM-ISO 14064-1 Huella de carbono organizacional,IRAM-ISO 14067 Huella de carbono de producto,IRAM-ISO 14046 Huella de agua,IRAM-ISO 14001 Sistemas de Gestión Ambiental,IRAM-ISO 50001 Sistemas de Gestión de Energía,Certificación I – REC Uso de Energías R"&amp;"enovables,ISO 14051 - Contabilidad de Costos de Flujo de Material,IRAM-ISO 14040 (serie) - Análisis de Ciclo de Vida,Programa de Cuidado Responsable del Medio Ambiente (PCRMA)Sector química y petroquimica,Buenas Prácticas de Fabricación de Productos Veter"&amp;"inarios (Res SENASA 482/2002),Importadores/Exportadores de Medicamentos (Dispo ANMAT 2819/2004),ISO 22000
International Food Standard
BRCGS Global Standard para la Seguridad de los Alimentos,Sello Bioproducto Argentino,Buenas Prácticas de Fabricación para"&amp;" Elaboradores Importadores/Exportadores de Medicamentos (Dispo ANMAT 2819/2004),""Sello “Orgánico Argentina”
Global Good Agriculture Practices"",Unicamente se encuentra Norma de Buenas Prácticas de Fabricación de Productos Veterinarios (Res SENASA 482/200"&amp;"2) que no es de sostenibilidad ambiental,Programa de Cuidado Responsable del Medio Ambiente (PCRMA) Sector química y petroquimica,Unicamente se encuentra lineamientos generales de Buenas Prácticas de Fabricación para Elaboradores,Importadores/Exportadores"&amp;" de Medicamentos (Dispo ANMAT 2819/2004) que no es de sostenibilidad ambiental,""ISO 22000
International Food Standard
BRCGS Global Standard para la Seguridad de los Alimentos
Sello Bioproducto Argentino,Programa de Cuidado Responsable del Medio Ambiente "&amp;"(PCRMA) Sector química y petroquimica
""Unicamente se encuentra lineamientos generales de Buenas Prácticas de Fabricación para Elaboradores,Importadores/Exportadores de Medicamentos (Dispo ANMAT 2819/2004) que no es de sostenibilidad ambiental,Unicamente "&amp;"se encuentra Norma de Buenas Prácticas de Fabricación de Productos Veterinarios (Res SENASA 482/2002) que no es de sostenibilidad ambiental,""Sello “Orgánico Argentina”
Global Good Agriculture Practices""
Programa de Cuidado,Responsable del Medio Ambiente"&amp;" (PCRMA) Sector química y petroquimica
Programa de Cuidado Responsable del Medio Ambiente (PCRMA) Sector química y petroquimica"</formula1>
    </dataValidation>
    <dataValidation type="list" allowBlank="1" showInputMessage="1" showErrorMessage="1" prompt="Escriba aquí" sqref="E48">
      <formula1>"IRAM-ISO 14064-1 Huella de carbono organizacional,IRAM-ISO 14067 Huella de carbono de producto,IRAM-ISO 14046 Huella de agua,IRAM-ISO 14001 Sistemas de Gestión Ambiental,IRAM-ISO 50001 Sistemas de Gestión de Energía,Certificación I – REC Uso de Energías R"&amp;"enovables,ISO 14051 - Contabilidad de Costos de Flujo de Material,IRAM-ISO 14040 (serie) - Análisis de Ciclo de Vida,Programa de Cuidado Responsable del Medio Ambiente (PCRMA)Sector química y petroquimica,Buenas Prácticas de Fabricación de Productos Veter"&amp;"inarios (Res SENASA 482/2002),Importadores/Exportadores de Medicamentos (Dispo ANMAT 2819/2004),ISO 22000
International Food Standard
BRCGS Global Standard para la Seguridad de los Alimentos,Sello Bioproducto Argentino,Buenas Prácticas de Fabricación para"&amp;" Elaboradores Importadores/Exportadores de Medicamentos (Dispo ANMAT 2819/2004),""Sello “Orgánico Argentina”
Global Good Agriculture Practices"""</formula1>
    </dataValidation>
    <dataValidation type="list" allowBlank="1" showInputMessage="1" showErrorMessage="1" prompt="Escriba aquí" sqref="D35:D37 D42:D44">
      <formula1>Hoja1!$J$19:$J$21</formula1>
    </dataValidation>
    <dataValidation type="list" allowBlank="1" showErrorMessage="1" sqref="I25 C48">
      <formula1>"SI,NO"</formula1>
    </dataValidation>
    <dataValidation type="list" allowBlank="1" showErrorMessage="1" sqref="J16 J20">
      <formula1>Hoja1!$K$6:$K$8</formula1>
    </dataValidation>
    <dataValidation type="list" allowBlank="1" showErrorMessage="1" sqref="C113:C121">
      <formula1>Hoja1!$H$7:$H$14</formula1>
    </dataValidation>
  </dataValidations>
  <printOptions/>
  <pageMargins bottom="0.75" footer="0.0" header="0.0" left="0.7" right="0.7" top="0.75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44.13"/>
    <col customWidth="1" min="2" max="2" width="13.63"/>
    <col customWidth="1" min="3" max="4" width="15.13"/>
    <col customWidth="1" min="5" max="5" width="18.13"/>
    <col customWidth="1" min="6" max="6" width="11.63"/>
    <col customWidth="1" min="7" max="7" width="7.13"/>
    <col customWidth="1" min="8" max="8" width="11.63"/>
    <col customWidth="1" min="9" max="9" width="10.0"/>
    <col customWidth="1" min="10" max="10" width="17.25"/>
    <col customWidth="1" min="11" max="11" width="29.5"/>
    <col customWidth="1" min="12" max="12" width="14.38"/>
    <col customWidth="1" min="13" max="13" width="2.13"/>
    <col customWidth="1" min="14" max="14" width="3.63"/>
    <col customWidth="1" min="15" max="15" width="18.63"/>
    <col customWidth="1" min="16" max="16" width="10.0"/>
    <col customWidth="1" min="17" max="17" width="6.38"/>
    <col customWidth="1" min="18" max="22" width="10.0"/>
    <col customWidth="1" min="23" max="26" width="9.38"/>
  </cols>
  <sheetData>
    <row r="1" ht="36.75" customHeight="1">
      <c r="A1" s="2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36.75" customHeight="1">
      <c r="A2" s="121" t="s">
        <v>97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>
      <c r="A3" s="122"/>
      <c r="B3" s="122"/>
      <c r="C3" s="122"/>
      <c r="D3" s="122"/>
      <c r="E3" s="122"/>
      <c r="F3" s="122"/>
      <c r="G3" s="122"/>
      <c r="H3" s="122"/>
      <c r="I3" s="122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3"/>
      <c r="U3" s="123"/>
      <c r="V3" s="123"/>
      <c r="W3" s="1"/>
      <c r="X3" s="1"/>
      <c r="Y3" s="1"/>
      <c r="Z3" s="1"/>
    </row>
    <row r="4">
      <c r="A4" s="124" t="s">
        <v>98</v>
      </c>
      <c r="B4" s="125" t="s">
        <v>69</v>
      </c>
      <c r="C4" s="122"/>
      <c r="D4" s="122"/>
      <c r="E4" s="122"/>
      <c r="F4" s="122"/>
      <c r="G4" s="122"/>
      <c r="H4" s="122"/>
      <c r="I4" s="122"/>
      <c r="J4" s="123"/>
      <c r="K4" s="123"/>
      <c r="L4" s="123"/>
      <c r="M4" s="123"/>
      <c r="N4" s="123"/>
      <c r="O4" s="123"/>
      <c r="P4" s="123"/>
      <c r="Q4" s="123"/>
      <c r="R4" s="123"/>
      <c r="S4" s="123"/>
      <c r="T4" s="123"/>
      <c r="U4" s="123"/>
      <c r="V4" s="123"/>
      <c r="W4" s="1"/>
      <c r="X4" s="1"/>
      <c r="Y4" s="1"/>
      <c r="Z4" s="1"/>
    </row>
    <row r="5">
      <c r="A5" s="126"/>
      <c r="B5" s="122"/>
      <c r="C5" s="122"/>
      <c r="D5" s="122"/>
      <c r="E5" s="122"/>
      <c r="F5" s="122"/>
      <c r="G5" s="122"/>
      <c r="H5" s="122"/>
      <c r="I5" s="122"/>
      <c r="J5" s="123"/>
      <c r="K5" s="123"/>
      <c r="L5" s="123"/>
      <c r="M5" s="123"/>
      <c r="N5" s="123"/>
      <c r="O5" s="123"/>
      <c r="P5" s="123"/>
      <c r="Q5" s="123"/>
      <c r="R5" s="123"/>
      <c r="S5" s="123"/>
      <c r="T5" s="123"/>
      <c r="U5" s="123"/>
      <c r="V5" s="123"/>
      <c r="W5" s="1"/>
      <c r="X5" s="1"/>
      <c r="Y5" s="1"/>
      <c r="Z5" s="1"/>
    </row>
    <row r="6" ht="156.75" customHeight="1">
      <c r="A6" s="124" t="s">
        <v>99</v>
      </c>
      <c r="B6" s="127" t="s">
        <v>100</v>
      </c>
      <c r="C6" s="7"/>
      <c r="D6" s="7"/>
      <c r="E6" s="7"/>
      <c r="F6" s="7"/>
      <c r="G6" s="7"/>
      <c r="H6" s="7"/>
      <c r="I6" s="8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"/>
      <c r="X6" s="1"/>
      <c r="Y6" s="1"/>
      <c r="Z6" s="1"/>
    </row>
    <row r="7" ht="21.75" customHeight="1">
      <c r="A7" s="128"/>
      <c r="B7" s="128"/>
      <c r="C7" s="123"/>
      <c r="D7" s="123"/>
      <c r="E7" s="123"/>
      <c r="F7" s="123"/>
      <c r="G7" s="123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"/>
      <c r="X7" s="1"/>
      <c r="Y7" s="1"/>
      <c r="Z7" s="1"/>
    </row>
    <row r="8" ht="21.75" customHeight="1">
      <c r="A8" s="129" t="s">
        <v>101</v>
      </c>
      <c r="B8" s="129"/>
      <c r="C8" s="129"/>
      <c r="D8" s="129"/>
      <c r="E8" s="129"/>
      <c r="F8" s="129"/>
      <c r="G8" s="129"/>
      <c r="H8" s="129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"/>
      <c r="X8" s="1"/>
      <c r="Y8" s="1"/>
      <c r="Z8" s="1"/>
    </row>
    <row r="9" ht="20.25" customHeight="1">
      <c r="A9" s="125" t="s">
        <v>102</v>
      </c>
      <c r="B9" s="130"/>
      <c r="C9" s="7"/>
      <c r="D9" s="7"/>
      <c r="E9" s="8"/>
      <c r="F9" s="125" t="s">
        <v>103</v>
      </c>
      <c r="G9" s="131"/>
      <c r="H9" s="8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3"/>
      <c r="U9" s="123"/>
      <c r="V9" s="123"/>
      <c r="W9" s="1"/>
      <c r="X9" s="1"/>
      <c r="Y9" s="1"/>
      <c r="Z9" s="1"/>
    </row>
    <row r="10" ht="21.75" customHeight="1">
      <c r="A10" s="125" t="s">
        <v>104</v>
      </c>
      <c r="B10" s="130"/>
      <c r="C10" s="7"/>
      <c r="D10" s="7"/>
      <c r="E10" s="8"/>
      <c r="F10" s="125" t="s">
        <v>105</v>
      </c>
      <c r="G10" s="131"/>
      <c r="H10" s="8"/>
      <c r="I10" s="123"/>
      <c r="J10" s="123"/>
      <c r="K10" s="123"/>
      <c r="L10" s="123"/>
      <c r="M10" s="123"/>
      <c r="N10" s="123"/>
      <c r="O10" s="123"/>
      <c r="P10" s="123"/>
      <c r="Q10" s="123"/>
      <c r="R10" s="123"/>
      <c r="S10" s="123"/>
      <c r="T10" s="123"/>
      <c r="U10" s="123"/>
      <c r="V10" s="123"/>
      <c r="W10" s="1"/>
      <c r="X10" s="1"/>
      <c r="Y10" s="1"/>
      <c r="Z10" s="1"/>
    </row>
    <row r="11">
      <c r="A11" s="125" t="s">
        <v>106</v>
      </c>
      <c r="B11" s="130"/>
      <c r="C11" s="7"/>
      <c r="D11" s="7"/>
      <c r="E11" s="8"/>
      <c r="F11" s="125" t="s">
        <v>107</v>
      </c>
      <c r="G11" s="131"/>
      <c r="H11" s="8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"/>
      <c r="X11" s="1"/>
      <c r="Y11" s="1"/>
      <c r="Z11" s="1"/>
    </row>
    <row r="12" ht="21.75" customHeight="1">
      <c r="A12" s="125" t="s">
        <v>108</v>
      </c>
      <c r="B12" s="130"/>
      <c r="C12" s="7"/>
      <c r="D12" s="7"/>
      <c r="E12" s="8"/>
      <c r="F12" s="123"/>
      <c r="G12" s="123"/>
      <c r="H12" s="123"/>
      <c r="I12" s="123"/>
      <c r="J12" s="123"/>
      <c r="K12" s="123"/>
      <c r="L12" s="123"/>
      <c r="M12" s="123"/>
      <c r="N12" s="123"/>
      <c r="O12" s="123"/>
      <c r="P12" s="123"/>
      <c r="Q12" s="123"/>
      <c r="R12" s="123"/>
      <c r="S12" s="123"/>
      <c r="T12" s="123"/>
      <c r="U12" s="123"/>
      <c r="V12" s="123"/>
      <c r="W12" s="1"/>
      <c r="X12" s="1"/>
      <c r="Y12" s="1"/>
      <c r="Z12" s="1"/>
    </row>
    <row r="13">
      <c r="A13" s="132"/>
      <c r="B13" s="128"/>
      <c r="C13" s="123"/>
      <c r="D13" s="123"/>
      <c r="E13" s="123"/>
      <c r="F13" s="123"/>
      <c r="G13" s="123"/>
      <c r="H13" s="123"/>
      <c r="I13" s="123"/>
      <c r="J13" s="123"/>
      <c r="K13" s="13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"/>
      <c r="X13" s="1"/>
      <c r="Y13" s="1"/>
      <c r="Z13" s="1"/>
    </row>
    <row r="14" ht="68.25" customHeight="1">
      <c r="A14" s="134" t="s">
        <v>109</v>
      </c>
      <c r="B14" s="127"/>
      <c r="C14" s="7"/>
      <c r="D14" s="7"/>
      <c r="E14" s="7"/>
      <c r="F14" s="7"/>
      <c r="G14" s="7"/>
      <c r="H14" s="7"/>
      <c r="I14" s="8"/>
      <c r="J14" s="123"/>
      <c r="K14" s="123"/>
      <c r="L14" s="123"/>
      <c r="M14" s="123"/>
      <c r="N14" s="123"/>
      <c r="O14" s="123"/>
      <c r="P14" s="1"/>
      <c r="Q14" s="1"/>
      <c r="R14" s="1"/>
      <c r="S14" s="1"/>
      <c r="T14" s="15"/>
      <c r="U14" s="15"/>
      <c r="V14" s="15"/>
      <c r="W14" s="15"/>
      <c r="X14" s="15"/>
      <c r="Y14" s="15"/>
      <c r="Z14" s="15"/>
    </row>
    <row r="15" ht="17.25" customHeight="1">
      <c r="A15" s="135"/>
      <c r="B15" s="135"/>
      <c r="C15" s="135"/>
      <c r="D15" s="135"/>
      <c r="E15" s="135"/>
      <c r="F15" s="135"/>
      <c r="G15" s="135"/>
      <c r="H15" s="135"/>
      <c r="I15" s="135"/>
      <c r="J15" s="123"/>
      <c r="K15" s="136"/>
      <c r="L15" s="123"/>
      <c r="M15" s="123"/>
      <c r="N15" s="123"/>
      <c r="O15" s="123"/>
      <c r="P15" s="123"/>
      <c r="Q15" s="123"/>
      <c r="R15" s="123"/>
      <c r="S15" s="123"/>
      <c r="T15" s="123"/>
      <c r="U15" s="123"/>
      <c r="V15" s="123"/>
      <c r="W15" s="1"/>
      <c r="X15" s="1"/>
      <c r="Y15" s="1"/>
      <c r="Z15" s="1"/>
    </row>
    <row r="16" ht="44.25" customHeight="1">
      <c r="A16" s="134" t="s">
        <v>110</v>
      </c>
      <c r="B16" s="57"/>
      <c r="C16" s="8"/>
      <c r="D16" s="15"/>
      <c r="E16" s="137" t="s">
        <v>111</v>
      </c>
      <c r="F16" s="7"/>
      <c r="G16" s="8"/>
      <c r="H16" s="57"/>
      <c r="I16" s="8"/>
      <c r="J16" s="123"/>
      <c r="K16" s="136"/>
      <c r="L16" s="123"/>
      <c r="M16" s="123"/>
      <c r="N16" s="123"/>
      <c r="O16" s="123"/>
      <c r="P16" s="123"/>
      <c r="Q16" s="123"/>
      <c r="R16" s="123"/>
      <c r="S16" s="123"/>
      <c r="T16" s="123"/>
      <c r="U16" s="123"/>
      <c r="V16" s="123"/>
      <c r="W16" s="1"/>
      <c r="X16" s="1"/>
      <c r="Y16" s="1"/>
      <c r="Z16" s="1"/>
    </row>
    <row r="17" ht="17.25" customHeight="1">
      <c r="A17" s="135"/>
      <c r="B17" s="135"/>
      <c r="C17" s="135"/>
      <c r="D17" s="135"/>
      <c r="E17" s="135"/>
      <c r="F17" s="135"/>
      <c r="G17" s="135"/>
      <c r="H17" s="135"/>
      <c r="I17" s="135"/>
      <c r="J17" s="123"/>
      <c r="K17" s="136"/>
      <c r="L17" s="123"/>
      <c r="M17" s="123"/>
      <c r="N17" s="123"/>
      <c r="O17" s="123"/>
      <c r="P17" s="123"/>
      <c r="Q17" s="123"/>
      <c r="R17" s="123"/>
      <c r="S17" s="123"/>
      <c r="T17" s="123"/>
      <c r="U17" s="123"/>
      <c r="V17" s="123"/>
      <c r="W17" s="1"/>
      <c r="X17" s="1"/>
      <c r="Y17" s="1"/>
      <c r="Z17" s="1"/>
    </row>
    <row r="18" ht="19.5" customHeight="1">
      <c r="A18" s="135"/>
      <c r="B18" s="135"/>
      <c r="C18" s="135"/>
      <c r="D18" s="135"/>
      <c r="E18" s="135"/>
      <c r="F18" s="135"/>
      <c r="G18" s="135"/>
      <c r="H18" s="135"/>
      <c r="I18" s="135"/>
      <c r="J18" s="123"/>
      <c r="K18" s="13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"/>
      <c r="X18" s="1"/>
      <c r="Y18" s="1"/>
      <c r="Z18" s="1"/>
    </row>
    <row r="19" ht="49.5" customHeight="1">
      <c r="A19" s="134" t="s">
        <v>112</v>
      </c>
      <c r="B19" s="57"/>
      <c r="C19" s="8"/>
      <c r="D19" s="135"/>
      <c r="E19" s="138" t="s">
        <v>113</v>
      </c>
      <c r="F19" s="57"/>
      <c r="G19" s="8"/>
      <c r="H19" s="135"/>
      <c r="I19" s="135"/>
      <c r="J19" s="123"/>
      <c r="K19" s="133"/>
      <c r="L19" s="123"/>
      <c r="M19" s="123"/>
      <c r="N19" s="123"/>
      <c r="O19" s="123"/>
      <c r="P19" s="123"/>
      <c r="Q19" s="123"/>
      <c r="R19" s="123"/>
      <c r="S19" s="123"/>
      <c r="T19" s="123"/>
      <c r="U19" s="123"/>
      <c r="V19" s="123"/>
      <c r="W19" s="1"/>
      <c r="X19" s="1"/>
      <c r="Y19" s="1"/>
      <c r="Z19" s="1"/>
    </row>
    <row r="20" ht="19.5" customHeight="1">
      <c r="A20" s="135"/>
      <c r="B20" s="135"/>
      <c r="C20" s="135"/>
      <c r="D20" s="135"/>
      <c r="E20" s="135"/>
      <c r="F20" s="135"/>
      <c r="G20" s="135"/>
      <c r="H20" s="135"/>
      <c r="I20" s="135"/>
      <c r="J20" s="123"/>
      <c r="K20" s="133"/>
      <c r="L20" s="123"/>
      <c r="M20" s="123"/>
      <c r="N20" s="123"/>
      <c r="O20" s="123"/>
      <c r="P20" s="123"/>
      <c r="Q20" s="123"/>
      <c r="R20" s="123"/>
      <c r="S20" s="123"/>
      <c r="T20" s="123"/>
      <c r="U20" s="123"/>
      <c r="V20" s="123"/>
      <c r="W20" s="1"/>
      <c r="X20" s="1"/>
      <c r="Y20" s="1"/>
      <c r="Z20" s="1"/>
    </row>
    <row r="21" ht="69.0" customHeight="1">
      <c r="A21" s="134" t="s">
        <v>114</v>
      </c>
      <c r="B21" s="127"/>
      <c r="C21" s="7"/>
      <c r="D21" s="7"/>
      <c r="E21" s="7"/>
      <c r="F21" s="7"/>
      <c r="G21" s="7"/>
      <c r="H21" s="7"/>
      <c r="I21" s="8"/>
      <c r="J21" s="123"/>
      <c r="K21" s="133"/>
      <c r="L21" s="123"/>
      <c r="M21" s="123"/>
      <c r="N21" s="123"/>
      <c r="O21" s="123"/>
      <c r="P21" s="123"/>
      <c r="Q21" s="123"/>
      <c r="R21" s="123"/>
      <c r="S21" s="123"/>
      <c r="T21" s="123"/>
      <c r="U21" s="123"/>
      <c r="V21" s="123"/>
      <c r="W21" s="1"/>
      <c r="X21" s="1"/>
      <c r="Y21" s="1"/>
      <c r="Z21" s="1"/>
    </row>
    <row r="22" ht="7.5" customHeight="1">
      <c r="A22" s="139"/>
      <c r="B22" s="135"/>
      <c r="J22" s="123"/>
      <c r="K22" s="123"/>
      <c r="L22" s="123"/>
      <c r="M22" s="123"/>
      <c r="N22" s="123"/>
      <c r="O22" s="123"/>
      <c r="P22" s="123"/>
      <c r="Q22" s="123"/>
      <c r="R22" s="123"/>
      <c r="S22" s="123"/>
      <c r="T22" s="123"/>
      <c r="U22" s="123"/>
      <c r="V22" s="123"/>
      <c r="W22" s="1"/>
      <c r="X22" s="1"/>
      <c r="Y22" s="1"/>
      <c r="Z22" s="1"/>
    </row>
    <row r="23" ht="15.75" customHeight="1">
      <c r="A23" s="134" t="s">
        <v>115</v>
      </c>
      <c r="B23" s="127"/>
      <c r="C23" s="7"/>
      <c r="D23" s="7"/>
      <c r="E23" s="7"/>
      <c r="F23" s="7"/>
      <c r="G23" s="7"/>
      <c r="H23" s="7"/>
      <c r="I23" s="8"/>
      <c r="J23" s="123"/>
      <c r="K23" s="15"/>
      <c r="L23" s="15"/>
      <c r="M23" s="15"/>
      <c r="N23" s="123"/>
      <c r="O23" s="123"/>
      <c r="P23" s="123"/>
      <c r="Q23" s="123"/>
      <c r="R23" s="123"/>
      <c r="S23" s="123"/>
      <c r="T23" s="123"/>
      <c r="U23" s="123"/>
      <c r="V23" s="123"/>
      <c r="W23" s="1"/>
      <c r="X23" s="1"/>
      <c r="Y23" s="1"/>
      <c r="Z23" s="1"/>
    </row>
    <row r="24" ht="7.5" customHeight="1">
      <c r="A24" s="135"/>
      <c r="B24" s="135"/>
      <c r="C24" s="135"/>
      <c r="D24" s="135"/>
      <c r="E24" s="135"/>
      <c r="F24" s="135"/>
      <c r="G24" s="135"/>
      <c r="H24" s="135"/>
      <c r="I24" s="135"/>
      <c r="J24" s="123"/>
      <c r="K24" s="123"/>
      <c r="L24" s="123"/>
      <c r="M24" s="123"/>
      <c r="N24" s="123"/>
      <c r="O24" s="123"/>
      <c r="P24" s="123"/>
      <c r="Q24" s="123"/>
      <c r="R24" s="123"/>
      <c r="S24" s="123"/>
      <c r="T24" s="123"/>
      <c r="U24" s="123"/>
      <c r="V24" s="123"/>
      <c r="W24" s="1"/>
      <c r="X24" s="1"/>
      <c r="Y24" s="1"/>
      <c r="Z24" s="1"/>
    </row>
    <row r="25" ht="26.25" customHeight="1">
      <c r="A25" s="138" t="s">
        <v>116</v>
      </c>
      <c r="B25" s="57"/>
      <c r="C25" s="8"/>
      <c r="D25" s="135"/>
      <c r="E25" s="135"/>
      <c r="F25" s="135"/>
      <c r="G25" s="135"/>
      <c r="H25" s="135"/>
      <c r="I25" s="135"/>
      <c r="J25" s="123"/>
      <c r="K25" s="123"/>
      <c r="L25" s="123"/>
      <c r="M25" s="123"/>
      <c r="N25" s="123"/>
      <c r="O25" s="123"/>
      <c r="P25" s="123"/>
      <c r="Q25" s="123"/>
      <c r="R25" s="123"/>
      <c r="S25" s="123"/>
      <c r="T25" s="123"/>
      <c r="U25" s="123"/>
      <c r="V25" s="123"/>
      <c r="W25" s="1"/>
      <c r="X25" s="1"/>
      <c r="Y25" s="1"/>
      <c r="Z25" s="1"/>
    </row>
    <row r="26" ht="7.5" customHeight="1">
      <c r="A26" s="135"/>
      <c r="B26" s="135"/>
      <c r="C26" s="135"/>
      <c r="D26" s="135"/>
      <c r="E26" s="135"/>
      <c r="F26" s="135"/>
      <c r="G26" s="135"/>
      <c r="H26" s="135"/>
      <c r="I26" s="135"/>
      <c r="J26" s="123"/>
      <c r="K26" s="123"/>
      <c r="L26" s="123"/>
      <c r="M26" s="123"/>
      <c r="N26" s="123"/>
      <c r="O26" s="123"/>
      <c r="P26" s="123"/>
      <c r="Q26" s="123"/>
      <c r="R26" s="123"/>
      <c r="S26" s="123"/>
      <c r="T26" s="123"/>
      <c r="U26" s="123"/>
      <c r="V26" s="123"/>
      <c r="W26" s="1"/>
      <c r="X26" s="1"/>
      <c r="Y26" s="1"/>
      <c r="Z26" s="1"/>
    </row>
    <row r="27" ht="15.75" customHeight="1">
      <c r="A27" s="140" t="s">
        <v>117</v>
      </c>
      <c r="B27" s="127"/>
      <c r="C27" s="7"/>
      <c r="D27" s="7"/>
      <c r="E27" s="7"/>
      <c r="F27" s="7"/>
      <c r="G27" s="7"/>
      <c r="H27" s="7"/>
      <c r="I27" s="8"/>
      <c r="J27" s="123"/>
      <c r="K27" s="123"/>
      <c r="L27" s="123"/>
      <c r="M27" s="123"/>
      <c r="N27" s="123"/>
      <c r="O27" s="123"/>
      <c r="P27" s="123"/>
      <c r="Q27" s="123"/>
      <c r="R27" s="123"/>
      <c r="S27" s="123"/>
      <c r="T27" s="123"/>
      <c r="U27" s="123"/>
      <c r="V27" s="123"/>
      <c r="W27" s="1"/>
      <c r="X27" s="1"/>
      <c r="Y27" s="1"/>
      <c r="Z27" s="1"/>
    </row>
    <row r="28" ht="7.5" customHeight="1">
      <c r="A28" s="135"/>
      <c r="B28" s="135"/>
      <c r="C28" s="135"/>
      <c r="D28" s="135"/>
      <c r="E28" s="135"/>
      <c r="F28" s="135"/>
      <c r="G28" s="135"/>
      <c r="H28" s="135"/>
      <c r="I28" s="135"/>
      <c r="J28" s="123"/>
      <c r="K28" s="123"/>
      <c r="L28" s="123"/>
      <c r="M28" s="123"/>
      <c r="N28" s="123"/>
      <c r="O28" s="123"/>
      <c r="P28" s="123"/>
      <c r="Q28" s="123"/>
      <c r="R28" s="123"/>
      <c r="S28" s="123"/>
      <c r="T28" s="123"/>
      <c r="U28" s="123"/>
      <c r="V28" s="123"/>
      <c r="W28" s="1"/>
      <c r="X28" s="1"/>
      <c r="Y28" s="1"/>
      <c r="Z28" s="1"/>
    </row>
    <row r="29" ht="69.0" customHeight="1">
      <c r="A29" s="140" t="s">
        <v>118</v>
      </c>
      <c r="B29" s="127" t="s">
        <v>119</v>
      </c>
      <c r="C29" s="7"/>
      <c r="D29" s="7"/>
      <c r="E29" s="7"/>
      <c r="F29" s="7"/>
      <c r="G29" s="7"/>
      <c r="H29" s="7"/>
      <c r="I29" s="8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"/>
      <c r="U29" s="1"/>
      <c r="V29" s="1"/>
      <c r="W29" s="1"/>
      <c r="X29" s="15"/>
      <c r="Y29" s="15"/>
      <c r="Z29" s="15"/>
    </row>
    <row r="30" ht="15.75" customHeight="1">
      <c r="A30" s="123"/>
      <c r="B30" s="123"/>
      <c r="C30" s="123"/>
      <c r="D30" s="123"/>
      <c r="E30" s="123"/>
      <c r="F30" s="123"/>
      <c r="G30" s="123"/>
      <c r="H30" s="123"/>
      <c r="I30" s="123"/>
      <c r="J30" s="123"/>
      <c r="K30" s="123"/>
      <c r="L30" s="123"/>
      <c r="M30" s="123"/>
      <c r="N30" s="123"/>
      <c r="O30" s="123"/>
      <c r="P30" s="123"/>
      <c r="Q30" s="123"/>
      <c r="R30" s="123"/>
      <c r="S30" s="123"/>
      <c r="T30" s="123"/>
      <c r="U30" s="123"/>
      <c r="V30" s="123"/>
      <c r="W30" s="1"/>
      <c r="X30" s="1"/>
      <c r="Y30" s="1"/>
      <c r="Z30" s="1"/>
    </row>
    <row r="31" ht="15.75" customHeight="1">
      <c r="A31" s="129" t="s">
        <v>120</v>
      </c>
      <c r="B31" s="123"/>
      <c r="C31" s="123"/>
      <c r="D31" s="123"/>
      <c r="E31" s="123"/>
      <c r="F31" s="123"/>
      <c r="G31" s="123"/>
      <c r="H31" s="123"/>
      <c r="I31" s="123"/>
      <c r="J31" s="123"/>
      <c r="K31" s="123"/>
      <c r="L31" s="123"/>
      <c r="M31" s="123"/>
      <c r="N31" s="123"/>
      <c r="O31" s="123"/>
      <c r="P31" s="123"/>
      <c r="Q31" s="123"/>
      <c r="R31" s="123"/>
      <c r="S31" s="123"/>
      <c r="T31" s="123"/>
      <c r="U31" s="123"/>
      <c r="V31" s="123"/>
      <c r="W31" s="1"/>
      <c r="X31" s="1"/>
      <c r="Y31" s="1"/>
      <c r="Z31" s="1"/>
    </row>
    <row r="32" ht="15.75" customHeight="1">
      <c r="A32" s="123"/>
      <c r="B32" s="123"/>
      <c r="C32" s="123"/>
      <c r="D32" s="123"/>
      <c r="E32" s="123"/>
      <c r="F32" s="123"/>
      <c r="G32" s="123"/>
      <c r="H32" s="123"/>
      <c r="I32" s="123"/>
      <c r="J32" s="123"/>
      <c r="K32" s="123"/>
      <c r="L32" s="123"/>
      <c r="M32" s="123"/>
      <c r="N32" s="123"/>
      <c r="O32" s="123"/>
      <c r="P32" s="123"/>
      <c r="Q32" s="123"/>
      <c r="R32" s="123"/>
      <c r="S32" s="123"/>
      <c r="T32" s="123"/>
      <c r="U32" s="123"/>
      <c r="V32" s="123"/>
      <c r="W32" s="1"/>
      <c r="X32" s="1"/>
      <c r="Y32" s="1"/>
      <c r="Z32" s="1"/>
    </row>
    <row r="33" ht="51.75" customHeight="1">
      <c r="A33" s="49" t="s">
        <v>121</v>
      </c>
      <c r="B33" s="141" t="s">
        <v>122</v>
      </c>
      <c r="C33" s="141" t="s">
        <v>123</v>
      </c>
      <c r="D33" s="141" t="s">
        <v>124</v>
      </c>
      <c r="E33" s="142"/>
      <c r="F33" s="123"/>
      <c r="G33" s="123"/>
      <c r="H33" s="123"/>
      <c r="I33" s="123"/>
      <c r="J33" s="123"/>
      <c r="K33" s="123"/>
      <c r="L33" s="123"/>
      <c r="M33" s="123"/>
      <c r="N33" s="123"/>
      <c r="O33" s="123"/>
      <c r="P33" s="1"/>
      <c r="Q33" s="1"/>
      <c r="R33" s="1"/>
      <c r="S33" s="1"/>
      <c r="T33" s="15"/>
      <c r="U33" s="15"/>
      <c r="V33" s="15"/>
      <c r="W33" s="15"/>
      <c r="X33" s="15"/>
      <c r="Y33" s="15"/>
      <c r="Z33" s="15"/>
    </row>
    <row r="34" ht="35.25" customHeight="1">
      <c r="A34" s="143" t="s">
        <v>125</v>
      </c>
      <c r="B34" s="144"/>
      <c r="C34" s="144"/>
      <c r="D34" s="144">
        <f t="shared" ref="D34:D39" si="1">SUM(B34:C34)</f>
        <v>0</v>
      </c>
      <c r="F34" s="123"/>
      <c r="G34" s="123"/>
      <c r="H34" s="123"/>
      <c r="I34" s="123"/>
      <c r="J34" s="123"/>
      <c r="K34" s="123"/>
      <c r="L34" s="123"/>
      <c r="M34" s="123"/>
      <c r="N34" s="123"/>
      <c r="O34" s="123"/>
      <c r="P34" s="1"/>
      <c r="Q34" s="1"/>
      <c r="R34" s="1"/>
      <c r="S34" s="1"/>
      <c r="T34" s="15"/>
      <c r="U34" s="15"/>
      <c r="V34" s="15"/>
      <c r="W34" s="15"/>
      <c r="X34" s="15"/>
      <c r="Y34" s="15"/>
      <c r="Z34" s="15"/>
    </row>
    <row r="35" ht="35.25" customHeight="1">
      <c r="A35" s="70" t="s">
        <v>126</v>
      </c>
      <c r="B35" s="144"/>
      <c r="C35" s="144"/>
      <c r="D35" s="144">
        <f t="shared" si="1"/>
        <v>0</v>
      </c>
      <c r="E35" s="142"/>
      <c r="F35" s="123"/>
      <c r="G35" s="123"/>
      <c r="H35" s="123"/>
      <c r="I35" s="123"/>
      <c r="J35" s="123"/>
      <c r="K35" s="123"/>
      <c r="L35" s="123"/>
      <c r="M35" s="123"/>
      <c r="N35" s="123"/>
      <c r="O35" s="123"/>
      <c r="P35" s="1"/>
      <c r="Q35" s="1"/>
      <c r="R35" s="1"/>
      <c r="S35" s="1"/>
      <c r="T35" s="15"/>
      <c r="U35" s="15"/>
      <c r="V35" s="15"/>
      <c r="W35" s="15"/>
      <c r="X35" s="15"/>
      <c r="Y35" s="15"/>
      <c r="Z35" s="15"/>
    </row>
    <row r="36" ht="27.0" customHeight="1">
      <c r="A36" s="145" t="s">
        <v>127</v>
      </c>
      <c r="B36" s="144"/>
      <c r="C36" s="144"/>
      <c r="D36" s="144">
        <f t="shared" si="1"/>
        <v>0</v>
      </c>
      <c r="E36" s="123"/>
      <c r="F36" s="123"/>
      <c r="G36" s="123"/>
      <c r="H36" s="123"/>
      <c r="I36" s="123"/>
      <c r="J36" s="123"/>
      <c r="K36" s="123"/>
      <c r="L36" s="123"/>
      <c r="M36" s="123"/>
      <c r="N36" s="123"/>
      <c r="O36" s="123"/>
      <c r="P36" s="1"/>
      <c r="Q36" s="1"/>
      <c r="R36" s="1"/>
      <c r="S36" s="1"/>
      <c r="T36" s="15"/>
      <c r="U36" s="15"/>
      <c r="V36" s="15"/>
      <c r="W36" s="15"/>
      <c r="X36" s="15"/>
      <c r="Y36" s="15"/>
      <c r="Z36" s="15"/>
    </row>
    <row r="37" ht="24.0" customHeight="1">
      <c r="A37" s="145" t="s">
        <v>128</v>
      </c>
      <c r="B37" s="144"/>
      <c r="C37" s="144"/>
      <c r="D37" s="144">
        <f t="shared" si="1"/>
        <v>0</v>
      </c>
      <c r="E37" s="123"/>
      <c r="F37" s="123"/>
      <c r="G37" s="123"/>
      <c r="H37" s="123"/>
      <c r="I37" s="123"/>
      <c r="J37" s="123"/>
      <c r="K37" s="123"/>
      <c r="L37" s="123"/>
      <c r="M37" s="123"/>
      <c r="N37" s="123"/>
      <c r="O37" s="123"/>
      <c r="P37" s="1"/>
      <c r="Q37" s="1"/>
      <c r="R37" s="1"/>
      <c r="S37" s="1"/>
      <c r="T37" s="15"/>
      <c r="U37" s="15"/>
      <c r="V37" s="15"/>
      <c r="W37" s="15"/>
      <c r="X37" s="15"/>
      <c r="Y37" s="15"/>
      <c r="Z37" s="15"/>
    </row>
    <row r="38" ht="20.25" customHeight="1">
      <c r="A38" s="145" t="s">
        <v>129</v>
      </c>
      <c r="B38" s="144"/>
      <c r="C38" s="144"/>
      <c r="D38" s="144">
        <f t="shared" si="1"/>
        <v>0</v>
      </c>
      <c r="E38" s="123"/>
      <c r="F38" s="123"/>
      <c r="G38" s="123"/>
      <c r="H38" s="123"/>
      <c r="I38" s="123"/>
      <c r="J38" s="123"/>
      <c r="K38" s="123"/>
      <c r="L38" s="123"/>
      <c r="M38" s="123"/>
      <c r="N38" s="123"/>
      <c r="O38" s="123"/>
      <c r="P38" s="1"/>
      <c r="Q38" s="1"/>
      <c r="R38" s="1"/>
      <c r="S38" s="1"/>
      <c r="T38" s="15"/>
      <c r="U38" s="15"/>
      <c r="V38" s="15"/>
      <c r="W38" s="15"/>
      <c r="X38" s="15"/>
      <c r="Y38" s="15"/>
      <c r="Z38" s="15"/>
    </row>
    <row r="39" ht="27.0" customHeight="1">
      <c r="A39" s="145" t="s">
        <v>130</v>
      </c>
      <c r="B39" s="144"/>
      <c r="C39" s="144"/>
      <c r="D39" s="144">
        <f t="shared" si="1"/>
        <v>0</v>
      </c>
      <c r="E39" s="123"/>
      <c r="F39" s="123"/>
      <c r="G39" s="123"/>
      <c r="H39" s="123"/>
      <c r="I39" s="123"/>
      <c r="J39" s="123"/>
      <c r="K39" s="123"/>
      <c r="L39" s="123"/>
      <c r="M39" s="123"/>
      <c r="N39" s="123"/>
      <c r="O39" s="123"/>
      <c r="P39" s="1"/>
      <c r="Q39" s="1"/>
      <c r="R39" s="1"/>
      <c r="S39" s="1"/>
      <c r="T39" s="15"/>
      <c r="U39" s="15"/>
      <c r="V39" s="15"/>
      <c r="W39" s="15"/>
      <c r="X39" s="15"/>
      <c r="Y39" s="15"/>
      <c r="Z39" s="15"/>
    </row>
    <row r="40" ht="15.75" customHeight="1">
      <c r="A40" s="146" t="s">
        <v>72</v>
      </c>
      <c r="B40" s="147">
        <f t="shared" ref="B40:D40" si="2">SUM(B34:B39)</f>
        <v>0</v>
      </c>
      <c r="C40" s="147">
        <f t="shared" si="2"/>
        <v>0</v>
      </c>
      <c r="D40" s="147">
        <f t="shared" si="2"/>
        <v>0</v>
      </c>
      <c r="E40" s="123"/>
      <c r="F40" s="123"/>
      <c r="G40" s="123"/>
      <c r="H40" s="123"/>
      <c r="I40" s="123"/>
      <c r="J40" s="123"/>
      <c r="K40" s="123"/>
      <c r="L40" s="123"/>
      <c r="M40" s="123"/>
      <c r="N40" s="123"/>
      <c r="O40" s="123"/>
      <c r="P40" s="1"/>
      <c r="Q40" s="1"/>
      <c r="R40" s="1"/>
      <c r="S40" s="1"/>
      <c r="T40" s="15"/>
      <c r="U40" s="15"/>
      <c r="V40" s="15"/>
      <c r="W40" s="15"/>
      <c r="X40" s="15"/>
      <c r="Y40" s="15"/>
      <c r="Z40" s="15"/>
    </row>
    <row r="41" ht="15.75" customHeight="1">
      <c r="A41" s="148"/>
      <c r="B41" s="148"/>
      <c r="D41" s="149"/>
      <c r="F41" s="149"/>
      <c r="H41" s="150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"/>
      <c r="V41" s="1"/>
      <c r="W41" s="1"/>
      <c r="X41" s="1"/>
      <c r="Y41" s="15"/>
      <c r="Z41" s="15"/>
    </row>
    <row r="42" ht="15.75" customHeight="1">
      <c r="A42" s="151"/>
      <c r="E42" s="151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"/>
      <c r="X42" s="1"/>
      <c r="Y42" s="1"/>
      <c r="Z42" s="1"/>
    </row>
    <row r="43" ht="15.75" customHeight="1">
      <c r="A43" s="152"/>
      <c r="E43" s="150"/>
      <c r="F43" s="150"/>
      <c r="H43" s="153"/>
      <c r="L43" s="133"/>
      <c r="M43" s="133"/>
      <c r="N43" s="133"/>
      <c r="O43" s="133"/>
      <c r="P43" s="133"/>
      <c r="Q43" s="133"/>
      <c r="R43" s="133"/>
      <c r="S43" s="133"/>
      <c r="T43" s="133"/>
      <c r="U43" s="133"/>
      <c r="V43" s="133"/>
      <c r="W43" s="154"/>
      <c r="X43" s="154"/>
      <c r="Y43" s="154"/>
      <c r="Z43" s="154"/>
    </row>
    <row r="44" ht="15.75" customHeight="1">
      <c r="A44" s="151"/>
      <c r="E44" s="151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"/>
      <c r="X44" s="1"/>
      <c r="Y44" s="1"/>
      <c r="Z44" s="1"/>
    </row>
    <row r="45" ht="15.75" customHeight="1">
      <c r="A45" s="155"/>
      <c r="E45" s="123"/>
      <c r="F45" s="123"/>
      <c r="G45" s="123"/>
      <c r="H45" s="123"/>
      <c r="I45" s="123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"/>
      <c r="X45" s="1"/>
      <c r="Y45" s="1"/>
      <c r="Z45" s="1"/>
    </row>
    <row r="46" ht="15.75" customHeight="1">
      <c r="A46" s="123"/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"/>
      <c r="X46" s="1"/>
      <c r="Y46" s="1"/>
      <c r="Z46" s="1"/>
    </row>
    <row r="47" ht="15.75" customHeight="1">
      <c r="A47" s="123"/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"/>
      <c r="X47" s="1"/>
      <c r="Y47" s="1"/>
      <c r="Z47" s="1"/>
    </row>
    <row r="48" ht="15.75" customHeight="1">
      <c r="A48" s="123"/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"/>
      <c r="X48" s="1"/>
      <c r="Y48" s="1"/>
      <c r="Z48" s="1"/>
    </row>
    <row r="49" ht="15.75" customHeight="1">
      <c r="A49" s="123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"/>
      <c r="X49" s="1"/>
      <c r="Y49" s="1"/>
      <c r="Z49" s="1"/>
    </row>
    <row r="50" ht="15.75" customHeight="1">
      <c r="A50" s="123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"/>
      <c r="X50" s="1"/>
      <c r="Y50" s="1"/>
      <c r="Z50" s="1"/>
    </row>
    <row r="51" ht="15.75" customHeight="1">
      <c r="A51" s="123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"/>
      <c r="X51" s="1"/>
      <c r="Y51" s="1"/>
      <c r="Z51" s="1"/>
    </row>
    <row r="52" ht="15.75" customHeight="1">
      <c r="A52" s="123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"/>
      <c r="X52" s="1"/>
      <c r="Y52" s="1"/>
      <c r="Z52" s="1"/>
    </row>
    <row r="53" ht="15.75" customHeight="1">
      <c r="A53" s="123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"/>
      <c r="X53" s="1"/>
      <c r="Y53" s="1"/>
      <c r="Z53" s="1"/>
    </row>
    <row r="54" ht="15.75" customHeight="1">
      <c r="A54" s="123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"/>
      <c r="X54" s="1"/>
      <c r="Y54" s="1"/>
      <c r="Z54" s="1"/>
    </row>
    <row r="55" ht="15.75" customHeight="1">
      <c r="A55" s="123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"/>
      <c r="X55" s="1"/>
      <c r="Y55" s="1"/>
      <c r="Z55" s="1"/>
    </row>
    <row r="56" ht="15.75" customHeight="1">
      <c r="A56" s="123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"/>
      <c r="X56" s="1"/>
      <c r="Y56" s="1"/>
      <c r="Z56" s="1"/>
    </row>
    <row r="57" ht="15.75" customHeight="1">
      <c r="A57" s="123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"/>
      <c r="X57" s="1"/>
      <c r="Y57" s="1"/>
      <c r="Z57" s="1"/>
    </row>
    <row r="58" ht="15.75" customHeight="1">
      <c r="A58" s="123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"/>
      <c r="X58" s="1"/>
      <c r="Y58" s="1"/>
      <c r="Z58" s="1"/>
    </row>
    <row r="59" ht="15.75" customHeight="1">
      <c r="A59" s="123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"/>
      <c r="X59" s="1"/>
      <c r="Y59" s="1"/>
      <c r="Z59" s="1"/>
    </row>
    <row r="60" ht="15.75" customHeight="1">
      <c r="A60" s="123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"/>
      <c r="X60" s="1"/>
      <c r="Y60" s="1"/>
      <c r="Z60" s="1"/>
    </row>
    <row r="61" ht="15.75" customHeight="1">
      <c r="A61" s="123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"/>
      <c r="X61" s="1"/>
      <c r="Y61" s="1"/>
      <c r="Z61" s="1"/>
    </row>
    <row r="62" ht="15.75" customHeight="1">
      <c r="A62" s="123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"/>
      <c r="X62" s="1"/>
      <c r="Y62" s="1"/>
      <c r="Z62" s="1"/>
    </row>
    <row r="63" ht="15.75" customHeight="1">
      <c r="A63" s="123"/>
      <c r="B63" s="123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"/>
      <c r="X63" s="1"/>
      <c r="Y63" s="1"/>
      <c r="Z63" s="1"/>
    </row>
    <row r="64" ht="15.75" customHeight="1">
      <c r="A64" s="123"/>
      <c r="B64" s="123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"/>
      <c r="X64" s="1"/>
      <c r="Y64" s="1"/>
      <c r="Z64" s="1"/>
    </row>
    <row r="65" ht="15.75" customHeight="1">
      <c r="A65" s="123"/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"/>
      <c r="X65" s="1"/>
      <c r="Y65" s="1"/>
      <c r="Z65" s="1"/>
    </row>
    <row r="66" ht="15.75" customHeight="1">
      <c r="A66" s="123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"/>
      <c r="X66" s="1"/>
      <c r="Y66" s="1"/>
      <c r="Z66" s="1"/>
    </row>
    <row r="67" ht="15.75" customHeight="1">
      <c r="A67" s="123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"/>
      <c r="X67" s="1"/>
      <c r="Y67" s="1"/>
      <c r="Z67" s="1"/>
    </row>
    <row r="68" ht="15.75" customHeight="1">
      <c r="A68" s="123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"/>
      <c r="X68" s="1"/>
      <c r="Y68" s="1"/>
      <c r="Z68" s="1"/>
    </row>
    <row r="69" ht="15.75" customHeight="1">
      <c r="A69" s="123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"/>
      <c r="X69" s="1"/>
      <c r="Y69" s="1"/>
      <c r="Z69" s="1"/>
    </row>
    <row r="70" ht="15.75" customHeight="1">
      <c r="A70" s="123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"/>
      <c r="X70" s="1"/>
      <c r="Y70" s="1"/>
      <c r="Z70" s="1"/>
    </row>
    <row r="71" ht="15.75" customHeight="1">
      <c r="A71" s="123"/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"/>
      <c r="X71" s="1"/>
      <c r="Y71" s="1"/>
      <c r="Z71" s="1"/>
    </row>
    <row r="72" ht="15.75" customHeight="1">
      <c r="A72" s="123"/>
      <c r="B72" s="123"/>
      <c r="C72" s="123"/>
      <c r="D72" s="123"/>
      <c r="E72" s="123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"/>
      <c r="X72" s="1"/>
      <c r="Y72" s="1"/>
      <c r="Z72" s="1"/>
    </row>
    <row r="73" ht="15.75" customHeight="1">
      <c r="A73" s="123"/>
      <c r="B73" s="123"/>
      <c r="C73" s="123"/>
      <c r="D73" s="123"/>
      <c r="E73" s="123"/>
      <c r="F73" s="123"/>
      <c r="G73" s="123"/>
      <c r="H73" s="123"/>
      <c r="I73" s="123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"/>
      <c r="X73" s="1"/>
      <c r="Y73" s="1"/>
      <c r="Z73" s="1"/>
    </row>
    <row r="74" ht="15.75" customHeight="1">
      <c r="A74" s="123"/>
      <c r="B74" s="123"/>
      <c r="C74" s="123"/>
      <c r="D74" s="123"/>
      <c r="E74" s="123"/>
      <c r="F74" s="123"/>
      <c r="G74" s="123"/>
      <c r="H74" s="123"/>
      <c r="I74" s="123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"/>
      <c r="X74" s="1"/>
      <c r="Y74" s="1"/>
      <c r="Z74" s="1"/>
    </row>
    <row r="75" ht="15.75" customHeight="1">
      <c r="A75" s="123"/>
      <c r="B75" s="123"/>
      <c r="C75" s="123"/>
      <c r="D75" s="123"/>
      <c r="E75" s="123"/>
      <c r="F75" s="123"/>
      <c r="G75" s="123"/>
      <c r="H75" s="123"/>
      <c r="I75" s="123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"/>
      <c r="X75" s="1"/>
      <c r="Y75" s="1"/>
      <c r="Z75" s="1"/>
    </row>
    <row r="76" ht="15.75" customHeight="1">
      <c r="A76" s="123"/>
      <c r="B76" s="123"/>
      <c r="C76" s="123"/>
      <c r="D76" s="123"/>
      <c r="E76" s="123"/>
      <c r="F76" s="123"/>
      <c r="G76" s="123"/>
      <c r="H76" s="123"/>
      <c r="I76" s="123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"/>
      <c r="X76" s="1"/>
      <c r="Y76" s="1"/>
      <c r="Z76" s="1"/>
    </row>
    <row r="77" ht="15.75" customHeight="1">
      <c r="A77" s="123"/>
      <c r="B77" s="123"/>
      <c r="C77" s="123"/>
      <c r="D77" s="123"/>
      <c r="E77" s="123"/>
      <c r="F77" s="123"/>
      <c r="G77" s="123"/>
      <c r="H77" s="123"/>
      <c r="I77" s="123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"/>
      <c r="X77" s="1"/>
      <c r="Y77" s="1"/>
      <c r="Z77" s="1"/>
    </row>
    <row r="78" ht="15.75" customHeight="1">
      <c r="A78" s="123"/>
      <c r="B78" s="123"/>
      <c r="C78" s="123"/>
      <c r="D78" s="123"/>
      <c r="E78" s="123"/>
      <c r="F78" s="123"/>
      <c r="G78" s="123"/>
      <c r="H78" s="123"/>
      <c r="I78" s="123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"/>
      <c r="X78" s="1"/>
      <c r="Y78" s="1"/>
      <c r="Z78" s="1"/>
    </row>
    <row r="79" ht="15.75" customHeight="1">
      <c r="A79" s="123"/>
      <c r="B79" s="123"/>
      <c r="C79" s="123"/>
      <c r="D79" s="123"/>
      <c r="E79" s="123"/>
      <c r="F79" s="123"/>
      <c r="G79" s="123"/>
      <c r="H79" s="123"/>
      <c r="I79" s="123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"/>
      <c r="X79" s="1"/>
      <c r="Y79" s="1"/>
      <c r="Z79" s="1"/>
    </row>
    <row r="80" ht="15.75" customHeight="1">
      <c r="A80" s="123"/>
      <c r="B80" s="123"/>
      <c r="C80" s="123"/>
      <c r="D80" s="123"/>
      <c r="E80" s="123"/>
      <c r="F80" s="123"/>
      <c r="G80" s="123"/>
      <c r="H80" s="123"/>
      <c r="I80" s="123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"/>
      <c r="X80" s="1"/>
      <c r="Y80" s="1"/>
      <c r="Z80" s="1"/>
    </row>
    <row r="81" ht="15.75" customHeight="1">
      <c r="A81" s="123"/>
      <c r="B81" s="123"/>
      <c r="C81" s="123"/>
      <c r="D81" s="123"/>
      <c r="E81" s="123"/>
      <c r="F81" s="123"/>
      <c r="G81" s="123"/>
      <c r="H81" s="123"/>
      <c r="I81" s="123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"/>
      <c r="X81" s="1"/>
      <c r="Y81" s="1"/>
      <c r="Z81" s="1"/>
    </row>
    <row r="82" ht="15.75" customHeight="1">
      <c r="A82" s="123"/>
      <c r="B82" s="123"/>
      <c r="C82" s="123"/>
      <c r="D82" s="123"/>
      <c r="E82" s="123"/>
      <c r="F82" s="123"/>
      <c r="G82" s="123"/>
      <c r="H82" s="123"/>
      <c r="I82" s="123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"/>
      <c r="X82" s="1"/>
      <c r="Y82" s="1"/>
      <c r="Z82" s="1"/>
    </row>
    <row r="83" ht="15.75" customHeight="1">
      <c r="A83" s="123"/>
      <c r="B83" s="123"/>
      <c r="C83" s="123"/>
      <c r="D83" s="123"/>
      <c r="E83" s="123"/>
      <c r="F83" s="123"/>
      <c r="G83" s="123"/>
      <c r="H83" s="123"/>
      <c r="I83" s="123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"/>
      <c r="X83" s="1"/>
      <c r="Y83" s="1"/>
      <c r="Z83" s="1"/>
    </row>
    <row r="84" ht="15.75" customHeight="1">
      <c r="A84" s="123"/>
      <c r="B84" s="123"/>
      <c r="C84" s="123"/>
      <c r="D84" s="123"/>
      <c r="E84" s="123"/>
      <c r="F84" s="123"/>
      <c r="G84" s="123"/>
      <c r="H84" s="123"/>
      <c r="I84" s="123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"/>
      <c r="X84" s="1"/>
      <c r="Y84" s="1"/>
      <c r="Z84" s="1"/>
    </row>
    <row r="85" ht="15.75" customHeight="1">
      <c r="A85" s="123"/>
      <c r="B85" s="123"/>
      <c r="C85" s="123"/>
      <c r="D85" s="123"/>
      <c r="E85" s="123"/>
      <c r="F85" s="123"/>
      <c r="G85" s="123"/>
      <c r="H85" s="123"/>
      <c r="I85" s="123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"/>
      <c r="X85" s="1"/>
      <c r="Y85" s="1"/>
      <c r="Z85" s="1"/>
    </row>
    <row r="86" ht="15.75" customHeight="1">
      <c r="A86" s="123"/>
      <c r="B86" s="123"/>
      <c r="C86" s="123"/>
      <c r="D86" s="123"/>
      <c r="E86" s="123"/>
      <c r="F86" s="123"/>
      <c r="G86" s="123"/>
      <c r="H86" s="123"/>
      <c r="I86" s="123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"/>
      <c r="X86" s="1"/>
      <c r="Y86" s="1"/>
      <c r="Z86" s="1"/>
    </row>
    <row r="87" ht="15.75" customHeight="1">
      <c r="A87" s="123"/>
      <c r="B87" s="123"/>
      <c r="C87" s="123"/>
      <c r="D87" s="123"/>
      <c r="E87" s="123"/>
      <c r="F87" s="123"/>
      <c r="G87" s="123"/>
      <c r="H87" s="123"/>
      <c r="I87" s="123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"/>
      <c r="X87" s="1"/>
      <c r="Y87" s="1"/>
      <c r="Z87" s="1"/>
    </row>
    <row r="88" ht="15.75" customHeight="1">
      <c r="A88" s="123"/>
      <c r="B88" s="123"/>
      <c r="C88" s="123"/>
      <c r="D88" s="123"/>
      <c r="E88" s="123"/>
      <c r="F88" s="123"/>
      <c r="G88" s="123"/>
      <c r="H88" s="123"/>
      <c r="I88" s="123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"/>
      <c r="X88" s="1"/>
      <c r="Y88" s="1"/>
      <c r="Z88" s="1"/>
    </row>
    <row r="89" ht="15.75" customHeight="1">
      <c r="A89" s="123"/>
      <c r="B89" s="123"/>
      <c r="C89" s="123"/>
      <c r="D89" s="123"/>
      <c r="E89" s="123"/>
      <c r="F89" s="123"/>
      <c r="G89" s="123"/>
      <c r="H89" s="123"/>
      <c r="I89" s="123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"/>
      <c r="X89" s="1"/>
      <c r="Y89" s="1"/>
      <c r="Z89" s="1"/>
    </row>
    <row r="90" ht="15.75" customHeight="1">
      <c r="A90" s="123"/>
      <c r="B90" s="123"/>
      <c r="C90" s="123"/>
      <c r="D90" s="123"/>
      <c r="E90" s="123"/>
      <c r="F90" s="123"/>
      <c r="G90" s="123"/>
      <c r="H90" s="123"/>
      <c r="I90" s="123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"/>
      <c r="X90" s="1"/>
      <c r="Y90" s="1"/>
      <c r="Z90" s="1"/>
    </row>
    <row r="91" ht="15.75" customHeight="1">
      <c r="A91" s="123"/>
      <c r="B91" s="123"/>
      <c r="C91" s="123"/>
      <c r="D91" s="123"/>
      <c r="E91" s="123"/>
      <c r="F91" s="123"/>
      <c r="G91" s="123"/>
      <c r="H91" s="123"/>
      <c r="I91" s="123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"/>
      <c r="X91" s="1"/>
      <c r="Y91" s="1"/>
      <c r="Z91" s="1"/>
    </row>
    <row r="92" ht="15.75" customHeight="1">
      <c r="A92" s="123"/>
      <c r="B92" s="123"/>
      <c r="C92" s="123"/>
      <c r="D92" s="123"/>
      <c r="E92" s="123"/>
      <c r="F92" s="123"/>
      <c r="G92" s="123"/>
      <c r="H92" s="123"/>
      <c r="I92" s="123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"/>
      <c r="X92" s="1"/>
      <c r="Y92" s="1"/>
      <c r="Z92" s="1"/>
    </row>
    <row r="93" ht="15.75" customHeight="1">
      <c r="A93" s="123"/>
      <c r="B93" s="123"/>
      <c r="C93" s="123"/>
      <c r="D93" s="123"/>
      <c r="E93" s="123"/>
      <c r="F93" s="123"/>
      <c r="G93" s="123"/>
      <c r="H93" s="123"/>
      <c r="I93" s="123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"/>
      <c r="X93" s="1"/>
      <c r="Y93" s="1"/>
      <c r="Z93" s="1"/>
    </row>
    <row r="94" ht="15.75" customHeight="1">
      <c r="A94" s="123"/>
      <c r="B94" s="123"/>
      <c r="C94" s="123"/>
      <c r="D94" s="123"/>
      <c r="E94" s="123"/>
      <c r="F94" s="123"/>
      <c r="G94" s="123"/>
      <c r="H94" s="123"/>
      <c r="I94" s="123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"/>
      <c r="X94" s="1"/>
      <c r="Y94" s="1"/>
      <c r="Z94" s="1"/>
    </row>
    <row r="95" ht="15.75" customHeight="1">
      <c r="A95" s="123"/>
      <c r="B95" s="123"/>
      <c r="C95" s="123"/>
      <c r="D95" s="123"/>
      <c r="E95" s="123"/>
      <c r="F95" s="123"/>
      <c r="G95" s="123"/>
      <c r="H95" s="123"/>
      <c r="I95" s="123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"/>
      <c r="X95" s="1"/>
      <c r="Y95" s="1"/>
      <c r="Z95" s="1"/>
    </row>
    <row r="96" ht="15.75" customHeight="1">
      <c r="A96" s="123"/>
      <c r="B96" s="123"/>
      <c r="C96" s="123"/>
      <c r="D96" s="123"/>
      <c r="E96" s="123"/>
      <c r="F96" s="123"/>
      <c r="G96" s="123"/>
      <c r="H96" s="123"/>
      <c r="I96" s="123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"/>
      <c r="X96" s="1"/>
      <c r="Y96" s="1"/>
      <c r="Z96" s="1"/>
    </row>
    <row r="97" ht="15.75" customHeight="1">
      <c r="A97" s="123"/>
      <c r="B97" s="123"/>
      <c r="C97" s="123"/>
      <c r="D97" s="123"/>
      <c r="E97" s="123"/>
      <c r="F97" s="123"/>
      <c r="G97" s="123"/>
      <c r="H97" s="123"/>
      <c r="I97" s="123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"/>
      <c r="X97" s="1"/>
      <c r="Y97" s="1"/>
      <c r="Z97" s="1"/>
    </row>
    <row r="98" ht="15.75" customHeight="1">
      <c r="A98" s="123"/>
      <c r="B98" s="123"/>
      <c r="C98" s="123"/>
      <c r="D98" s="123"/>
      <c r="E98" s="123"/>
      <c r="F98" s="123"/>
      <c r="G98" s="123"/>
      <c r="H98" s="123"/>
      <c r="I98" s="123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"/>
      <c r="X98" s="1"/>
      <c r="Y98" s="1"/>
      <c r="Z98" s="1"/>
    </row>
    <row r="99" ht="15.75" customHeight="1">
      <c r="A99" s="123"/>
      <c r="B99" s="123"/>
      <c r="C99" s="123"/>
      <c r="D99" s="123"/>
      <c r="E99" s="123"/>
      <c r="F99" s="123"/>
      <c r="G99" s="123"/>
      <c r="H99" s="123"/>
      <c r="I99" s="123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"/>
      <c r="X99" s="1"/>
      <c r="Y99" s="1"/>
      <c r="Z99" s="1"/>
    </row>
    <row r="100" ht="15.75" customHeight="1">
      <c r="A100" s="123"/>
      <c r="B100" s="123"/>
      <c r="C100" s="123"/>
      <c r="D100" s="123"/>
      <c r="E100" s="123"/>
      <c r="F100" s="123"/>
      <c r="G100" s="123"/>
      <c r="H100" s="123"/>
      <c r="I100" s="123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"/>
      <c r="X100" s="1"/>
      <c r="Y100" s="1"/>
      <c r="Z100" s="1"/>
    </row>
    <row r="101" ht="15.75" customHeight="1">
      <c r="A101" s="123"/>
      <c r="B101" s="123"/>
      <c r="C101" s="123"/>
      <c r="D101" s="123"/>
      <c r="E101" s="123"/>
      <c r="F101" s="123"/>
      <c r="G101" s="123"/>
      <c r="H101" s="123"/>
      <c r="I101" s="123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"/>
      <c r="X101" s="1"/>
      <c r="Y101" s="1"/>
      <c r="Z101" s="1"/>
    </row>
    <row r="102" ht="15.75" customHeight="1">
      <c r="A102" s="123"/>
      <c r="B102" s="123"/>
      <c r="C102" s="123"/>
      <c r="D102" s="123"/>
      <c r="E102" s="123"/>
      <c r="F102" s="123"/>
      <c r="G102" s="123"/>
      <c r="H102" s="123"/>
      <c r="I102" s="123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"/>
      <c r="X102" s="1"/>
      <c r="Y102" s="1"/>
      <c r="Z102" s="1"/>
    </row>
    <row r="103" ht="15.75" customHeight="1">
      <c r="A103" s="123"/>
      <c r="B103" s="123"/>
      <c r="C103" s="123"/>
      <c r="D103" s="123"/>
      <c r="E103" s="123"/>
      <c r="F103" s="123"/>
      <c r="G103" s="123"/>
      <c r="H103" s="123"/>
      <c r="I103" s="123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"/>
      <c r="X103" s="1"/>
      <c r="Y103" s="1"/>
      <c r="Z103" s="1"/>
    </row>
    <row r="104" ht="15.75" customHeight="1">
      <c r="A104" s="123"/>
      <c r="B104" s="123"/>
      <c r="C104" s="123"/>
      <c r="D104" s="123"/>
      <c r="E104" s="123"/>
      <c r="F104" s="123"/>
      <c r="G104" s="123"/>
      <c r="H104" s="123"/>
      <c r="I104" s="123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"/>
      <c r="X104" s="1"/>
      <c r="Y104" s="1"/>
      <c r="Z104" s="1"/>
    </row>
    <row r="105" ht="15.75" customHeight="1">
      <c r="A105" s="123"/>
      <c r="B105" s="123"/>
      <c r="C105" s="123"/>
      <c r="D105" s="123"/>
      <c r="E105" s="123"/>
      <c r="F105" s="123"/>
      <c r="G105" s="123"/>
      <c r="H105" s="123"/>
      <c r="I105" s="123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"/>
      <c r="X105" s="1"/>
      <c r="Y105" s="1"/>
      <c r="Z105" s="1"/>
    </row>
    <row r="106" ht="15.75" customHeight="1">
      <c r="A106" s="123"/>
      <c r="B106" s="123"/>
      <c r="C106" s="123"/>
      <c r="D106" s="123"/>
      <c r="E106" s="123"/>
      <c r="F106" s="123"/>
      <c r="G106" s="123"/>
      <c r="H106" s="123"/>
      <c r="I106" s="123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"/>
      <c r="X106" s="1"/>
      <c r="Y106" s="1"/>
      <c r="Z106" s="1"/>
    </row>
    <row r="107" ht="15.75" customHeight="1">
      <c r="A107" s="123"/>
      <c r="B107" s="123"/>
      <c r="C107" s="123"/>
      <c r="D107" s="123"/>
      <c r="E107" s="123"/>
      <c r="F107" s="123"/>
      <c r="G107" s="123"/>
      <c r="H107" s="123"/>
      <c r="I107" s="123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"/>
      <c r="X107" s="1"/>
      <c r="Y107" s="1"/>
      <c r="Z107" s="1"/>
    </row>
    <row r="108" ht="15.75" customHeight="1">
      <c r="A108" s="123"/>
      <c r="B108" s="123"/>
      <c r="C108" s="123"/>
      <c r="D108" s="123"/>
      <c r="E108" s="123"/>
      <c r="F108" s="123"/>
      <c r="G108" s="123"/>
      <c r="H108" s="123"/>
      <c r="I108" s="123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"/>
      <c r="X108" s="1"/>
      <c r="Y108" s="1"/>
      <c r="Z108" s="1"/>
    </row>
    <row r="109" ht="15.75" customHeight="1">
      <c r="A109" s="123"/>
      <c r="B109" s="123"/>
      <c r="C109" s="123"/>
      <c r="D109" s="123"/>
      <c r="E109" s="123"/>
      <c r="F109" s="123"/>
      <c r="G109" s="123"/>
      <c r="H109" s="123"/>
      <c r="I109" s="123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"/>
      <c r="X109" s="1"/>
      <c r="Y109" s="1"/>
      <c r="Z109" s="1"/>
    </row>
    <row r="110" ht="15.75" customHeight="1">
      <c r="A110" s="123"/>
      <c r="B110" s="123"/>
      <c r="C110" s="123"/>
      <c r="D110" s="123"/>
      <c r="E110" s="123"/>
      <c r="F110" s="123"/>
      <c r="G110" s="123"/>
      <c r="H110" s="123"/>
      <c r="I110" s="123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"/>
      <c r="X110" s="1"/>
      <c r="Y110" s="1"/>
      <c r="Z110" s="1"/>
    </row>
    <row r="111" ht="15.75" customHeight="1">
      <c r="A111" s="123"/>
      <c r="B111" s="123"/>
      <c r="C111" s="123"/>
      <c r="D111" s="123"/>
      <c r="E111" s="123"/>
      <c r="F111" s="123"/>
      <c r="G111" s="123"/>
      <c r="H111" s="123"/>
      <c r="I111" s="123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"/>
      <c r="X111" s="1"/>
      <c r="Y111" s="1"/>
      <c r="Z111" s="1"/>
    </row>
    <row r="112" ht="15.75" customHeight="1">
      <c r="A112" s="123"/>
      <c r="B112" s="123"/>
      <c r="C112" s="123"/>
      <c r="D112" s="123"/>
      <c r="E112" s="123"/>
      <c r="F112" s="123"/>
      <c r="G112" s="123"/>
      <c r="H112" s="123"/>
      <c r="I112" s="123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"/>
      <c r="X112" s="1"/>
      <c r="Y112" s="1"/>
      <c r="Z112" s="1"/>
    </row>
    <row r="113" ht="15.75" customHeight="1">
      <c r="A113" s="123"/>
      <c r="B113" s="123"/>
      <c r="C113" s="123"/>
      <c r="D113" s="123"/>
      <c r="E113" s="123"/>
      <c r="F113" s="123"/>
      <c r="G113" s="123"/>
      <c r="H113" s="123"/>
      <c r="I113" s="123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"/>
      <c r="X113" s="1"/>
      <c r="Y113" s="1"/>
      <c r="Z113" s="1"/>
    </row>
    <row r="114" ht="15.75" customHeight="1">
      <c r="A114" s="123"/>
      <c r="B114" s="123"/>
      <c r="C114" s="123"/>
      <c r="D114" s="123"/>
      <c r="E114" s="123"/>
      <c r="F114" s="123"/>
      <c r="G114" s="123"/>
      <c r="H114" s="123"/>
      <c r="I114" s="123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"/>
      <c r="X114" s="1"/>
      <c r="Y114" s="1"/>
      <c r="Z114" s="1"/>
    </row>
    <row r="115" ht="15.75" customHeight="1">
      <c r="A115" s="123"/>
      <c r="B115" s="123"/>
      <c r="C115" s="123"/>
      <c r="D115" s="123"/>
      <c r="E115" s="123"/>
      <c r="F115" s="123"/>
      <c r="G115" s="123"/>
      <c r="H115" s="123"/>
      <c r="I115" s="123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"/>
      <c r="X115" s="1"/>
      <c r="Y115" s="1"/>
      <c r="Z115" s="1"/>
    </row>
    <row r="116" ht="15.75" customHeight="1">
      <c r="A116" s="123"/>
      <c r="B116" s="123"/>
      <c r="C116" s="123"/>
      <c r="D116" s="123"/>
      <c r="E116" s="123"/>
      <c r="F116" s="123"/>
      <c r="G116" s="123"/>
      <c r="H116" s="123"/>
      <c r="I116" s="123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"/>
      <c r="X116" s="1"/>
      <c r="Y116" s="1"/>
      <c r="Z116" s="1"/>
    </row>
    <row r="117" ht="15.75" customHeight="1">
      <c r="A117" s="123"/>
      <c r="B117" s="123"/>
      <c r="C117" s="123"/>
      <c r="D117" s="123"/>
      <c r="E117" s="123"/>
      <c r="F117" s="123"/>
      <c r="G117" s="123"/>
      <c r="H117" s="123"/>
      <c r="I117" s="123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"/>
      <c r="X117" s="1"/>
      <c r="Y117" s="1"/>
      <c r="Z117" s="1"/>
    </row>
    <row r="118" ht="15.75" customHeight="1">
      <c r="A118" s="123"/>
      <c r="B118" s="123"/>
      <c r="C118" s="123"/>
      <c r="D118" s="123"/>
      <c r="E118" s="123"/>
      <c r="F118" s="123"/>
      <c r="G118" s="123"/>
      <c r="H118" s="123"/>
      <c r="I118" s="123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"/>
      <c r="X118" s="1"/>
      <c r="Y118" s="1"/>
      <c r="Z118" s="1"/>
    </row>
    <row r="119" ht="15.75" customHeight="1">
      <c r="A119" s="123"/>
      <c r="B119" s="123"/>
      <c r="C119" s="123"/>
      <c r="D119" s="123"/>
      <c r="E119" s="123"/>
      <c r="F119" s="123"/>
      <c r="G119" s="123"/>
      <c r="H119" s="123"/>
      <c r="I119" s="123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"/>
      <c r="X119" s="1"/>
      <c r="Y119" s="1"/>
      <c r="Z119" s="1"/>
    </row>
    <row r="120" ht="15.75" customHeight="1">
      <c r="A120" s="123"/>
      <c r="B120" s="123"/>
      <c r="C120" s="123"/>
      <c r="D120" s="123"/>
      <c r="E120" s="123"/>
      <c r="F120" s="123"/>
      <c r="G120" s="123"/>
      <c r="H120" s="123"/>
      <c r="I120" s="123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"/>
      <c r="X120" s="1"/>
      <c r="Y120" s="1"/>
      <c r="Z120" s="1"/>
    </row>
    <row r="121" ht="15.75" customHeight="1">
      <c r="A121" s="123"/>
      <c r="B121" s="123"/>
      <c r="C121" s="123"/>
      <c r="D121" s="123"/>
      <c r="E121" s="123"/>
      <c r="F121" s="123"/>
      <c r="G121" s="123"/>
      <c r="H121" s="123"/>
      <c r="I121" s="123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"/>
      <c r="X121" s="1"/>
      <c r="Y121" s="1"/>
      <c r="Z121" s="1"/>
    </row>
    <row r="122" ht="15.75" customHeight="1">
      <c r="A122" s="123"/>
      <c r="B122" s="123"/>
      <c r="C122" s="123"/>
      <c r="D122" s="123"/>
      <c r="E122" s="123"/>
      <c r="F122" s="123"/>
      <c r="G122" s="123"/>
      <c r="H122" s="123"/>
      <c r="I122" s="123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"/>
      <c r="X122" s="1"/>
      <c r="Y122" s="1"/>
      <c r="Z122" s="1"/>
    </row>
    <row r="123" ht="15.75" customHeight="1">
      <c r="A123" s="123"/>
      <c r="B123" s="123"/>
      <c r="C123" s="123"/>
      <c r="D123" s="123"/>
      <c r="E123" s="123"/>
      <c r="F123" s="123"/>
      <c r="G123" s="123"/>
      <c r="H123" s="123"/>
      <c r="I123" s="123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"/>
      <c r="X123" s="1"/>
      <c r="Y123" s="1"/>
      <c r="Z123" s="1"/>
    </row>
    <row r="124" ht="15.75" customHeight="1">
      <c r="A124" s="123"/>
      <c r="B124" s="123"/>
      <c r="C124" s="123"/>
      <c r="D124" s="123"/>
      <c r="E124" s="123"/>
      <c r="F124" s="123"/>
      <c r="G124" s="123"/>
      <c r="H124" s="123"/>
      <c r="I124" s="123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"/>
      <c r="X124" s="1"/>
      <c r="Y124" s="1"/>
      <c r="Z124" s="1"/>
    </row>
    <row r="125" ht="15.75" customHeight="1">
      <c r="A125" s="123"/>
      <c r="B125" s="123"/>
      <c r="C125" s="123"/>
      <c r="D125" s="123"/>
      <c r="E125" s="123"/>
      <c r="F125" s="123"/>
      <c r="G125" s="123"/>
      <c r="H125" s="123"/>
      <c r="I125" s="123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"/>
      <c r="X125" s="1"/>
      <c r="Y125" s="1"/>
      <c r="Z125" s="1"/>
    </row>
    <row r="126" ht="15.75" customHeight="1">
      <c r="A126" s="123"/>
      <c r="B126" s="123"/>
      <c r="C126" s="123"/>
      <c r="D126" s="123"/>
      <c r="E126" s="123"/>
      <c r="F126" s="123"/>
      <c r="G126" s="123"/>
      <c r="H126" s="123"/>
      <c r="I126" s="123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"/>
      <c r="X126" s="1"/>
      <c r="Y126" s="1"/>
      <c r="Z126" s="1"/>
    </row>
    <row r="127" ht="15.75" customHeight="1">
      <c r="A127" s="123"/>
      <c r="B127" s="123"/>
      <c r="C127" s="123"/>
      <c r="D127" s="123"/>
      <c r="E127" s="123"/>
      <c r="F127" s="123"/>
      <c r="G127" s="123"/>
      <c r="H127" s="123"/>
      <c r="I127" s="123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"/>
      <c r="X127" s="1"/>
      <c r="Y127" s="1"/>
      <c r="Z127" s="1"/>
    </row>
    <row r="128" ht="15.75" customHeight="1">
      <c r="A128" s="123"/>
      <c r="B128" s="123"/>
      <c r="C128" s="123"/>
      <c r="D128" s="123"/>
      <c r="E128" s="123"/>
      <c r="F128" s="123"/>
      <c r="G128" s="123"/>
      <c r="H128" s="123"/>
      <c r="I128" s="123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"/>
      <c r="X128" s="1"/>
      <c r="Y128" s="1"/>
      <c r="Z128" s="1"/>
    </row>
    <row r="129" ht="15.75" customHeight="1">
      <c r="A129" s="123"/>
      <c r="B129" s="123"/>
      <c r="C129" s="123"/>
      <c r="D129" s="123"/>
      <c r="E129" s="123"/>
      <c r="F129" s="123"/>
      <c r="G129" s="123"/>
      <c r="H129" s="123"/>
      <c r="I129" s="123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"/>
      <c r="X129" s="1"/>
      <c r="Y129" s="1"/>
      <c r="Z129" s="1"/>
    </row>
    <row r="130" ht="15.75" customHeight="1">
      <c r="A130" s="123"/>
      <c r="B130" s="123"/>
      <c r="C130" s="123"/>
      <c r="D130" s="123"/>
      <c r="E130" s="123"/>
      <c r="F130" s="123"/>
      <c r="G130" s="123"/>
      <c r="H130" s="123"/>
      <c r="I130" s="123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"/>
      <c r="X130" s="1"/>
      <c r="Y130" s="1"/>
      <c r="Z130" s="1"/>
    </row>
    <row r="131" ht="15.75" customHeight="1">
      <c r="A131" s="123"/>
      <c r="B131" s="123"/>
      <c r="C131" s="123"/>
      <c r="D131" s="123"/>
      <c r="E131" s="123"/>
      <c r="F131" s="123"/>
      <c r="G131" s="123"/>
      <c r="H131" s="123"/>
      <c r="I131" s="123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"/>
      <c r="X131" s="1"/>
      <c r="Y131" s="1"/>
      <c r="Z131" s="1"/>
    </row>
    <row r="132" ht="15.75" customHeight="1">
      <c r="A132" s="123"/>
      <c r="B132" s="123"/>
      <c r="C132" s="123"/>
      <c r="D132" s="123"/>
      <c r="E132" s="123"/>
      <c r="F132" s="123"/>
      <c r="G132" s="123"/>
      <c r="H132" s="123"/>
      <c r="I132" s="123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"/>
      <c r="X132" s="1"/>
      <c r="Y132" s="1"/>
      <c r="Z132" s="1"/>
    </row>
    <row r="133" ht="15.75" customHeight="1">
      <c r="A133" s="123"/>
      <c r="B133" s="123"/>
      <c r="C133" s="123"/>
      <c r="D133" s="123"/>
      <c r="E133" s="123"/>
      <c r="F133" s="123"/>
      <c r="G133" s="123"/>
      <c r="H133" s="123"/>
      <c r="I133" s="123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"/>
      <c r="X133" s="1"/>
      <c r="Y133" s="1"/>
      <c r="Z133" s="1"/>
    </row>
    <row r="134" ht="15.75" customHeight="1">
      <c r="A134" s="123"/>
      <c r="B134" s="123"/>
      <c r="C134" s="123"/>
      <c r="D134" s="123"/>
      <c r="E134" s="123"/>
      <c r="F134" s="123"/>
      <c r="G134" s="123"/>
      <c r="H134" s="123"/>
      <c r="I134" s="123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"/>
      <c r="X134" s="1"/>
      <c r="Y134" s="1"/>
      <c r="Z134" s="1"/>
    </row>
    <row r="135" ht="15.75" customHeight="1">
      <c r="A135" s="123"/>
      <c r="B135" s="123"/>
      <c r="C135" s="123"/>
      <c r="D135" s="123"/>
      <c r="E135" s="123"/>
      <c r="F135" s="123"/>
      <c r="G135" s="123"/>
      <c r="H135" s="123"/>
      <c r="I135" s="123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"/>
      <c r="X135" s="1"/>
      <c r="Y135" s="1"/>
      <c r="Z135" s="1"/>
    </row>
    <row r="136" ht="15.75" customHeight="1">
      <c r="A136" s="123"/>
      <c r="B136" s="123"/>
      <c r="C136" s="123"/>
      <c r="D136" s="123"/>
      <c r="E136" s="123"/>
      <c r="F136" s="123"/>
      <c r="G136" s="123"/>
      <c r="H136" s="123"/>
      <c r="I136" s="123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"/>
      <c r="X136" s="1"/>
      <c r="Y136" s="1"/>
      <c r="Z136" s="1"/>
    </row>
    <row r="137" ht="15.75" customHeight="1">
      <c r="A137" s="123"/>
      <c r="B137" s="123"/>
      <c r="C137" s="123"/>
      <c r="D137" s="123"/>
      <c r="E137" s="123"/>
      <c r="F137" s="123"/>
      <c r="G137" s="123"/>
      <c r="H137" s="123"/>
      <c r="I137" s="123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"/>
      <c r="X137" s="1"/>
      <c r="Y137" s="1"/>
      <c r="Z137" s="1"/>
    </row>
    <row r="138" ht="15.75" customHeight="1">
      <c r="A138" s="123"/>
      <c r="B138" s="123"/>
      <c r="C138" s="123"/>
      <c r="D138" s="123"/>
      <c r="E138" s="123"/>
      <c r="F138" s="123"/>
      <c r="G138" s="123"/>
      <c r="H138" s="123"/>
      <c r="I138" s="123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"/>
      <c r="X138" s="1"/>
      <c r="Y138" s="1"/>
      <c r="Z138" s="1"/>
    </row>
    <row r="139" ht="15.75" customHeight="1">
      <c r="A139" s="123"/>
      <c r="B139" s="123"/>
      <c r="C139" s="123"/>
      <c r="D139" s="123"/>
      <c r="E139" s="123"/>
      <c r="F139" s="123"/>
      <c r="G139" s="123"/>
      <c r="H139" s="123"/>
      <c r="I139" s="123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"/>
      <c r="X139" s="1"/>
      <c r="Y139" s="1"/>
      <c r="Z139" s="1"/>
    </row>
    <row r="140" ht="15.75" customHeight="1">
      <c r="A140" s="123"/>
      <c r="B140" s="123"/>
      <c r="C140" s="123"/>
      <c r="D140" s="123"/>
      <c r="E140" s="123"/>
      <c r="F140" s="123"/>
      <c r="G140" s="123"/>
      <c r="H140" s="123"/>
      <c r="I140" s="123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"/>
      <c r="X140" s="1"/>
      <c r="Y140" s="1"/>
      <c r="Z140" s="1"/>
    </row>
    <row r="141" ht="15.75" customHeight="1">
      <c r="A141" s="123"/>
      <c r="B141" s="123"/>
      <c r="C141" s="123"/>
      <c r="D141" s="123"/>
      <c r="E141" s="123"/>
      <c r="F141" s="123"/>
      <c r="G141" s="123"/>
      <c r="H141" s="123"/>
      <c r="I141" s="123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"/>
      <c r="X141" s="1"/>
      <c r="Y141" s="1"/>
      <c r="Z141" s="1"/>
    </row>
    <row r="142" ht="15.75" customHeight="1">
      <c r="A142" s="123"/>
      <c r="B142" s="123"/>
      <c r="C142" s="123"/>
      <c r="D142" s="123"/>
      <c r="E142" s="123"/>
      <c r="F142" s="123"/>
      <c r="G142" s="123"/>
      <c r="H142" s="123"/>
      <c r="I142" s="123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"/>
      <c r="X142" s="1"/>
      <c r="Y142" s="1"/>
      <c r="Z142" s="1"/>
    </row>
    <row r="143" ht="15.75" customHeight="1">
      <c r="A143" s="123"/>
      <c r="B143" s="123"/>
      <c r="C143" s="123"/>
      <c r="D143" s="123"/>
      <c r="E143" s="123"/>
      <c r="F143" s="123"/>
      <c r="G143" s="123"/>
      <c r="H143" s="123"/>
      <c r="I143" s="123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"/>
      <c r="X143" s="1"/>
      <c r="Y143" s="1"/>
      <c r="Z143" s="1"/>
    </row>
    <row r="144" ht="15.75" customHeight="1">
      <c r="A144" s="123"/>
      <c r="B144" s="123"/>
      <c r="C144" s="123"/>
      <c r="D144" s="123"/>
      <c r="E144" s="123"/>
      <c r="F144" s="123"/>
      <c r="G144" s="123"/>
      <c r="H144" s="123"/>
      <c r="I144" s="123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"/>
      <c r="X144" s="1"/>
      <c r="Y144" s="1"/>
      <c r="Z144" s="1"/>
    </row>
    <row r="145" ht="15.75" customHeight="1">
      <c r="A145" s="123"/>
      <c r="B145" s="123"/>
      <c r="C145" s="123"/>
      <c r="D145" s="123"/>
      <c r="E145" s="123"/>
      <c r="F145" s="123"/>
      <c r="G145" s="123"/>
      <c r="H145" s="123"/>
      <c r="I145" s="123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"/>
      <c r="X145" s="1"/>
      <c r="Y145" s="1"/>
      <c r="Z145" s="1"/>
    </row>
    <row r="146" ht="15.75" customHeight="1">
      <c r="A146" s="123"/>
      <c r="B146" s="123"/>
      <c r="C146" s="123"/>
      <c r="D146" s="123"/>
      <c r="E146" s="123"/>
      <c r="F146" s="123"/>
      <c r="G146" s="123"/>
      <c r="H146" s="123"/>
      <c r="I146" s="123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"/>
      <c r="X146" s="1"/>
      <c r="Y146" s="1"/>
      <c r="Z146" s="1"/>
    </row>
    <row r="147" ht="15.75" customHeight="1">
      <c r="A147" s="123"/>
      <c r="B147" s="123"/>
      <c r="C147" s="123"/>
      <c r="D147" s="123"/>
      <c r="E147" s="123"/>
      <c r="F147" s="123"/>
      <c r="G147" s="123"/>
      <c r="H147" s="123"/>
      <c r="I147" s="123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"/>
      <c r="X147" s="1"/>
      <c r="Y147" s="1"/>
      <c r="Z147" s="1"/>
    </row>
    <row r="148" ht="15.75" customHeight="1">
      <c r="A148" s="123"/>
      <c r="B148" s="123"/>
      <c r="C148" s="123"/>
      <c r="D148" s="123"/>
      <c r="E148" s="123"/>
      <c r="F148" s="123"/>
      <c r="G148" s="123"/>
      <c r="H148" s="123"/>
      <c r="I148" s="123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"/>
      <c r="X148" s="1"/>
      <c r="Y148" s="1"/>
      <c r="Z148" s="1"/>
    </row>
    <row r="149" ht="15.75" customHeight="1">
      <c r="A149" s="123"/>
      <c r="B149" s="123"/>
      <c r="C149" s="123"/>
      <c r="D149" s="123"/>
      <c r="E149" s="123"/>
      <c r="F149" s="123"/>
      <c r="G149" s="123"/>
      <c r="H149" s="123"/>
      <c r="I149" s="123"/>
      <c r="J149" s="123"/>
      <c r="K149" s="123"/>
      <c r="L149" s="123"/>
      <c r="M149" s="123"/>
      <c r="N149" s="123"/>
      <c r="O149" s="123"/>
      <c r="P149" s="123"/>
      <c r="Q149" s="123"/>
      <c r="R149" s="123"/>
      <c r="S149" s="123"/>
      <c r="T149" s="123"/>
      <c r="U149" s="123"/>
      <c r="V149" s="123"/>
      <c r="W149" s="1"/>
      <c r="X149" s="1"/>
      <c r="Y149" s="1"/>
      <c r="Z149" s="1"/>
    </row>
    <row r="150" ht="15.75" customHeight="1">
      <c r="A150" s="123"/>
      <c r="B150" s="123"/>
      <c r="C150" s="123"/>
      <c r="D150" s="123"/>
      <c r="E150" s="123"/>
      <c r="F150" s="123"/>
      <c r="G150" s="123"/>
      <c r="H150" s="123"/>
      <c r="I150" s="123"/>
      <c r="J150" s="123"/>
      <c r="K150" s="123"/>
      <c r="L150" s="123"/>
      <c r="M150" s="123"/>
      <c r="N150" s="123"/>
      <c r="O150" s="123"/>
      <c r="P150" s="123"/>
      <c r="Q150" s="123"/>
      <c r="R150" s="123"/>
      <c r="S150" s="123"/>
      <c r="T150" s="123"/>
      <c r="U150" s="123"/>
      <c r="V150" s="123"/>
      <c r="W150" s="1"/>
      <c r="X150" s="1"/>
      <c r="Y150" s="1"/>
      <c r="Z150" s="1"/>
    </row>
    <row r="151" ht="15.75" customHeight="1">
      <c r="A151" s="123"/>
      <c r="B151" s="123"/>
      <c r="C151" s="123"/>
      <c r="D151" s="123"/>
      <c r="E151" s="123"/>
      <c r="F151" s="123"/>
      <c r="G151" s="123"/>
      <c r="H151" s="123"/>
      <c r="I151" s="123"/>
      <c r="J151" s="123"/>
      <c r="K151" s="123"/>
      <c r="L151" s="123"/>
      <c r="M151" s="123"/>
      <c r="N151" s="123"/>
      <c r="O151" s="123"/>
      <c r="P151" s="123"/>
      <c r="Q151" s="123"/>
      <c r="R151" s="123"/>
      <c r="S151" s="123"/>
      <c r="T151" s="123"/>
      <c r="U151" s="123"/>
      <c r="V151" s="123"/>
      <c r="W151" s="1"/>
      <c r="X151" s="1"/>
      <c r="Y151" s="1"/>
      <c r="Z151" s="1"/>
    </row>
    <row r="152" ht="15.75" customHeight="1">
      <c r="A152" s="123"/>
      <c r="B152" s="123"/>
      <c r="C152" s="123"/>
      <c r="D152" s="123"/>
      <c r="E152" s="123"/>
      <c r="F152" s="123"/>
      <c r="G152" s="123"/>
      <c r="H152" s="123"/>
      <c r="I152" s="123"/>
      <c r="J152" s="123"/>
      <c r="K152" s="123"/>
      <c r="L152" s="123"/>
      <c r="M152" s="123"/>
      <c r="N152" s="123"/>
      <c r="O152" s="123"/>
      <c r="P152" s="123"/>
      <c r="Q152" s="123"/>
      <c r="R152" s="123"/>
      <c r="S152" s="123"/>
      <c r="T152" s="123"/>
      <c r="U152" s="123"/>
      <c r="V152" s="123"/>
      <c r="W152" s="1"/>
      <c r="X152" s="1"/>
      <c r="Y152" s="1"/>
      <c r="Z152" s="1"/>
    </row>
    <row r="153" ht="15.75" customHeight="1">
      <c r="A153" s="123"/>
      <c r="B153" s="123"/>
      <c r="C153" s="123"/>
      <c r="D153" s="123"/>
      <c r="E153" s="123"/>
      <c r="F153" s="123"/>
      <c r="G153" s="123"/>
      <c r="H153" s="123"/>
      <c r="I153" s="123"/>
      <c r="J153" s="123"/>
      <c r="K153" s="123"/>
      <c r="L153" s="123"/>
      <c r="M153" s="123"/>
      <c r="N153" s="123"/>
      <c r="O153" s="123"/>
      <c r="P153" s="123"/>
      <c r="Q153" s="123"/>
      <c r="R153" s="123"/>
      <c r="S153" s="123"/>
      <c r="T153" s="123"/>
      <c r="U153" s="123"/>
      <c r="V153" s="123"/>
      <c r="W153" s="1"/>
      <c r="X153" s="1"/>
      <c r="Y153" s="1"/>
      <c r="Z153" s="1"/>
    </row>
    <row r="154" ht="15.75" customHeight="1">
      <c r="A154" s="123"/>
      <c r="B154" s="123"/>
      <c r="C154" s="123"/>
      <c r="D154" s="123"/>
      <c r="E154" s="123"/>
      <c r="F154" s="123"/>
      <c r="G154" s="123"/>
      <c r="H154" s="123"/>
      <c r="I154" s="123"/>
      <c r="J154" s="123"/>
      <c r="K154" s="123"/>
      <c r="L154" s="123"/>
      <c r="M154" s="123"/>
      <c r="N154" s="123"/>
      <c r="O154" s="123"/>
      <c r="P154" s="123"/>
      <c r="Q154" s="123"/>
      <c r="R154" s="123"/>
      <c r="S154" s="123"/>
      <c r="T154" s="123"/>
      <c r="U154" s="123"/>
      <c r="V154" s="123"/>
      <c r="W154" s="1"/>
      <c r="X154" s="1"/>
      <c r="Y154" s="1"/>
      <c r="Z154" s="1"/>
    </row>
    <row r="155" ht="15.75" customHeight="1">
      <c r="A155" s="123"/>
      <c r="B155" s="123"/>
      <c r="C155" s="123"/>
      <c r="D155" s="123"/>
      <c r="E155" s="123"/>
      <c r="F155" s="123"/>
      <c r="G155" s="123"/>
      <c r="H155" s="123"/>
      <c r="I155" s="123"/>
      <c r="J155" s="123"/>
      <c r="K155" s="123"/>
      <c r="L155" s="123"/>
      <c r="M155" s="123"/>
      <c r="N155" s="123"/>
      <c r="O155" s="123"/>
      <c r="P155" s="123"/>
      <c r="Q155" s="123"/>
      <c r="R155" s="123"/>
      <c r="S155" s="123"/>
      <c r="T155" s="123"/>
      <c r="U155" s="123"/>
      <c r="V155" s="123"/>
      <c r="W155" s="1"/>
      <c r="X155" s="1"/>
      <c r="Y155" s="1"/>
      <c r="Z155" s="1"/>
    </row>
    <row r="156" ht="15.75" customHeight="1">
      <c r="A156" s="123"/>
      <c r="B156" s="123"/>
      <c r="C156" s="123"/>
      <c r="D156" s="123"/>
      <c r="E156" s="123"/>
      <c r="F156" s="123"/>
      <c r="G156" s="123"/>
      <c r="H156" s="123"/>
      <c r="I156" s="123"/>
      <c r="J156" s="123"/>
      <c r="K156" s="123"/>
      <c r="L156" s="123"/>
      <c r="M156" s="123"/>
      <c r="N156" s="123"/>
      <c r="O156" s="123"/>
      <c r="P156" s="123"/>
      <c r="Q156" s="123"/>
      <c r="R156" s="123"/>
      <c r="S156" s="123"/>
      <c r="T156" s="123"/>
      <c r="U156" s="123"/>
      <c r="V156" s="123"/>
      <c r="W156" s="1"/>
      <c r="X156" s="1"/>
      <c r="Y156" s="1"/>
      <c r="Z156" s="1"/>
    </row>
    <row r="157" ht="15.75" customHeight="1">
      <c r="A157" s="123"/>
      <c r="B157" s="123"/>
      <c r="C157" s="123"/>
      <c r="D157" s="123"/>
      <c r="E157" s="123"/>
      <c r="F157" s="123"/>
      <c r="G157" s="123"/>
      <c r="H157" s="123"/>
      <c r="I157" s="123"/>
      <c r="J157" s="123"/>
      <c r="K157" s="123"/>
      <c r="L157" s="123"/>
      <c r="M157" s="123"/>
      <c r="N157" s="123"/>
      <c r="O157" s="123"/>
      <c r="P157" s="123"/>
      <c r="Q157" s="123"/>
      <c r="R157" s="123"/>
      <c r="S157" s="123"/>
      <c r="T157" s="123"/>
      <c r="U157" s="123"/>
      <c r="V157" s="123"/>
      <c r="W157" s="1"/>
      <c r="X157" s="1"/>
      <c r="Y157" s="1"/>
      <c r="Z157" s="1"/>
    </row>
    <row r="158" ht="15.75" customHeight="1">
      <c r="A158" s="123"/>
      <c r="B158" s="123"/>
      <c r="C158" s="123"/>
      <c r="D158" s="123"/>
      <c r="E158" s="123"/>
      <c r="F158" s="123"/>
      <c r="G158" s="123"/>
      <c r="H158" s="123"/>
      <c r="I158" s="123"/>
      <c r="J158" s="123"/>
      <c r="K158" s="123"/>
      <c r="L158" s="123"/>
      <c r="M158" s="123"/>
      <c r="N158" s="123"/>
      <c r="O158" s="123"/>
      <c r="P158" s="123"/>
      <c r="Q158" s="123"/>
      <c r="R158" s="123"/>
      <c r="S158" s="123"/>
      <c r="T158" s="123"/>
      <c r="U158" s="123"/>
      <c r="V158" s="123"/>
      <c r="W158" s="1"/>
      <c r="X158" s="1"/>
      <c r="Y158" s="1"/>
      <c r="Z158" s="1"/>
    </row>
    <row r="159" ht="15.75" customHeight="1">
      <c r="A159" s="123"/>
      <c r="B159" s="123"/>
      <c r="C159" s="123"/>
      <c r="D159" s="123"/>
      <c r="E159" s="123"/>
      <c r="F159" s="123"/>
      <c r="G159" s="123"/>
      <c r="H159" s="123"/>
      <c r="I159" s="123"/>
      <c r="J159" s="123"/>
      <c r="K159" s="123"/>
      <c r="L159" s="123"/>
      <c r="M159" s="123"/>
      <c r="N159" s="123"/>
      <c r="O159" s="123"/>
      <c r="P159" s="123"/>
      <c r="Q159" s="123"/>
      <c r="R159" s="123"/>
      <c r="S159" s="123"/>
      <c r="T159" s="123"/>
      <c r="U159" s="123"/>
      <c r="V159" s="123"/>
      <c r="W159" s="1"/>
      <c r="X159" s="1"/>
      <c r="Y159" s="1"/>
      <c r="Z159" s="1"/>
    </row>
    <row r="160" ht="15.75" customHeight="1">
      <c r="A160" s="123"/>
      <c r="B160" s="123"/>
      <c r="C160" s="123"/>
      <c r="D160" s="123"/>
      <c r="E160" s="123"/>
      <c r="F160" s="123"/>
      <c r="G160" s="123"/>
      <c r="H160" s="123"/>
      <c r="I160" s="123"/>
      <c r="J160" s="123"/>
      <c r="K160" s="123"/>
      <c r="L160" s="123"/>
      <c r="M160" s="123"/>
      <c r="N160" s="123"/>
      <c r="O160" s="123"/>
      <c r="P160" s="123"/>
      <c r="Q160" s="123"/>
      <c r="R160" s="123"/>
      <c r="S160" s="123"/>
      <c r="T160" s="123"/>
      <c r="U160" s="123"/>
      <c r="V160" s="123"/>
      <c r="W160" s="1"/>
      <c r="X160" s="1"/>
      <c r="Y160" s="1"/>
      <c r="Z160" s="1"/>
    </row>
    <row r="161" ht="15.75" customHeight="1">
      <c r="A161" s="123"/>
      <c r="B161" s="123"/>
      <c r="C161" s="123"/>
      <c r="D161" s="123"/>
      <c r="E161" s="123"/>
      <c r="F161" s="123"/>
      <c r="G161" s="123"/>
      <c r="H161" s="123"/>
      <c r="I161" s="123"/>
      <c r="J161" s="123"/>
      <c r="K161" s="123"/>
      <c r="L161" s="123"/>
      <c r="M161" s="123"/>
      <c r="N161" s="123"/>
      <c r="O161" s="123"/>
      <c r="P161" s="123"/>
      <c r="Q161" s="123"/>
      <c r="R161" s="123"/>
      <c r="S161" s="123"/>
      <c r="T161" s="123"/>
      <c r="U161" s="123"/>
      <c r="V161" s="123"/>
      <c r="W161" s="1"/>
      <c r="X161" s="1"/>
      <c r="Y161" s="1"/>
      <c r="Z161" s="1"/>
    </row>
    <row r="162" ht="15.75" customHeight="1">
      <c r="A162" s="123"/>
      <c r="B162" s="123"/>
      <c r="C162" s="123"/>
      <c r="D162" s="123"/>
      <c r="E162" s="123"/>
      <c r="F162" s="123"/>
      <c r="G162" s="123"/>
      <c r="H162" s="123"/>
      <c r="I162" s="123"/>
      <c r="J162" s="123"/>
      <c r="K162" s="123"/>
      <c r="L162" s="123"/>
      <c r="M162" s="123"/>
      <c r="N162" s="123"/>
      <c r="O162" s="123"/>
      <c r="P162" s="123"/>
      <c r="Q162" s="123"/>
      <c r="R162" s="123"/>
      <c r="S162" s="123"/>
      <c r="T162" s="123"/>
      <c r="U162" s="123"/>
      <c r="V162" s="123"/>
      <c r="W162" s="1"/>
      <c r="X162" s="1"/>
      <c r="Y162" s="1"/>
      <c r="Z162" s="1"/>
    </row>
    <row r="163" ht="15.75" customHeight="1">
      <c r="A163" s="123"/>
      <c r="B163" s="123"/>
      <c r="C163" s="123"/>
      <c r="D163" s="123"/>
      <c r="E163" s="123"/>
      <c r="F163" s="123"/>
      <c r="G163" s="123"/>
      <c r="H163" s="123"/>
      <c r="I163" s="123"/>
      <c r="J163" s="123"/>
      <c r="K163" s="123"/>
      <c r="L163" s="123"/>
      <c r="M163" s="123"/>
      <c r="N163" s="123"/>
      <c r="O163" s="123"/>
      <c r="P163" s="123"/>
      <c r="Q163" s="123"/>
      <c r="R163" s="123"/>
      <c r="S163" s="123"/>
      <c r="T163" s="123"/>
      <c r="U163" s="123"/>
      <c r="V163" s="123"/>
      <c r="W163" s="1"/>
      <c r="X163" s="1"/>
      <c r="Y163" s="1"/>
      <c r="Z163" s="1"/>
    </row>
    <row r="164" ht="15.75" customHeight="1">
      <c r="A164" s="123"/>
      <c r="B164" s="123"/>
      <c r="C164" s="123"/>
      <c r="D164" s="123"/>
      <c r="E164" s="123"/>
      <c r="F164" s="123"/>
      <c r="G164" s="123"/>
      <c r="H164" s="123"/>
      <c r="I164" s="123"/>
      <c r="J164" s="123"/>
      <c r="K164" s="123"/>
      <c r="L164" s="123"/>
      <c r="M164" s="123"/>
      <c r="N164" s="123"/>
      <c r="O164" s="123"/>
      <c r="P164" s="123"/>
      <c r="Q164" s="123"/>
      <c r="R164" s="123"/>
      <c r="S164" s="123"/>
      <c r="T164" s="123"/>
      <c r="U164" s="123"/>
      <c r="V164" s="123"/>
      <c r="W164" s="1"/>
      <c r="X164" s="1"/>
      <c r="Y164" s="1"/>
      <c r="Z164" s="1"/>
    </row>
    <row r="165" ht="15.75" customHeight="1">
      <c r="A165" s="123"/>
      <c r="B165" s="123"/>
      <c r="C165" s="123"/>
      <c r="D165" s="123"/>
      <c r="E165" s="123"/>
      <c r="F165" s="123"/>
      <c r="G165" s="123"/>
      <c r="H165" s="123"/>
      <c r="I165" s="123"/>
      <c r="J165" s="123"/>
      <c r="K165" s="123"/>
      <c r="L165" s="123"/>
      <c r="M165" s="123"/>
      <c r="N165" s="123"/>
      <c r="O165" s="123"/>
      <c r="P165" s="123"/>
      <c r="Q165" s="123"/>
      <c r="R165" s="123"/>
      <c r="S165" s="123"/>
      <c r="T165" s="123"/>
      <c r="U165" s="123"/>
      <c r="V165" s="123"/>
      <c r="W165" s="1"/>
      <c r="X165" s="1"/>
      <c r="Y165" s="1"/>
      <c r="Z165" s="1"/>
    </row>
    <row r="166" ht="15.75" customHeight="1">
      <c r="A166" s="123"/>
      <c r="B166" s="123"/>
      <c r="C166" s="123"/>
      <c r="D166" s="123"/>
      <c r="E166" s="123"/>
      <c r="F166" s="123"/>
      <c r="G166" s="123"/>
      <c r="H166" s="123"/>
      <c r="I166" s="123"/>
      <c r="J166" s="123"/>
      <c r="K166" s="123"/>
      <c r="L166" s="123"/>
      <c r="M166" s="123"/>
      <c r="N166" s="123"/>
      <c r="O166" s="123"/>
      <c r="P166" s="123"/>
      <c r="Q166" s="123"/>
      <c r="R166" s="123"/>
      <c r="S166" s="123"/>
      <c r="T166" s="123"/>
      <c r="U166" s="123"/>
      <c r="V166" s="123"/>
      <c r="W166" s="1"/>
      <c r="X166" s="1"/>
      <c r="Y166" s="1"/>
      <c r="Z166" s="1"/>
    </row>
    <row r="167" ht="15.75" customHeight="1">
      <c r="A167" s="123"/>
      <c r="B167" s="123"/>
      <c r="C167" s="123"/>
      <c r="D167" s="123"/>
      <c r="E167" s="123"/>
      <c r="F167" s="123"/>
      <c r="G167" s="123"/>
      <c r="H167" s="123"/>
      <c r="I167" s="123"/>
      <c r="J167" s="123"/>
      <c r="K167" s="123"/>
      <c r="L167" s="123"/>
      <c r="M167" s="123"/>
      <c r="N167" s="123"/>
      <c r="O167" s="123"/>
      <c r="P167" s="123"/>
      <c r="Q167" s="123"/>
      <c r="R167" s="123"/>
      <c r="S167" s="123"/>
      <c r="T167" s="123"/>
      <c r="U167" s="123"/>
      <c r="V167" s="123"/>
      <c r="W167" s="1"/>
      <c r="X167" s="1"/>
      <c r="Y167" s="1"/>
      <c r="Z167" s="1"/>
    </row>
    <row r="168" ht="15.75" customHeight="1">
      <c r="A168" s="123"/>
      <c r="B168" s="123"/>
      <c r="C168" s="123"/>
      <c r="D168" s="123"/>
      <c r="E168" s="123"/>
      <c r="F168" s="123"/>
      <c r="G168" s="123"/>
      <c r="H168" s="123"/>
      <c r="I168" s="123"/>
      <c r="J168" s="123"/>
      <c r="K168" s="123"/>
      <c r="L168" s="123"/>
      <c r="M168" s="123"/>
      <c r="N168" s="123"/>
      <c r="O168" s="123"/>
      <c r="P168" s="123"/>
      <c r="Q168" s="123"/>
      <c r="R168" s="123"/>
      <c r="S168" s="123"/>
      <c r="T168" s="123"/>
      <c r="U168" s="123"/>
      <c r="V168" s="123"/>
      <c r="W168" s="1"/>
      <c r="X168" s="1"/>
      <c r="Y168" s="1"/>
      <c r="Z168" s="1"/>
    </row>
    <row r="169" ht="15.75" customHeight="1">
      <c r="A169" s="123"/>
      <c r="B169" s="123"/>
      <c r="C169" s="123"/>
      <c r="D169" s="123"/>
      <c r="E169" s="123"/>
      <c r="F169" s="123"/>
      <c r="G169" s="123"/>
      <c r="H169" s="123"/>
      <c r="I169" s="123"/>
      <c r="J169" s="123"/>
      <c r="K169" s="123"/>
      <c r="L169" s="123"/>
      <c r="M169" s="123"/>
      <c r="N169" s="123"/>
      <c r="O169" s="123"/>
      <c r="P169" s="123"/>
      <c r="Q169" s="123"/>
      <c r="R169" s="123"/>
      <c r="S169" s="123"/>
      <c r="T169" s="123"/>
      <c r="U169" s="123"/>
      <c r="V169" s="123"/>
      <c r="W169" s="1"/>
      <c r="X169" s="1"/>
      <c r="Y169" s="1"/>
      <c r="Z169" s="1"/>
    </row>
    <row r="170" ht="15.75" customHeight="1">
      <c r="A170" s="123"/>
      <c r="B170" s="123"/>
      <c r="C170" s="123"/>
      <c r="D170" s="123"/>
      <c r="E170" s="123"/>
      <c r="F170" s="123"/>
      <c r="G170" s="123"/>
      <c r="H170" s="123"/>
      <c r="I170" s="123"/>
      <c r="J170" s="123"/>
      <c r="K170" s="123"/>
      <c r="L170" s="123"/>
      <c r="M170" s="123"/>
      <c r="N170" s="123"/>
      <c r="O170" s="123"/>
      <c r="P170" s="123"/>
      <c r="Q170" s="123"/>
      <c r="R170" s="123"/>
      <c r="S170" s="123"/>
      <c r="T170" s="123"/>
      <c r="U170" s="123"/>
      <c r="V170" s="123"/>
      <c r="W170" s="1"/>
      <c r="X170" s="1"/>
      <c r="Y170" s="1"/>
      <c r="Z170" s="1"/>
    </row>
    <row r="171" ht="15.75" customHeight="1">
      <c r="A171" s="123"/>
      <c r="B171" s="123"/>
      <c r="C171" s="123"/>
      <c r="D171" s="123"/>
      <c r="E171" s="123"/>
      <c r="F171" s="123"/>
      <c r="G171" s="123"/>
      <c r="H171" s="123"/>
      <c r="I171" s="123"/>
      <c r="J171" s="123"/>
      <c r="K171" s="123"/>
      <c r="L171" s="123"/>
      <c r="M171" s="123"/>
      <c r="N171" s="123"/>
      <c r="O171" s="123"/>
      <c r="P171" s="123"/>
      <c r="Q171" s="123"/>
      <c r="R171" s="123"/>
      <c r="S171" s="123"/>
      <c r="T171" s="123"/>
      <c r="U171" s="123"/>
      <c r="V171" s="123"/>
      <c r="W171" s="1"/>
      <c r="X171" s="1"/>
      <c r="Y171" s="1"/>
      <c r="Z171" s="1"/>
    </row>
    <row r="172" ht="15.75" customHeight="1">
      <c r="A172" s="123"/>
      <c r="B172" s="123"/>
      <c r="C172" s="123"/>
      <c r="D172" s="123"/>
      <c r="E172" s="123"/>
      <c r="F172" s="123"/>
      <c r="G172" s="123"/>
      <c r="H172" s="123"/>
      <c r="I172" s="123"/>
      <c r="J172" s="123"/>
      <c r="K172" s="123"/>
      <c r="L172" s="123"/>
      <c r="M172" s="123"/>
      <c r="N172" s="123"/>
      <c r="O172" s="123"/>
      <c r="P172" s="123"/>
      <c r="Q172" s="123"/>
      <c r="R172" s="123"/>
      <c r="S172" s="123"/>
      <c r="T172" s="123"/>
      <c r="U172" s="123"/>
      <c r="V172" s="123"/>
      <c r="W172" s="1"/>
      <c r="X172" s="1"/>
      <c r="Y172" s="1"/>
      <c r="Z172" s="1"/>
    </row>
    <row r="173" ht="15.75" customHeight="1">
      <c r="A173" s="123"/>
      <c r="B173" s="123"/>
      <c r="C173" s="123"/>
      <c r="D173" s="123"/>
      <c r="E173" s="123"/>
      <c r="F173" s="123"/>
      <c r="G173" s="123"/>
      <c r="H173" s="123"/>
      <c r="I173" s="123"/>
      <c r="J173" s="123"/>
      <c r="K173" s="123"/>
      <c r="L173" s="123"/>
      <c r="M173" s="123"/>
      <c r="N173" s="123"/>
      <c r="O173" s="123"/>
      <c r="P173" s="123"/>
      <c r="Q173" s="123"/>
      <c r="R173" s="123"/>
      <c r="S173" s="123"/>
      <c r="T173" s="123"/>
      <c r="U173" s="123"/>
      <c r="V173" s="123"/>
      <c r="W173" s="1"/>
      <c r="X173" s="1"/>
      <c r="Y173" s="1"/>
      <c r="Z173" s="1"/>
    </row>
    <row r="174" ht="15.75" customHeight="1">
      <c r="A174" s="123"/>
      <c r="B174" s="123"/>
      <c r="C174" s="123"/>
      <c r="D174" s="123"/>
      <c r="E174" s="123"/>
      <c r="F174" s="123"/>
      <c r="G174" s="123"/>
      <c r="H174" s="123"/>
      <c r="I174" s="123"/>
      <c r="J174" s="123"/>
      <c r="K174" s="123"/>
      <c r="L174" s="123"/>
      <c r="M174" s="123"/>
      <c r="N174" s="123"/>
      <c r="O174" s="123"/>
      <c r="P174" s="123"/>
      <c r="Q174" s="123"/>
      <c r="R174" s="123"/>
      <c r="S174" s="123"/>
      <c r="T174" s="123"/>
      <c r="U174" s="123"/>
      <c r="V174" s="123"/>
      <c r="W174" s="1"/>
      <c r="X174" s="1"/>
      <c r="Y174" s="1"/>
      <c r="Z174" s="1"/>
    </row>
    <row r="175" ht="15.75" customHeight="1">
      <c r="A175" s="123"/>
      <c r="B175" s="123"/>
      <c r="C175" s="123"/>
      <c r="D175" s="123"/>
      <c r="E175" s="123"/>
      <c r="F175" s="123"/>
      <c r="G175" s="123"/>
      <c r="H175" s="123"/>
      <c r="I175" s="123"/>
      <c r="J175" s="123"/>
      <c r="K175" s="123"/>
      <c r="L175" s="123"/>
      <c r="M175" s="123"/>
      <c r="N175" s="123"/>
      <c r="O175" s="123"/>
      <c r="P175" s="123"/>
      <c r="Q175" s="123"/>
      <c r="R175" s="123"/>
      <c r="S175" s="123"/>
      <c r="T175" s="123"/>
      <c r="U175" s="123"/>
      <c r="V175" s="123"/>
      <c r="W175" s="1"/>
      <c r="X175" s="1"/>
      <c r="Y175" s="1"/>
      <c r="Z175" s="1"/>
    </row>
    <row r="176" ht="15.75" customHeight="1">
      <c r="A176" s="123"/>
      <c r="B176" s="123"/>
      <c r="C176" s="123"/>
      <c r="D176" s="123"/>
      <c r="E176" s="123"/>
      <c r="F176" s="123"/>
      <c r="G176" s="123"/>
      <c r="H176" s="123"/>
      <c r="I176" s="123"/>
      <c r="J176" s="123"/>
      <c r="K176" s="123"/>
      <c r="L176" s="123"/>
      <c r="M176" s="123"/>
      <c r="N176" s="123"/>
      <c r="O176" s="123"/>
      <c r="P176" s="123"/>
      <c r="Q176" s="123"/>
      <c r="R176" s="123"/>
      <c r="S176" s="123"/>
      <c r="T176" s="123"/>
      <c r="U176" s="123"/>
      <c r="V176" s="123"/>
      <c r="W176" s="1"/>
      <c r="X176" s="1"/>
      <c r="Y176" s="1"/>
      <c r="Z176" s="1"/>
    </row>
    <row r="177" ht="15.75" customHeight="1">
      <c r="A177" s="123"/>
      <c r="B177" s="123"/>
      <c r="C177" s="123"/>
      <c r="D177" s="123"/>
      <c r="E177" s="123"/>
      <c r="F177" s="123"/>
      <c r="G177" s="123"/>
      <c r="H177" s="123"/>
      <c r="I177" s="123"/>
      <c r="J177" s="123"/>
      <c r="K177" s="123"/>
      <c r="L177" s="123"/>
      <c r="M177" s="123"/>
      <c r="N177" s="123"/>
      <c r="O177" s="123"/>
      <c r="P177" s="123"/>
      <c r="Q177" s="123"/>
      <c r="R177" s="123"/>
      <c r="S177" s="123"/>
      <c r="T177" s="123"/>
      <c r="U177" s="123"/>
      <c r="V177" s="123"/>
      <c r="W177" s="1"/>
      <c r="X177" s="1"/>
      <c r="Y177" s="1"/>
      <c r="Z177" s="1"/>
    </row>
    <row r="178" ht="15.75" customHeight="1">
      <c r="A178" s="123"/>
      <c r="B178" s="123"/>
      <c r="C178" s="123"/>
      <c r="D178" s="123"/>
      <c r="E178" s="123"/>
      <c r="F178" s="123"/>
      <c r="G178" s="123"/>
      <c r="H178" s="123"/>
      <c r="I178" s="123"/>
      <c r="J178" s="123"/>
      <c r="K178" s="123"/>
      <c r="L178" s="123"/>
      <c r="M178" s="123"/>
      <c r="N178" s="123"/>
      <c r="O178" s="123"/>
      <c r="P178" s="123"/>
      <c r="Q178" s="123"/>
      <c r="R178" s="123"/>
      <c r="S178" s="123"/>
      <c r="T178" s="123"/>
      <c r="U178" s="123"/>
      <c r="V178" s="123"/>
      <c r="W178" s="1"/>
      <c r="X178" s="1"/>
      <c r="Y178" s="1"/>
      <c r="Z178" s="1"/>
    </row>
    <row r="179" ht="15.75" customHeight="1">
      <c r="A179" s="123"/>
      <c r="B179" s="123"/>
      <c r="C179" s="123"/>
      <c r="D179" s="123"/>
      <c r="E179" s="123"/>
      <c r="F179" s="123"/>
      <c r="G179" s="123"/>
      <c r="H179" s="123"/>
      <c r="I179" s="123"/>
      <c r="J179" s="123"/>
      <c r="K179" s="123"/>
      <c r="L179" s="123"/>
      <c r="M179" s="123"/>
      <c r="N179" s="123"/>
      <c r="O179" s="123"/>
      <c r="P179" s="123"/>
      <c r="Q179" s="123"/>
      <c r="R179" s="123"/>
      <c r="S179" s="123"/>
      <c r="T179" s="123"/>
      <c r="U179" s="123"/>
      <c r="V179" s="123"/>
      <c r="W179" s="1"/>
      <c r="X179" s="1"/>
      <c r="Y179" s="1"/>
      <c r="Z179" s="1"/>
    </row>
    <row r="180" ht="15.75" customHeight="1">
      <c r="A180" s="123"/>
      <c r="B180" s="123"/>
      <c r="C180" s="123"/>
      <c r="D180" s="123"/>
      <c r="E180" s="123"/>
      <c r="F180" s="123"/>
      <c r="G180" s="123"/>
      <c r="H180" s="123"/>
      <c r="I180" s="123"/>
      <c r="J180" s="123"/>
      <c r="K180" s="123"/>
      <c r="L180" s="123"/>
      <c r="M180" s="123"/>
      <c r="N180" s="123"/>
      <c r="O180" s="123"/>
      <c r="P180" s="123"/>
      <c r="Q180" s="123"/>
      <c r="R180" s="123"/>
      <c r="S180" s="123"/>
      <c r="T180" s="123"/>
      <c r="U180" s="123"/>
      <c r="V180" s="123"/>
      <c r="W180" s="1"/>
      <c r="X180" s="1"/>
      <c r="Y180" s="1"/>
      <c r="Z180" s="1"/>
    </row>
    <row r="181" ht="15.75" customHeight="1">
      <c r="A181" s="123"/>
      <c r="B181" s="123"/>
      <c r="C181" s="123"/>
      <c r="D181" s="123"/>
      <c r="E181" s="123"/>
      <c r="F181" s="123"/>
      <c r="G181" s="123"/>
      <c r="H181" s="123"/>
      <c r="I181" s="123"/>
      <c r="J181" s="123"/>
      <c r="K181" s="123"/>
      <c r="L181" s="123"/>
      <c r="M181" s="123"/>
      <c r="N181" s="123"/>
      <c r="O181" s="123"/>
      <c r="P181" s="123"/>
      <c r="Q181" s="123"/>
      <c r="R181" s="123"/>
      <c r="S181" s="123"/>
      <c r="T181" s="123"/>
      <c r="U181" s="123"/>
      <c r="V181" s="123"/>
      <c r="W181" s="1"/>
      <c r="X181" s="1"/>
      <c r="Y181" s="1"/>
      <c r="Z181" s="1"/>
    </row>
    <row r="182" ht="15.75" customHeight="1">
      <c r="A182" s="123"/>
      <c r="B182" s="123"/>
      <c r="C182" s="123"/>
      <c r="D182" s="123"/>
      <c r="E182" s="123"/>
      <c r="F182" s="123"/>
      <c r="G182" s="123"/>
      <c r="H182" s="123"/>
      <c r="I182" s="123"/>
      <c r="J182" s="123"/>
      <c r="K182" s="123"/>
      <c r="L182" s="123"/>
      <c r="M182" s="123"/>
      <c r="N182" s="123"/>
      <c r="O182" s="123"/>
      <c r="P182" s="123"/>
      <c r="Q182" s="123"/>
      <c r="R182" s="123"/>
      <c r="S182" s="123"/>
      <c r="T182" s="123"/>
      <c r="U182" s="123"/>
      <c r="V182" s="123"/>
      <c r="W182" s="1"/>
      <c r="X182" s="1"/>
      <c r="Y182" s="1"/>
      <c r="Z182" s="1"/>
    </row>
    <row r="183" ht="15.75" customHeight="1">
      <c r="A183" s="123"/>
      <c r="B183" s="123"/>
      <c r="C183" s="123"/>
      <c r="D183" s="123"/>
      <c r="E183" s="123"/>
      <c r="F183" s="123"/>
      <c r="G183" s="123"/>
      <c r="H183" s="123"/>
      <c r="I183" s="123"/>
      <c r="J183" s="123"/>
      <c r="K183" s="123"/>
      <c r="L183" s="123"/>
      <c r="M183" s="123"/>
      <c r="N183" s="123"/>
      <c r="O183" s="123"/>
      <c r="P183" s="123"/>
      <c r="Q183" s="123"/>
      <c r="R183" s="123"/>
      <c r="S183" s="123"/>
      <c r="T183" s="123"/>
      <c r="U183" s="123"/>
      <c r="V183" s="123"/>
      <c r="W183" s="1"/>
      <c r="X183" s="1"/>
      <c r="Y183" s="1"/>
      <c r="Z183" s="1"/>
    </row>
    <row r="184" ht="15.75" customHeight="1">
      <c r="A184" s="123"/>
      <c r="B184" s="123"/>
      <c r="C184" s="123"/>
      <c r="D184" s="123"/>
      <c r="E184" s="123"/>
      <c r="F184" s="123"/>
      <c r="G184" s="123"/>
      <c r="H184" s="123"/>
      <c r="I184" s="123"/>
      <c r="J184" s="123"/>
      <c r="K184" s="123"/>
      <c r="L184" s="123"/>
      <c r="M184" s="123"/>
      <c r="N184" s="123"/>
      <c r="O184" s="123"/>
      <c r="P184" s="123"/>
      <c r="Q184" s="123"/>
      <c r="R184" s="123"/>
      <c r="S184" s="123"/>
      <c r="T184" s="123"/>
      <c r="U184" s="123"/>
      <c r="V184" s="123"/>
      <c r="W184" s="1"/>
      <c r="X184" s="1"/>
      <c r="Y184" s="1"/>
      <c r="Z184" s="1"/>
    </row>
    <row r="185" ht="15.75" customHeight="1">
      <c r="A185" s="123"/>
      <c r="B185" s="123"/>
      <c r="C185" s="123"/>
      <c r="D185" s="123"/>
      <c r="E185" s="123"/>
      <c r="F185" s="123"/>
      <c r="G185" s="123"/>
      <c r="H185" s="123"/>
      <c r="I185" s="123"/>
      <c r="J185" s="123"/>
      <c r="K185" s="123"/>
      <c r="L185" s="123"/>
      <c r="M185" s="123"/>
      <c r="N185" s="123"/>
      <c r="O185" s="123"/>
      <c r="P185" s="123"/>
      <c r="Q185" s="123"/>
      <c r="R185" s="123"/>
      <c r="S185" s="123"/>
      <c r="T185" s="123"/>
      <c r="U185" s="123"/>
      <c r="V185" s="123"/>
      <c r="W185" s="1"/>
      <c r="X185" s="1"/>
      <c r="Y185" s="1"/>
      <c r="Z185" s="1"/>
    </row>
    <row r="186" ht="15.75" customHeight="1">
      <c r="A186" s="123"/>
      <c r="B186" s="123"/>
      <c r="C186" s="123"/>
      <c r="D186" s="123"/>
      <c r="E186" s="123"/>
      <c r="F186" s="123"/>
      <c r="G186" s="123"/>
      <c r="H186" s="123"/>
      <c r="I186" s="123"/>
      <c r="J186" s="123"/>
      <c r="K186" s="123"/>
      <c r="L186" s="123"/>
      <c r="M186" s="123"/>
      <c r="N186" s="123"/>
      <c r="O186" s="123"/>
      <c r="P186" s="123"/>
      <c r="Q186" s="123"/>
      <c r="R186" s="123"/>
      <c r="S186" s="123"/>
      <c r="T186" s="123"/>
      <c r="U186" s="123"/>
      <c r="V186" s="123"/>
      <c r="W186" s="1"/>
      <c r="X186" s="1"/>
      <c r="Y186" s="1"/>
      <c r="Z186" s="1"/>
    </row>
    <row r="187" ht="15.75" customHeight="1">
      <c r="A187" s="123"/>
      <c r="B187" s="123"/>
      <c r="C187" s="123"/>
      <c r="D187" s="123"/>
      <c r="E187" s="123"/>
      <c r="F187" s="123"/>
      <c r="G187" s="123"/>
      <c r="H187" s="123"/>
      <c r="I187" s="123"/>
      <c r="J187" s="123"/>
      <c r="K187" s="123"/>
      <c r="L187" s="123"/>
      <c r="M187" s="123"/>
      <c r="N187" s="123"/>
      <c r="O187" s="123"/>
      <c r="P187" s="123"/>
      <c r="Q187" s="123"/>
      <c r="R187" s="123"/>
      <c r="S187" s="123"/>
      <c r="T187" s="123"/>
      <c r="U187" s="123"/>
      <c r="V187" s="123"/>
      <c r="W187" s="1"/>
      <c r="X187" s="1"/>
      <c r="Y187" s="1"/>
      <c r="Z187" s="1"/>
    </row>
    <row r="188" ht="15.75" customHeight="1">
      <c r="A188" s="123"/>
      <c r="B188" s="123"/>
      <c r="C188" s="123"/>
      <c r="D188" s="123"/>
      <c r="E188" s="123"/>
      <c r="F188" s="123"/>
      <c r="G188" s="123"/>
      <c r="H188" s="123"/>
      <c r="I188" s="123"/>
      <c r="J188" s="123"/>
      <c r="K188" s="123"/>
      <c r="L188" s="123"/>
      <c r="M188" s="123"/>
      <c r="N188" s="123"/>
      <c r="O188" s="123"/>
      <c r="P188" s="123"/>
      <c r="Q188" s="123"/>
      <c r="R188" s="123"/>
      <c r="S188" s="123"/>
      <c r="T188" s="123"/>
      <c r="U188" s="123"/>
      <c r="V188" s="123"/>
      <c r="W188" s="1"/>
      <c r="X188" s="1"/>
      <c r="Y188" s="1"/>
      <c r="Z188" s="1"/>
    </row>
    <row r="189" ht="15.75" customHeight="1">
      <c r="A189" s="123"/>
      <c r="B189" s="123"/>
      <c r="C189" s="123"/>
      <c r="D189" s="123"/>
      <c r="E189" s="123"/>
      <c r="F189" s="123"/>
      <c r="G189" s="123"/>
      <c r="H189" s="123"/>
      <c r="I189" s="123"/>
      <c r="J189" s="123"/>
      <c r="K189" s="123"/>
      <c r="L189" s="123"/>
      <c r="M189" s="123"/>
      <c r="N189" s="123"/>
      <c r="O189" s="123"/>
      <c r="P189" s="123"/>
      <c r="Q189" s="123"/>
      <c r="R189" s="123"/>
      <c r="S189" s="123"/>
      <c r="T189" s="123"/>
      <c r="U189" s="123"/>
      <c r="V189" s="123"/>
      <c r="W189" s="1"/>
      <c r="X189" s="1"/>
      <c r="Y189" s="1"/>
      <c r="Z189" s="1"/>
    </row>
    <row r="190" ht="15.75" customHeight="1">
      <c r="A190" s="123"/>
      <c r="B190" s="123"/>
      <c r="C190" s="123"/>
      <c r="D190" s="123"/>
      <c r="E190" s="123"/>
      <c r="F190" s="123"/>
      <c r="G190" s="123"/>
      <c r="H190" s="123"/>
      <c r="I190" s="123"/>
      <c r="J190" s="123"/>
      <c r="K190" s="123"/>
      <c r="L190" s="123"/>
      <c r="M190" s="123"/>
      <c r="N190" s="123"/>
      <c r="O190" s="123"/>
      <c r="P190" s="123"/>
      <c r="Q190" s="123"/>
      <c r="R190" s="123"/>
      <c r="S190" s="123"/>
      <c r="T190" s="123"/>
      <c r="U190" s="123"/>
      <c r="V190" s="123"/>
      <c r="W190" s="1"/>
      <c r="X190" s="1"/>
      <c r="Y190" s="1"/>
      <c r="Z190" s="1"/>
    </row>
    <row r="191" ht="15.75" customHeight="1">
      <c r="A191" s="123"/>
      <c r="B191" s="123"/>
      <c r="C191" s="123"/>
      <c r="D191" s="123"/>
      <c r="E191" s="123"/>
      <c r="F191" s="123"/>
      <c r="G191" s="123"/>
      <c r="H191" s="123"/>
      <c r="I191" s="123"/>
      <c r="J191" s="123"/>
      <c r="K191" s="123"/>
      <c r="L191" s="123"/>
      <c r="M191" s="123"/>
      <c r="N191" s="123"/>
      <c r="O191" s="123"/>
      <c r="P191" s="123"/>
      <c r="Q191" s="123"/>
      <c r="R191" s="123"/>
      <c r="S191" s="123"/>
      <c r="T191" s="123"/>
      <c r="U191" s="123"/>
      <c r="V191" s="123"/>
      <c r="W191" s="1"/>
      <c r="X191" s="1"/>
      <c r="Y191" s="1"/>
      <c r="Z191" s="1"/>
    </row>
    <row r="192" ht="15.75" customHeight="1">
      <c r="A192" s="123"/>
      <c r="B192" s="123"/>
      <c r="C192" s="123"/>
      <c r="D192" s="123"/>
      <c r="E192" s="123"/>
      <c r="F192" s="123"/>
      <c r="G192" s="123"/>
      <c r="H192" s="123"/>
      <c r="I192" s="123"/>
      <c r="J192" s="123"/>
      <c r="K192" s="123"/>
      <c r="L192" s="123"/>
      <c r="M192" s="123"/>
      <c r="N192" s="123"/>
      <c r="O192" s="123"/>
      <c r="P192" s="123"/>
      <c r="Q192" s="123"/>
      <c r="R192" s="123"/>
      <c r="S192" s="123"/>
      <c r="T192" s="123"/>
      <c r="U192" s="123"/>
      <c r="V192" s="123"/>
      <c r="W192" s="1"/>
      <c r="X192" s="1"/>
      <c r="Y192" s="1"/>
      <c r="Z192" s="1"/>
    </row>
    <row r="193" ht="15.75" customHeight="1">
      <c r="A193" s="123"/>
      <c r="B193" s="123"/>
      <c r="C193" s="123"/>
      <c r="D193" s="123"/>
      <c r="E193" s="123"/>
      <c r="F193" s="123"/>
      <c r="G193" s="123"/>
      <c r="H193" s="123"/>
      <c r="I193" s="123"/>
      <c r="J193" s="123"/>
      <c r="K193" s="123"/>
      <c r="L193" s="123"/>
      <c r="M193" s="123"/>
      <c r="N193" s="123"/>
      <c r="O193" s="123"/>
      <c r="P193" s="123"/>
      <c r="Q193" s="123"/>
      <c r="R193" s="123"/>
      <c r="S193" s="123"/>
      <c r="T193" s="123"/>
      <c r="U193" s="123"/>
      <c r="V193" s="123"/>
      <c r="W193" s="1"/>
      <c r="X193" s="1"/>
      <c r="Y193" s="1"/>
      <c r="Z193" s="1"/>
    </row>
    <row r="194" ht="15.75" customHeight="1">
      <c r="A194" s="123"/>
      <c r="B194" s="123"/>
      <c r="C194" s="123"/>
      <c r="D194" s="123"/>
      <c r="E194" s="123"/>
      <c r="F194" s="123"/>
      <c r="G194" s="123"/>
      <c r="H194" s="123"/>
      <c r="I194" s="123"/>
      <c r="J194" s="123"/>
      <c r="K194" s="123"/>
      <c r="L194" s="123"/>
      <c r="M194" s="123"/>
      <c r="N194" s="123"/>
      <c r="O194" s="123"/>
      <c r="P194" s="123"/>
      <c r="Q194" s="123"/>
      <c r="R194" s="123"/>
      <c r="S194" s="123"/>
      <c r="T194" s="123"/>
      <c r="U194" s="123"/>
      <c r="V194" s="123"/>
      <c r="W194" s="1"/>
      <c r="X194" s="1"/>
      <c r="Y194" s="1"/>
      <c r="Z194" s="1"/>
    </row>
    <row r="195" ht="15.75" customHeight="1">
      <c r="A195" s="123"/>
      <c r="B195" s="123"/>
      <c r="C195" s="123"/>
      <c r="D195" s="123"/>
      <c r="E195" s="123"/>
      <c r="F195" s="123"/>
      <c r="G195" s="123"/>
      <c r="H195" s="123"/>
      <c r="I195" s="123"/>
      <c r="J195" s="123"/>
      <c r="K195" s="123"/>
      <c r="L195" s="123"/>
      <c r="M195" s="123"/>
      <c r="N195" s="123"/>
      <c r="O195" s="123"/>
      <c r="P195" s="123"/>
      <c r="Q195" s="123"/>
      <c r="R195" s="123"/>
      <c r="S195" s="123"/>
      <c r="T195" s="123"/>
      <c r="U195" s="123"/>
      <c r="V195" s="123"/>
      <c r="W195" s="1"/>
      <c r="X195" s="1"/>
      <c r="Y195" s="1"/>
      <c r="Z195" s="1"/>
    </row>
    <row r="196" ht="15.75" customHeight="1">
      <c r="A196" s="123"/>
      <c r="B196" s="123"/>
      <c r="C196" s="123"/>
      <c r="D196" s="123"/>
      <c r="E196" s="123"/>
      <c r="F196" s="123"/>
      <c r="G196" s="123"/>
      <c r="H196" s="123"/>
      <c r="I196" s="123"/>
      <c r="J196" s="123"/>
      <c r="K196" s="123"/>
      <c r="L196" s="123"/>
      <c r="M196" s="123"/>
      <c r="N196" s="123"/>
      <c r="O196" s="123"/>
      <c r="P196" s="123"/>
      <c r="Q196" s="123"/>
      <c r="R196" s="123"/>
      <c r="S196" s="123"/>
      <c r="T196" s="123"/>
      <c r="U196" s="123"/>
      <c r="V196" s="123"/>
      <c r="W196" s="1"/>
      <c r="X196" s="1"/>
      <c r="Y196" s="1"/>
      <c r="Z196" s="1"/>
    </row>
    <row r="197" ht="15.75" customHeight="1">
      <c r="A197" s="123"/>
      <c r="B197" s="123"/>
      <c r="C197" s="123"/>
      <c r="D197" s="123"/>
      <c r="E197" s="123"/>
      <c r="F197" s="123"/>
      <c r="G197" s="123"/>
      <c r="H197" s="123"/>
      <c r="I197" s="123"/>
      <c r="J197" s="123"/>
      <c r="K197" s="123"/>
      <c r="L197" s="123"/>
      <c r="M197" s="123"/>
      <c r="N197" s="123"/>
      <c r="O197" s="123"/>
      <c r="P197" s="123"/>
      <c r="Q197" s="123"/>
      <c r="R197" s="123"/>
      <c r="S197" s="123"/>
      <c r="T197" s="123"/>
      <c r="U197" s="123"/>
      <c r="V197" s="123"/>
      <c r="W197" s="1"/>
      <c r="X197" s="1"/>
      <c r="Y197" s="1"/>
      <c r="Z197" s="1"/>
    </row>
    <row r="198" ht="15.75" customHeight="1">
      <c r="A198" s="123"/>
      <c r="B198" s="123"/>
      <c r="C198" s="123"/>
      <c r="D198" s="123"/>
      <c r="E198" s="123"/>
      <c r="F198" s="123"/>
      <c r="G198" s="123"/>
      <c r="H198" s="123"/>
      <c r="I198" s="123"/>
      <c r="J198" s="123"/>
      <c r="K198" s="123"/>
      <c r="L198" s="123"/>
      <c r="M198" s="123"/>
      <c r="N198" s="123"/>
      <c r="O198" s="123"/>
      <c r="P198" s="123"/>
      <c r="Q198" s="123"/>
      <c r="R198" s="123"/>
      <c r="S198" s="123"/>
      <c r="T198" s="123"/>
      <c r="U198" s="123"/>
      <c r="V198" s="123"/>
      <c r="W198" s="1"/>
      <c r="X198" s="1"/>
      <c r="Y198" s="1"/>
      <c r="Z198" s="1"/>
    </row>
    <row r="199" ht="15.75" customHeight="1">
      <c r="A199" s="123"/>
      <c r="B199" s="123"/>
      <c r="C199" s="123"/>
      <c r="D199" s="123"/>
      <c r="E199" s="123"/>
      <c r="F199" s="123"/>
      <c r="G199" s="123"/>
      <c r="H199" s="123"/>
      <c r="I199" s="123"/>
      <c r="J199" s="123"/>
      <c r="K199" s="123"/>
      <c r="L199" s="123"/>
      <c r="M199" s="123"/>
      <c r="N199" s="123"/>
      <c r="O199" s="123"/>
      <c r="P199" s="123"/>
      <c r="Q199" s="123"/>
      <c r="R199" s="123"/>
      <c r="S199" s="123"/>
      <c r="T199" s="123"/>
      <c r="U199" s="123"/>
      <c r="V199" s="123"/>
      <c r="W199" s="1"/>
      <c r="X199" s="1"/>
      <c r="Y199" s="1"/>
      <c r="Z199" s="1"/>
    </row>
    <row r="200" ht="15.75" customHeight="1">
      <c r="A200" s="123"/>
      <c r="B200" s="123"/>
      <c r="C200" s="123"/>
      <c r="D200" s="123"/>
      <c r="E200" s="123"/>
      <c r="F200" s="123"/>
      <c r="G200" s="123"/>
      <c r="H200" s="123"/>
      <c r="I200" s="123"/>
      <c r="J200" s="123"/>
      <c r="K200" s="123"/>
      <c r="L200" s="123"/>
      <c r="M200" s="123"/>
      <c r="N200" s="123"/>
      <c r="O200" s="123"/>
      <c r="P200" s="123"/>
      <c r="Q200" s="123"/>
      <c r="R200" s="123"/>
      <c r="S200" s="123"/>
      <c r="T200" s="123"/>
      <c r="U200" s="123"/>
      <c r="V200" s="123"/>
      <c r="W200" s="1"/>
      <c r="X200" s="1"/>
      <c r="Y200" s="1"/>
      <c r="Z200" s="1"/>
    </row>
    <row r="201" ht="15.75" customHeight="1">
      <c r="A201" s="123"/>
      <c r="B201" s="123"/>
      <c r="C201" s="123"/>
      <c r="D201" s="123"/>
      <c r="E201" s="123"/>
      <c r="F201" s="123"/>
      <c r="G201" s="123"/>
      <c r="H201" s="123"/>
      <c r="I201" s="123"/>
      <c r="J201" s="123"/>
      <c r="K201" s="123"/>
      <c r="L201" s="123"/>
      <c r="M201" s="123"/>
      <c r="N201" s="123"/>
      <c r="O201" s="123"/>
      <c r="P201" s="123"/>
      <c r="Q201" s="123"/>
      <c r="R201" s="123"/>
      <c r="S201" s="123"/>
      <c r="T201" s="123"/>
      <c r="U201" s="123"/>
      <c r="V201" s="123"/>
      <c r="W201" s="1"/>
      <c r="X201" s="1"/>
      <c r="Y201" s="1"/>
      <c r="Z201" s="1"/>
    </row>
    <row r="202" ht="15.75" customHeight="1">
      <c r="A202" s="123"/>
      <c r="B202" s="123"/>
      <c r="C202" s="123"/>
      <c r="D202" s="123"/>
      <c r="E202" s="123"/>
      <c r="F202" s="123"/>
      <c r="G202" s="123"/>
      <c r="H202" s="123"/>
      <c r="I202" s="123"/>
      <c r="J202" s="123"/>
      <c r="K202" s="123"/>
      <c r="L202" s="123"/>
      <c r="M202" s="123"/>
      <c r="N202" s="123"/>
      <c r="O202" s="123"/>
      <c r="P202" s="123"/>
      <c r="Q202" s="123"/>
      <c r="R202" s="123"/>
      <c r="S202" s="123"/>
      <c r="T202" s="123"/>
      <c r="U202" s="123"/>
      <c r="V202" s="123"/>
      <c r="W202" s="1"/>
      <c r="X202" s="1"/>
      <c r="Y202" s="1"/>
      <c r="Z202" s="1"/>
    </row>
    <row r="203" ht="15.75" customHeight="1">
      <c r="A203" s="123"/>
      <c r="B203" s="123"/>
      <c r="C203" s="123"/>
      <c r="D203" s="123"/>
      <c r="E203" s="123"/>
      <c r="F203" s="123"/>
      <c r="G203" s="123"/>
      <c r="H203" s="123"/>
      <c r="I203" s="123"/>
      <c r="J203" s="123"/>
      <c r="K203" s="123"/>
      <c r="L203" s="123"/>
      <c r="M203" s="123"/>
      <c r="N203" s="123"/>
      <c r="O203" s="123"/>
      <c r="P203" s="123"/>
      <c r="Q203" s="123"/>
      <c r="R203" s="123"/>
      <c r="S203" s="123"/>
      <c r="T203" s="123"/>
      <c r="U203" s="123"/>
      <c r="V203" s="123"/>
      <c r="W203" s="1"/>
      <c r="X203" s="1"/>
      <c r="Y203" s="1"/>
      <c r="Z203" s="1"/>
    </row>
    <row r="204" ht="15.75" customHeight="1">
      <c r="A204" s="123"/>
      <c r="B204" s="123"/>
      <c r="C204" s="123"/>
      <c r="D204" s="123"/>
      <c r="E204" s="123"/>
      <c r="F204" s="123"/>
      <c r="G204" s="123"/>
      <c r="H204" s="123"/>
      <c r="I204" s="123"/>
      <c r="J204" s="123"/>
      <c r="K204" s="123"/>
      <c r="L204" s="123"/>
      <c r="M204" s="123"/>
      <c r="N204" s="123"/>
      <c r="O204" s="123"/>
      <c r="P204" s="123"/>
      <c r="Q204" s="123"/>
      <c r="R204" s="123"/>
      <c r="S204" s="123"/>
      <c r="T204" s="123"/>
      <c r="U204" s="123"/>
      <c r="V204" s="123"/>
      <c r="W204" s="1"/>
      <c r="X204" s="1"/>
      <c r="Y204" s="1"/>
      <c r="Z204" s="1"/>
    </row>
    <row r="205" ht="15.75" customHeight="1">
      <c r="A205" s="123"/>
      <c r="B205" s="123"/>
      <c r="C205" s="123"/>
      <c r="D205" s="123"/>
      <c r="E205" s="123"/>
      <c r="F205" s="123"/>
      <c r="G205" s="123"/>
      <c r="H205" s="123"/>
      <c r="I205" s="123"/>
      <c r="J205" s="123"/>
      <c r="K205" s="123"/>
      <c r="L205" s="123"/>
      <c r="M205" s="123"/>
      <c r="N205" s="123"/>
      <c r="O205" s="123"/>
      <c r="P205" s="123"/>
      <c r="Q205" s="123"/>
      <c r="R205" s="123"/>
      <c r="S205" s="123"/>
      <c r="T205" s="123"/>
      <c r="U205" s="123"/>
      <c r="V205" s="123"/>
      <c r="W205" s="1"/>
      <c r="X205" s="1"/>
      <c r="Y205" s="1"/>
      <c r="Z205" s="1"/>
    </row>
    <row r="206" ht="15.75" customHeight="1">
      <c r="A206" s="123"/>
      <c r="B206" s="123"/>
      <c r="C206" s="123"/>
      <c r="D206" s="123"/>
      <c r="E206" s="123"/>
      <c r="F206" s="123"/>
      <c r="G206" s="123"/>
      <c r="H206" s="123"/>
      <c r="I206" s="123"/>
      <c r="J206" s="123"/>
      <c r="K206" s="123"/>
      <c r="L206" s="123"/>
      <c r="M206" s="123"/>
      <c r="N206" s="123"/>
      <c r="O206" s="123"/>
      <c r="P206" s="123"/>
      <c r="Q206" s="123"/>
      <c r="R206" s="123"/>
      <c r="S206" s="123"/>
      <c r="T206" s="123"/>
      <c r="U206" s="123"/>
      <c r="V206" s="123"/>
      <c r="W206" s="1"/>
      <c r="X206" s="1"/>
      <c r="Y206" s="1"/>
      <c r="Z206" s="1"/>
    </row>
    <row r="207" ht="15.75" customHeight="1">
      <c r="A207" s="123"/>
      <c r="B207" s="123"/>
      <c r="C207" s="123"/>
      <c r="D207" s="123"/>
      <c r="E207" s="123"/>
      <c r="F207" s="123"/>
      <c r="G207" s="123"/>
      <c r="H207" s="123"/>
      <c r="I207" s="123"/>
      <c r="J207" s="123"/>
      <c r="K207" s="123"/>
      <c r="L207" s="123"/>
      <c r="M207" s="123"/>
      <c r="N207" s="123"/>
      <c r="O207" s="123"/>
      <c r="P207" s="123"/>
      <c r="Q207" s="123"/>
      <c r="R207" s="123"/>
      <c r="S207" s="123"/>
      <c r="T207" s="123"/>
      <c r="U207" s="123"/>
      <c r="V207" s="123"/>
      <c r="W207" s="1"/>
      <c r="X207" s="1"/>
      <c r="Y207" s="1"/>
      <c r="Z207" s="1"/>
    </row>
    <row r="208" ht="15.75" customHeight="1">
      <c r="A208" s="123"/>
      <c r="B208" s="123"/>
      <c r="C208" s="123"/>
      <c r="D208" s="123"/>
      <c r="E208" s="123"/>
      <c r="F208" s="123"/>
      <c r="G208" s="123"/>
      <c r="H208" s="123"/>
      <c r="I208" s="123"/>
      <c r="J208" s="123"/>
      <c r="K208" s="123"/>
      <c r="L208" s="123"/>
      <c r="M208" s="123"/>
      <c r="N208" s="123"/>
      <c r="O208" s="123"/>
      <c r="P208" s="123"/>
      <c r="Q208" s="123"/>
      <c r="R208" s="123"/>
      <c r="S208" s="123"/>
      <c r="T208" s="123"/>
      <c r="U208" s="123"/>
      <c r="V208" s="123"/>
      <c r="W208" s="1"/>
      <c r="X208" s="1"/>
      <c r="Y208" s="1"/>
      <c r="Z208" s="1"/>
    </row>
    <row r="209" ht="15.75" customHeight="1">
      <c r="A209" s="123"/>
      <c r="B209" s="123"/>
      <c r="C209" s="123"/>
      <c r="D209" s="123"/>
      <c r="E209" s="123"/>
      <c r="F209" s="123"/>
      <c r="G209" s="123"/>
      <c r="H209" s="123"/>
      <c r="I209" s="123"/>
      <c r="J209" s="123"/>
      <c r="K209" s="123"/>
      <c r="L209" s="123"/>
      <c r="M209" s="123"/>
      <c r="N209" s="123"/>
      <c r="O209" s="123"/>
      <c r="P209" s="123"/>
      <c r="Q209" s="123"/>
      <c r="R209" s="123"/>
      <c r="S209" s="123"/>
      <c r="T209" s="123"/>
      <c r="U209" s="123"/>
      <c r="V209" s="123"/>
      <c r="W209" s="1"/>
      <c r="X209" s="1"/>
      <c r="Y209" s="1"/>
      <c r="Z209" s="1"/>
    </row>
    <row r="210" ht="15.75" customHeight="1">
      <c r="A210" s="123"/>
      <c r="B210" s="123"/>
      <c r="C210" s="123"/>
      <c r="D210" s="123"/>
      <c r="E210" s="123"/>
      <c r="F210" s="123"/>
      <c r="G210" s="123"/>
      <c r="H210" s="123"/>
      <c r="I210" s="123"/>
      <c r="J210" s="123"/>
      <c r="K210" s="123"/>
      <c r="L210" s="123"/>
      <c r="M210" s="123"/>
      <c r="N210" s="123"/>
      <c r="O210" s="123"/>
      <c r="P210" s="123"/>
      <c r="Q210" s="123"/>
      <c r="R210" s="123"/>
      <c r="S210" s="123"/>
      <c r="T210" s="123"/>
      <c r="U210" s="123"/>
      <c r="V210" s="123"/>
      <c r="W210" s="1"/>
      <c r="X210" s="1"/>
      <c r="Y210" s="1"/>
      <c r="Z210" s="1"/>
    </row>
    <row r="211" ht="15.75" customHeight="1">
      <c r="A211" s="123"/>
      <c r="B211" s="123"/>
      <c r="C211" s="123"/>
      <c r="D211" s="123"/>
      <c r="E211" s="123"/>
      <c r="F211" s="123"/>
      <c r="G211" s="123"/>
      <c r="H211" s="123"/>
      <c r="I211" s="123"/>
      <c r="J211" s="123"/>
      <c r="K211" s="123"/>
      <c r="L211" s="123"/>
      <c r="M211" s="123"/>
      <c r="N211" s="123"/>
      <c r="O211" s="123"/>
      <c r="P211" s="123"/>
      <c r="Q211" s="123"/>
      <c r="R211" s="123"/>
      <c r="S211" s="123"/>
      <c r="T211" s="123"/>
      <c r="U211" s="123"/>
      <c r="V211" s="123"/>
      <c r="W211" s="1"/>
      <c r="X211" s="1"/>
      <c r="Y211" s="1"/>
      <c r="Z211" s="1"/>
    </row>
    <row r="212" ht="15.75" customHeight="1">
      <c r="A212" s="123"/>
      <c r="B212" s="123"/>
      <c r="C212" s="123"/>
      <c r="D212" s="123"/>
      <c r="E212" s="123"/>
      <c r="F212" s="123"/>
      <c r="G212" s="123"/>
      <c r="H212" s="123"/>
      <c r="I212" s="123"/>
      <c r="J212" s="123"/>
      <c r="K212" s="123"/>
      <c r="L212" s="123"/>
      <c r="M212" s="123"/>
      <c r="N212" s="123"/>
      <c r="O212" s="123"/>
      <c r="P212" s="123"/>
      <c r="Q212" s="123"/>
      <c r="R212" s="123"/>
      <c r="S212" s="123"/>
      <c r="T212" s="123"/>
      <c r="U212" s="123"/>
      <c r="V212" s="123"/>
      <c r="W212" s="1"/>
      <c r="X212" s="1"/>
      <c r="Y212" s="1"/>
      <c r="Z212" s="1"/>
    </row>
    <row r="213" ht="15.75" customHeight="1">
      <c r="A213" s="123"/>
      <c r="B213" s="123"/>
      <c r="C213" s="123"/>
      <c r="D213" s="123"/>
      <c r="E213" s="123"/>
      <c r="F213" s="123"/>
      <c r="G213" s="123"/>
      <c r="H213" s="123"/>
      <c r="I213" s="123"/>
      <c r="J213" s="123"/>
      <c r="K213" s="123"/>
      <c r="L213" s="123"/>
      <c r="M213" s="123"/>
      <c r="N213" s="123"/>
      <c r="O213" s="123"/>
      <c r="P213" s="123"/>
      <c r="Q213" s="123"/>
      <c r="R213" s="123"/>
      <c r="S213" s="123"/>
      <c r="T213" s="123"/>
      <c r="U213" s="123"/>
      <c r="V213" s="123"/>
      <c r="W213" s="1"/>
      <c r="X213" s="1"/>
      <c r="Y213" s="1"/>
      <c r="Z213" s="1"/>
    </row>
    <row r="214" ht="15.75" customHeight="1">
      <c r="A214" s="123"/>
      <c r="B214" s="123"/>
      <c r="C214" s="123"/>
      <c r="D214" s="123"/>
      <c r="E214" s="123"/>
      <c r="F214" s="123"/>
      <c r="G214" s="123"/>
      <c r="H214" s="123"/>
      <c r="I214" s="123"/>
      <c r="J214" s="123"/>
      <c r="K214" s="123"/>
      <c r="L214" s="123"/>
      <c r="M214" s="123"/>
      <c r="N214" s="123"/>
      <c r="O214" s="123"/>
      <c r="P214" s="123"/>
      <c r="Q214" s="123"/>
      <c r="R214" s="123"/>
      <c r="S214" s="123"/>
      <c r="T214" s="123"/>
      <c r="U214" s="123"/>
      <c r="V214" s="123"/>
      <c r="W214" s="1"/>
      <c r="X214" s="1"/>
      <c r="Y214" s="1"/>
      <c r="Z214" s="1"/>
    </row>
    <row r="215" ht="15.75" customHeight="1">
      <c r="A215" s="123"/>
      <c r="B215" s="123"/>
      <c r="C215" s="123"/>
      <c r="D215" s="123"/>
      <c r="E215" s="123"/>
      <c r="F215" s="123"/>
      <c r="G215" s="123"/>
      <c r="H215" s="123"/>
      <c r="I215" s="123"/>
      <c r="J215" s="123"/>
      <c r="K215" s="123"/>
      <c r="L215" s="123"/>
      <c r="M215" s="123"/>
      <c r="N215" s="123"/>
      <c r="O215" s="123"/>
      <c r="P215" s="123"/>
      <c r="Q215" s="123"/>
      <c r="R215" s="123"/>
      <c r="S215" s="123"/>
      <c r="T215" s="123"/>
      <c r="U215" s="123"/>
      <c r="V215" s="123"/>
      <c r="W215" s="1"/>
      <c r="X215" s="1"/>
      <c r="Y215" s="1"/>
      <c r="Z215" s="1"/>
    </row>
    <row r="216" ht="15.75" customHeight="1">
      <c r="A216" s="123"/>
      <c r="B216" s="123"/>
      <c r="C216" s="123"/>
      <c r="D216" s="123"/>
      <c r="E216" s="123"/>
      <c r="F216" s="123"/>
      <c r="G216" s="123"/>
      <c r="H216" s="123"/>
      <c r="I216" s="123"/>
      <c r="J216" s="123"/>
      <c r="K216" s="123"/>
      <c r="L216" s="123"/>
      <c r="M216" s="123"/>
      <c r="N216" s="123"/>
      <c r="O216" s="123"/>
      <c r="P216" s="123"/>
      <c r="Q216" s="123"/>
      <c r="R216" s="123"/>
      <c r="S216" s="123"/>
      <c r="T216" s="123"/>
      <c r="U216" s="123"/>
      <c r="V216" s="123"/>
      <c r="W216" s="1"/>
      <c r="X216" s="1"/>
      <c r="Y216" s="1"/>
      <c r="Z216" s="1"/>
    </row>
    <row r="217" ht="15.75" customHeight="1">
      <c r="A217" s="123"/>
      <c r="B217" s="123"/>
      <c r="C217" s="123"/>
      <c r="D217" s="123"/>
      <c r="E217" s="123"/>
      <c r="F217" s="123"/>
      <c r="G217" s="123"/>
      <c r="H217" s="123"/>
      <c r="I217" s="123"/>
      <c r="J217" s="123"/>
      <c r="K217" s="123"/>
      <c r="L217" s="123"/>
      <c r="M217" s="123"/>
      <c r="N217" s="123"/>
      <c r="O217" s="123"/>
      <c r="P217" s="123"/>
      <c r="Q217" s="123"/>
      <c r="R217" s="123"/>
      <c r="S217" s="123"/>
      <c r="T217" s="123"/>
      <c r="U217" s="123"/>
      <c r="V217" s="123"/>
      <c r="W217" s="1"/>
      <c r="X217" s="1"/>
      <c r="Y217" s="1"/>
      <c r="Z217" s="1"/>
    </row>
    <row r="218" ht="15.75" customHeight="1">
      <c r="A218" s="123"/>
      <c r="B218" s="123"/>
      <c r="C218" s="123"/>
      <c r="D218" s="123"/>
      <c r="E218" s="123"/>
      <c r="F218" s="123"/>
      <c r="G218" s="123"/>
      <c r="H218" s="123"/>
      <c r="I218" s="123"/>
      <c r="J218" s="123"/>
      <c r="K218" s="123"/>
      <c r="L218" s="123"/>
      <c r="M218" s="123"/>
      <c r="N218" s="123"/>
      <c r="O218" s="123"/>
      <c r="P218" s="123"/>
      <c r="Q218" s="123"/>
      <c r="R218" s="123"/>
      <c r="S218" s="123"/>
      <c r="T218" s="123"/>
      <c r="U218" s="123"/>
      <c r="V218" s="123"/>
      <c r="W218" s="1"/>
      <c r="X218" s="1"/>
      <c r="Y218" s="1"/>
      <c r="Z218" s="1"/>
    </row>
    <row r="219" ht="15.75" customHeight="1">
      <c r="A219" s="123"/>
      <c r="B219" s="123"/>
      <c r="C219" s="123"/>
      <c r="D219" s="123"/>
      <c r="E219" s="123"/>
      <c r="F219" s="123"/>
      <c r="G219" s="123"/>
      <c r="H219" s="123"/>
      <c r="I219" s="123"/>
      <c r="J219" s="123"/>
      <c r="K219" s="123"/>
      <c r="L219" s="123"/>
      <c r="M219" s="123"/>
      <c r="N219" s="123"/>
      <c r="O219" s="123"/>
      <c r="P219" s="123"/>
      <c r="Q219" s="123"/>
      <c r="R219" s="123"/>
      <c r="S219" s="123"/>
      <c r="T219" s="123"/>
      <c r="U219" s="123"/>
      <c r="V219" s="123"/>
      <c r="W219" s="1"/>
      <c r="X219" s="1"/>
      <c r="Y219" s="1"/>
      <c r="Z219" s="1"/>
    </row>
    <row r="220" ht="15.75" customHeight="1">
      <c r="A220" s="123"/>
      <c r="B220" s="123"/>
      <c r="C220" s="123"/>
      <c r="D220" s="123"/>
      <c r="E220" s="123"/>
      <c r="F220" s="123"/>
      <c r="G220" s="123"/>
      <c r="H220" s="123"/>
      <c r="I220" s="123"/>
      <c r="J220" s="123"/>
      <c r="K220" s="123"/>
      <c r="L220" s="123"/>
      <c r="M220" s="123"/>
      <c r="N220" s="123"/>
      <c r="O220" s="123"/>
      <c r="P220" s="123"/>
      <c r="Q220" s="123"/>
      <c r="R220" s="123"/>
      <c r="S220" s="123"/>
      <c r="T220" s="123"/>
      <c r="U220" s="123"/>
      <c r="V220" s="123"/>
      <c r="W220" s="1"/>
      <c r="X220" s="1"/>
      <c r="Y220" s="1"/>
      <c r="Z220" s="1"/>
    </row>
    <row r="221" ht="15.75" customHeight="1">
      <c r="A221" s="123"/>
      <c r="B221" s="123"/>
      <c r="C221" s="123"/>
      <c r="D221" s="123"/>
      <c r="E221" s="123"/>
      <c r="F221" s="123"/>
      <c r="G221" s="123"/>
      <c r="H221" s="123"/>
      <c r="I221" s="123"/>
      <c r="J221" s="123"/>
      <c r="K221" s="123"/>
      <c r="L221" s="123"/>
      <c r="M221" s="123"/>
      <c r="N221" s="123"/>
      <c r="O221" s="123"/>
      <c r="P221" s="123"/>
      <c r="Q221" s="123"/>
      <c r="R221" s="123"/>
      <c r="S221" s="123"/>
      <c r="T221" s="123"/>
      <c r="U221" s="123"/>
      <c r="V221" s="123"/>
      <c r="W221" s="1"/>
      <c r="X221" s="1"/>
      <c r="Y221" s="1"/>
      <c r="Z221" s="1"/>
    </row>
    <row r="222" ht="15.75" customHeight="1">
      <c r="A222" s="123"/>
      <c r="B222" s="123"/>
      <c r="C222" s="123"/>
      <c r="D222" s="123"/>
      <c r="E222" s="123"/>
      <c r="F222" s="123"/>
      <c r="G222" s="123"/>
      <c r="H222" s="123"/>
      <c r="I222" s="123"/>
      <c r="J222" s="123"/>
      <c r="K222" s="123"/>
      <c r="L222" s="123"/>
      <c r="M222" s="123"/>
      <c r="N222" s="123"/>
      <c r="O222" s="123"/>
      <c r="P222" s="123"/>
      <c r="Q222" s="123"/>
      <c r="R222" s="123"/>
      <c r="S222" s="123"/>
      <c r="T222" s="123"/>
      <c r="U222" s="123"/>
      <c r="V222" s="123"/>
      <c r="W222" s="1"/>
      <c r="X222" s="1"/>
      <c r="Y222" s="1"/>
      <c r="Z222" s="1"/>
    </row>
    <row r="223" ht="15.75" customHeight="1">
      <c r="A223" s="123"/>
      <c r="B223" s="123"/>
      <c r="C223" s="123"/>
      <c r="D223" s="123"/>
      <c r="E223" s="123"/>
      <c r="F223" s="123"/>
      <c r="G223" s="123"/>
      <c r="H223" s="123"/>
      <c r="I223" s="123"/>
      <c r="J223" s="123"/>
      <c r="K223" s="123"/>
      <c r="L223" s="123"/>
      <c r="M223" s="123"/>
      <c r="N223" s="123"/>
      <c r="O223" s="123"/>
      <c r="P223" s="123"/>
      <c r="Q223" s="123"/>
      <c r="R223" s="123"/>
      <c r="S223" s="123"/>
      <c r="T223" s="123"/>
      <c r="U223" s="123"/>
      <c r="V223" s="123"/>
      <c r="W223" s="1"/>
      <c r="X223" s="1"/>
      <c r="Y223" s="1"/>
      <c r="Z223" s="1"/>
    </row>
    <row r="224" ht="15.75" customHeight="1">
      <c r="A224" s="123"/>
      <c r="B224" s="123"/>
      <c r="C224" s="123"/>
      <c r="D224" s="123"/>
      <c r="E224" s="123"/>
      <c r="F224" s="123"/>
      <c r="G224" s="123"/>
      <c r="H224" s="123"/>
      <c r="I224" s="123"/>
      <c r="J224" s="123"/>
      <c r="K224" s="123"/>
      <c r="L224" s="123"/>
      <c r="M224" s="123"/>
      <c r="N224" s="123"/>
      <c r="O224" s="123"/>
      <c r="P224" s="123"/>
      <c r="Q224" s="123"/>
      <c r="R224" s="123"/>
      <c r="S224" s="123"/>
      <c r="T224" s="123"/>
      <c r="U224" s="123"/>
      <c r="V224" s="123"/>
      <c r="W224" s="1"/>
      <c r="X224" s="1"/>
      <c r="Y224" s="1"/>
      <c r="Z224" s="1"/>
    </row>
    <row r="225" ht="15.75" customHeight="1">
      <c r="A225" s="123"/>
      <c r="B225" s="123"/>
      <c r="C225" s="123"/>
      <c r="D225" s="123"/>
      <c r="E225" s="123"/>
      <c r="F225" s="123"/>
      <c r="G225" s="123"/>
      <c r="H225" s="123"/>
      <c r="I225" s="123"/>
      <c r="J225" s="123"/>
      <c r="K225" s="123"/>
      <c r="L225" s="123"/>
      <c r="M225" s="123"/>
      <c r="N225" s="123"/>
      <c r="O225" s="123"/>
      <c r="P225" s="123"/>
      <c r="Q225" s="123"/>
      <c r="R225" s="123"/>
      <c r="S225" s="123"/>
      <c r="T225" s="123"/>
      <c r="U225" s="123"/>
      <c r="V225" s="123"/>
      <c r="W225" s="1"/>
      <c r="X225" s="1"/>
      <c r="Y225" s="1"/>
      <c r="Z225" s="1"/>
    </row>
    <row r="226" ht="15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5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5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5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5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5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3">
    <mergeCell ref="B6:I6"/>
    <mergeCell ref="B9:E9"/>
    <mergeCell ref="G9:H9"/>
    <mergeCell ref="B10:E10"/>
    <mergeCell ref="G10:H10"/>
    <mergeCell ref="B11:E11"/>
    <mergeCell ref="G11:H11"/>
    <mergeCell ref="B12:E12"/>
    <mergeCell ref="B14:I14"/>
    <mergeCell ref="B16:C16"/>
    <mergeCell ref="E16:G16"/>
    <mergeCell ref="H16:I16"/>
    <mergeCell ref="B19:C19"/>
    <mergeCell ref="F19:G19"/>
    <mergeCell ref="B21:I21"/>
    <mergeCell ref="B22:I22"/>
    <mergeCell ref="B23:I23"/>
    <mergeCell ref="B25:C25"/>
    <mergeCell ref="B27:I27"/>
    <mergeCell ref="B29:I29"/>
    <mergeCell ref="E33:E34"/>
    <mergeCell ref="F43:G43"/>
    <mergeCell ref="H43:K43"/>
    <mergeCell ref="A44:D44"/>
    <mergeCell ref="E44:K44"/>
    <mergeCell ref="A45:D45"/>
    <mergeCell ref="B41:C41"/>
    <mergeCell ref="D41:E41"/>
    <mergeCell ref="F41:G41"/>
    <mergeCell ref="H41:I41"/>
    <mergeCell ref="A42:D42"/>
    <mergeCell ref="E42:K42"/>
    <mergeCell ref="A43:D43"/>
  </mergeCells>
  <printOptions/>
  <pageMargins bottom="0.75" footer="0.0" header="0.0" left="0.7" right="0.7" top="0.75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theme="0"/>
    <pageSetUpPr/>
  </sheetPr>
  <sheetViews>
    <sheetView showGridLines="0" workbookViewId="0"/>
  </sheetViews>
  <sheetFormatPr customHeight="1" defaultColWidth="12.63" defaultRowHeight="15.0"/>
  <cols>
    <col customWidth="1" min="1" max="1" width="46.13"/>
    <col customWidth="1" min="2" max="2" width="17.38"/>
    <col customWidth="1" min="3" max="10" width="11.13"/>
    <col customWidth="1" min="11" max="11" width="10.63"/>
    <col customWidth="1" min="12" max="12" width="9.63"/>
    <col customWidth="1" min="13" max="33" width="10.0"/>
  </cols>
  <sheetData>
    <row r="1" ht="15.75" customHeight="1">
      <c r="A1" s="19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</row>
    <row r="2" ht="30.0" customHeight="1">
      <c r="A2" s="15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</row>
    <row r="3" ht="30.0" customHeight="1">
      <c r="A3" s="3" t="s">
        <v>131</v>
      </c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</row>
    <row r="4" ht="15.75" customHeight="1">
      <c r="A4" s="158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</row>
    <row r="5" ht="15.75" customHeight="1">
      <c r="A5" s="159"/>
      <c r="B5" s="160" t="s">
        <v>132</v>
      </c>
      <c r="C5" s="7"/>
      <c r="D5" s="7"/>
      <c r="E5" s="7"/>
      <c r="F5" s="7"/>
      <c r="G5" s="8"/>
      <c r="H5" s="161"/>
      <c r="I5" s="7"/>
      <c r="J5" s="7"/>
      <c r="K5" s="162" t="s">
        <v>133</v>
      </c>
      <c r="L5" s="163"/>
      <c r="M5" s="16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</row>
    <row r="6" ht="15.75" customHeight="1">
      <c r="A6" s="159"/>
      <c r="B6" s="165">
        <v>2017.0</v>
      </c>
      <c r="C6" s="165">
        <v>2018.0</v>
      </c>
      <c r="D6" s="165">
        <v>2019.0</v>
      </c>
      <c r="E6" s="165">
        <v>2020.0</v>
      </c>
      <c r="F6" s="165">
        <v>2021.0</v>
      </c>
      <c r="G6" s="165">
        <v>2022.0</v>
      </c>
      <c r="H6" s="166">
        <v>2023.0</v>
      </c>
      <c r="I6" s="166">
        <v>2024.0</v>
      </c>
      <c r="J6" s="166">
        <v>2025.0</v>
      </c>
      <c r="K6" s="166">
        <v>2026.0</v>
      </c>
      <c r="L6" s="166">
        <v>2027.0</v>
      </c>
      <c r="M6" s="166">
        <v>2028.0</v>
      </c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</row>
    <row r="7" ht="39.75" customHeight="1">
      <c r="A7" s="167" t="s">
        <v>134</v>
      </c>
      <c r="B7" s="168">
        <v>0.0</v>
      </c>
      <c r="C7" s="169">
        <v>0.0</v>
      </c>
      <c r="D7" s="169">
        <v>0.0</v>
      </c>
      <c r="E7" s="169">
        <v>0.0</v>
      </c>
      <c r="F7" s="169">
        <v>0.0</v>
      </c>
      <c r="G7" s="169">
        <v>0.0</v>
      </c>
      <c r="H7" s="170">
        <v>0.0</v>
      </c>
      <c r="I7" s="170">
        <v>0.0</v>
      </c>
      <c r="J7" s="170">
        <v>0.0</v>
      </c>
      <c r="K7" s="170">
        <v>0.0</v>
      </c>
      <c r="L7" s="170">
        <v>0.0</v>
      </c>
      <c r="M7" s="170">
        <v>0.0</v>
      </c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</row>
    <row r="8" ht="6.0" customHeight="1">
      <c r="A8" s="171"/>
      <c r="B8" s="172"/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</row>
    <row r="9" ht="51.0" customHeight="1">
      <c r="A9" s="174" t="s">
        <v>135</v>
      </c>
      <c r="B9" s="169">
        <v>0.0</v>
      </c>
      <c r="C9" s="169">
        <v>0.0</v>
      </c>
      <c r="D9" s="169">
        <v>0.0</v>
      </c>
      <c r="E9" s="169">
        <v>0.0</v>
      </c>
      <c r="F9" s="169">
        <v>0.0</v>
      </c>
      <c r="G9" s="169">
        <v>0.0</v>
      </c>
      <c r="H9" s="170">
        <v>0.0</v>
      </c>
      <c r="I9" s="170">
        <v>0.0</v>
      </c>
      <c r="J9" s="170">
        <v>0.0</v>
      </c>
      <c r="K9" s="170">
        <v>0.0</v>
      </c>
      <c r="L9" s="170">
        <v>0.0</v>
      </c>
      <c r="M9" s="170">
        <v>0.0</v>
      </c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</row>
    <row r="10" ht="15.75" customHeight="1">
      <c r="A10" s="158"/>
      <c r="B10" s="157"/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157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</row>
    <row r="11" ht="10.5" customHeight="1">
      <c r="A11" s="158"/>
      <c r="B11" s="157"/>
      <c r="C11" s="157"/>
      <c r="D11" s="157"/>
      <c r="E11" s="157"/>
      <c r="F11" s="157"/>
      <c r="G11" s="157"/>
      <c r="H11" s="157"/>
      <c r="I11" s="157"/>
      <c r="J11" s="157"/>
      <c r="K11" s="157"/>
      <c r="L11" s="157"/>
      <c r="M11" s="157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</row>
    <row r="12" ht="15.75" customHeight="1">
      <c r="A12" s="175"/>
      <c r="B12" s="176"/>
      <c r="C12" s="82"/>
      <c r="D12" s="82"/>
      <c r="E12" s="177"/>
      <c r="F12" s="177"/>
      <c r="G12" s="177"/>
      <c r="H12" s="177"/>
      <c r="I12" s="177"/>
      <c r="J12" s="177"/>
      <c r="K12" s="177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177"/>
      <c r="W12" s="177"/>
      <c r="X12" s="177"/>
      <c r="Y12" s="177"/>
      <c r="Z12" s="177"/>
      <c r="AA12" s="177"/>
      <c r="AB12" s="177"/>
      <c r="AC12" s="177"/>
      <c r="AD12" s="177"/>
      <c r="AE12" s="177"/>
      <c r="AF12" s="177"/>
      <c r="AG12" s="177"/>
    </row>
    <row r="13" ht="0.75" customHeight="1">
      <c r="A13" s="178"/>
      <c r="B13" s="177"/>
      <c r="C13" s="177"/>
      <c r="D13" s="177"/>
      <c r="E13" s="177"/>
      <c r="F13" s="177"/>
      <c r="G13" s="177"/>
      <c r="H13" s="177"/>
      <c r="I13" s="177"/>
      <c r="J13" s="177"/>
      <c r="K13" s="177"/>
      <c r="L13" s="177"/>
      <c r="M13" s="177"/>
      <c r="N13" s="177"/>
      <c r="O13" s="177"/>
      <c r="P13" s="177"/>
      <c r="Q13" s="177"/>
      <c r="R13" s="177"/>
      <c r="S13" s="177"/>
      <c r="T13" s="177"/>
      <c r="U13" s="177"/>
      <c r="V13" s="177"/>
      <c r="W13" s="177"/>
      <c r="X13" s="177"/>
      <c r="Y13" s="177"/>
      <c r="Z13" s="177"/>
      <c r="AA13" s="177"/>
      <c r="AB13" s="177"/>
      <c r="AC13" s="177"/>
      <c r="AD13" s="177"/>
      <c r="AE13" s="177"/>
      <c r="AF13" s="177"/>
      <c r="AG13" s="177"/>
    </row>
    <row r="14" ht="15.75" customHeight="1">
      <c r="A14" s="179" t="s">
        <v>136</v>
      </c>
      <c r="B14" s="177"/>
      <c r="C14" s="177"/>
      <c r="D14" s="177"/>
      <c r="E14" s="177"/>
      <c r="F14" s="177"/>
      <c r="G14" s="177"/>
      <c r="H14" s="177"/>
      <c r="I14" s="177"/>
      <c r="J14" s="177"/>
      <c r="K14" s="177"/>
      <c r="L14" s="177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</row>
    <row r="15" ht="15.75" customHeight="1">
      <c r="A15" s="175"/>
      <c r="B15" s="177"/>
      <c r="C15" s="177"/>
      <c r="D15" s="177"/>
      <c r="E15" s="177"/>
      <c r="F15" s="177"/>
      <c r="G15" s="177"/>
      <c r="H15" s="177"/>
      <c r="I15" s="177"/>
      <c r="J15" s="177"/>
      <c r="K15" s="177"/>
      <c r="L15" s="177"/>
      <c r="M15" s="112"/>
      <c r="N15" s="112"/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  <c r="AG15" s="112"/>
    </row>
    <row r="16" ht="15.75" customHeight="1">
      <c r="A16" s="180" t="s">
        <v>137</v>
      </c>
      <c r="B16" s="181"/>
      <c r="C16" s="182"/>
      <c r="D16" s="183"/>
      <c r="E16" s="177"/>
      <c r="F16" s="177"/>
      <c r="G16" s="177"/>
      <c r="H16" s="177"/>
      <c r="I16" s="177"/>
      <c r="J16" s="177"/>
      <c r="K16" s="177"/>
      <c r="L16" s="177"/>
      <c r="M16" s="112"/>
      <c r="N16" s="112"/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</row>
    <row r="17" ht="15.75" customHeight="1">
      <c r="A17" s="184"/>
      <c r="B17" s="185" t="s">
        <v>138</v>
      </c>
      <c r="C17" s="186" t="s">
        <v>139</v>
      </c>
      <c r="D17" s="187" t="s">
        <v>140</v>
      </c>
      <c r="E17" s="7"/>
      <c r="F17" s="7"/>
      <c r="G17" s="7"/>
      <c r="H17" s="7"/>
      <c r="I17" s="7"/>
      <c r="J17" s="7"/>
      <c r="K17" s="7"/>
      <c r="L17" s="7"/>
      <c r="M17" s="8"/>
      <c r="N17" s="112"/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</row>
    <row r="18" ht="15.75" customHeight="1">
      <c r="A18" s="188"/>
      <c r="B18" s="189" t="s">
        <v>141</v>
      </c>
      <c r="C18" s="190" t="s">
        <v>142</v>
      </c>
      <c r="D18" s="191" t="s">
        <v>143</v>
      </c>
      <c r="E18" s="191" t="s">
        <v>144</v>
      </c>
      <c r="F18" s="191" t="s">
        <v>145</v>
      </c>
      <c r="G18" s="191" t="s">
        <v>146</v>
      </c>
      <c r="H18" s="191" t="s">
        <v>147</v>
      </c>
      <c r="I18" s="191" t="s">
        <v>148</v>
      </c>
      <c r="J18" s="191" t="s">
        <v>149</v>
      </c>
      <c r="K18" s="191" t="s">
        <v>150</v>
      </c>
      <c r="L18" s="191" t="s">
        <v>151</v>
      </c>
      <c r="M18" s="192" t="s">
        <v>152</v>
      </c>
      <c r="N18" s="112"/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</row>
    <row r="19" ht="15.75" customHeight="1">
      <c r="A19" s="193"/>
      <c r="B19" s="194"/>
      <c r="C19" s="195"/>
      <c r="D19" s="195"/>
      <c r="E19" s="195"/>
      <c r="F19" s="195"/>
      <c r="G19" s="195"/>
      <c r="H19" s="195"/>
      <c r="I19" s="195"/>
      <c r="J19" s="195"/>
      <c r="K19" s="195"/>
      <c r="L19" s="195"/>
      <c r="M19" s="196"/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2"/>
    </row>
    <row r="20" ht="15.75" customHeight="1">
      <c r="A20" s="197" t="s">
        <v>153</v>
      </c>
      <c r="B20" s="198"/>
      <c r="C20" s="199"/>
      <c r="D20" s="199"/>
      <c r="E20" s="199"/>
      <c r="F20" s="199"/>
      <c r="G20" s="199"/>
      <c r="H20" s="199"/>
      <c r="I20" s="199"/>
      <c r="J20" s="199"/>
      <c r="K20" s="199"/>
      <c r="L20" s="199"/>
      <c r="M20" s="200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</row>
    <row r="21" ht="15.75" customHeight="1">
      <c r="A21" s="197" t="s">
        <v>154</v>
      </c>
      <c r="B21" s="198"/>
      <c r="C21" s="199"/>
      <c r="D21" s="199"/>
      <c r="E21" s="199"/>
      <c r="F21" s="199"/>
      <c r="G21" s="199"/>
      <c r="H21" s="199"/>
      <c r="I21" s="199"/>
      <c r="J21" s="199"/>
      <c r="K21" s="199"/>
      <c r="L21" s="199"/>
      <c r="M21" s="200"/>
      <c r="N21" s="112"/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2"/>
      <c r="AG21" s="112"/>
    </row>
    <row r="22" ht="15.75" customHeight="1">
      <c r="A22" s="197" t="s">
        <v>155</v>
      </c>
      <c r="B22" s="198"/>
      <c r="C22" s="199"/>
      <c r="D22" s="199"/>
      <c r="E22" s="199"/>
      <c r="F22" s="199"/>
      <c r="G22" s="199"/>
      <c r="H22" s="199"/>
      <c r="I22" s="199"/>
      <c r="J22" s="199"/>
      <c r="K22" s="199"/>
      <c r="L22" s="199"/>
      <c r="M22" s="200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</row>
    <row r="23" ht="15.75" customHeight="1">
      <c r="A23" s="197" t="s">
        <v>156</v>
      </c>
      <c r="B23" s="198"/>
      <c r="C23" s="199"/>
      <c r="D23" s="199"/>
      <c r="E23" s="199"/>
      <c r="F23" s="199"/>
      <c r="G23" s="199"/>
      <c r="H23" s="199"/>
      <c r="I23" s="199"/>
      <c r="J23" s="199"/>
      <c r="K23" s="199"/>
      <c r="L23" s="199"/>
      <c r="M23" s="200"/>
      <c r="N23" s="112"/>
      <c r="O23" s="112"/>
      <c r="P23" s="112"/>
      <c r="Q23" s="112"/>
      <c r="R23" s="112"/>
      <c r="S23" s="112"/>
      <c r="T23" s="112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</row>
    <row r="24" ht="15.0" customHeight="1">
      <c r="A24" s="201" t="s">
        <v>157</v>
      </c>
      <c r="B24" s="202">
        <f t="shared" ref="B24:M24" si="1">SUM(B20:B23)</f>
        <v>0</v>
      </c>
      <c r="C24" s="203">
        <f t="shared" si="1"/>
        <v>0</v>
      </c>
      <c r="D24" s="203">
        <f t="shared" si="1"/>
        <v>0</v>
      </c>
      <c r="E24" s="203">
        <f t="shared" si="1"/>
        <v>0</v>
      </c>
      <c r="F24" s="203">
        <f t="shared" si="1"/>
        <v>0</v>
      </c>
      <c r="G24" s="203">
        <f t="shared" si="1"/>
        <v>0</v>
      </c>
      <c r="H24" s="203">
        <f t="shared" si="1"/>
        <v>0</v>
      </c>
      <c r="I24" s="203">
        <f t="shared" si="1"/>
        <v>0</v>
      </c>
      <c r="J24" s="203">
        <f t="shared" si="1"/>
        <v>0</v>
      </c>
      <c r="K24" s="203">
        <f t="shared" si="1"/>
        <v>0</v>
      </c>
      <c r="L24" s="203">
        <f t="shared" si="1"/>
        <v>0</v>
      </c>
      <c r="M24" s="204">
        <f t="shared" si="1"/>
        <v>0</v>
      </c>
      <c r="N24" s="112"/>
      <c r="O24" s="112"/>
      <c r="P24" s="112"/>
      <c r="Q24" s="112"/>
      <c r="R24" s="112"/>
      <c r="S24" s="112"/>
      <c r="T24" s="112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</row>
    <row r="25" ht="15.0" customHeight="1">
      <c r="A25" s="197"/>
      <c r="B25" s="205"/>
      <c r="C25" s="206"/>
      <c r="D25" s="206"/>
      <c r="E25" s="206"/>
      <c r="F25" s="206"/>
      <c r="G25" s="206"/>
      <c r="H25" s="206"/>
      <c r="I25" s="206"/>
      <c r="J25" s="206"/>
      <c r="K25" s="206"/>
      <c r="L25" s="206"/>
      <c r="M25" s="207"/>
      <c r="N25" s="112"/>
      <c r="O25" s="112"/>
      <c r="P25" s="112"/>
      <c r="Q25" s="112"/>
      <c r="R25" s="112"/>
      <c r="S25" s="112"/>
      <c r="T25" s="112"/>
      <c r="U25" s="112"/>
      <c r="V25" s="112"/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</row>
    <row r="26" ht="15.0" customHeight="1">
      <c r="A26" s="201" t="s">
        <v>158</v>
      </c>
      <c r="B26" s="202"/>
      <c r="C26" s="203"/>
      <c r="D26" s="203">
        <v>0.0</v>
      </c>
      <c r="E26" s="203">
        <v>0.0</v>
      </c>
      <c r="F26" s="203">
        <v>0.0</v>
      </c>
      <c r="G26" s="203">
        <v>0.0</v>
      </c>
      <c r="H26" s="203">
        <v>0.0</v>
      </c>
      <c r="I26" s="203"/>
      <c r="J26" s="203">
        <v>0.0</v>
      </c>
      <c r="K26" s="203">
        <v>0.0</v>
      </c>
      <c r="L26" s="203">
        <v>0.0</v>
      </c>
      <c r="M26" s="203">
        <v>0.0</v>
      </c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</row>
    <row r="27" ht="15.0" customHeight="1">
      <c r="A27" s="197"/>
      <c r="B27" s="205"/>
      <c r="C27" s="206"/>
      <c r="D27" s="206"/>
      <c r="E27" s="206"/>
      <c r="F27" s="206"/>
      <c r="G27" s="206"/>
      <c r="H27" s="206"/>
      <c r="I27" s="206"/>
      <c r="J27" s="206"/>
      <c r="K27" s="206"/>
      <c r="L27" s="206"/>
      <c r="M27" s="207"/>
      <c r="N27" s="112"/>
      <c r="O27" s="112"/>
      <c r="P27" s="112"/>
      <c r="Q27" s="112"/>
      <c r="R27" s="112"/>
      <c r="S27" s="112"/>
      <c r="T27" s="112"/>
      <c r="U27" s="112"/>
      <c r="V27" s="112"/>
      <c r="W27" s="112"/>
      <c r="X27" s="112"/>
      <c r="Y27" s="112"/>
      <c r="Z27" s="112"/>
      <c r="AA27" s="112"/>
      <c r="AB27" s="112"/>
      <c r="AC27" s="112"/>
      <c r="AD27" s="112"/>
      <c r="AE27" s="112"/>
      <c r="AF27" s="112"/>
      <c r="AG27" s="112"/>
    </row>
    <row r="28" ht="15.0" customHeight="1">
      <c r="A28" s="208" t="s">
        <v>159</v>
      </c>
      <c r="B28" s="209">
        <f t="shared" ref="B28:M28" si="2">+B24+B26</f>
        <v>0</v>
      </c>
      <c r="C28" s="210">
        <f t="shared" si="2"/>
        <v>0</v>
      </c>
      <c r="D28" s="210">
        <f t="shared" si="2"/>
        <v>0</v>
      </c>
      <c r="E28" s="210">
        <f t="shared" si="2"/>
        <v>0</v>
      </c>
      <c r="F28" s="210">
        <f t="shared" si="2"/>
        <v>0</v>
      </c>
      <c r="G28" s="210">
        <f t="shared" si="2"/>
        <v>0</v>
      </c>
      <c r="H28" s="210">
        <f t="shared" si="2"/>
        <v>0</v>
      </c>
      <c r="I28" s="210">
        <f t="shared" si="2"/>
        <v>0</v>
      </c>
      <c r="J28" s="210">
        <f t="shared" si="2"/>
        <v>0</v>
      </c>
      <c r="K28" s="210">
        <f t="shared" si="2"/>
        <v>0</v>
      </c>
      <c r="L28" s="210">
        <f t="shared" si="2"/>
        <v>0</v>
      </c>
      <c r="M28" s="211">
        <f t="shared" si="2"/>
        <v>0</v>
      </c>
      <c r="N28" s="212"/>
      <c r="O28" s="212"/>
      <c r="P28" s="212"/>
      <c r="Q28" s="212"/>
      <c r="R28" s="212"/>
      <c r="S28" s="212"/>
      <c r="T28" s="212"/>
      <c r="U28" s="212"/>
      <c r="V28" s="212"/>
      <c r="W28" s="212"/>
      <c r="X28" s="212"/>
      <c r="Y28" s="212"/>
      <c r="Z28" s="212"/>
      <c r="AA28" s="212"/>
      <c r="AB28" s="212"/>
      <c r="AC28" s="212"/>
      <c r="AD28" s="212"/>
      <c r="AE28" s="212"/>
      <c r="AF28" s="212"/>
      <c r="AG28" s="212"/>
    </row>
    <row r="29" ht="15.0" customHeight="1">
      <c r="A29" s="213" t="s">
        <v>160</v>
      </c>
      <c r="B29" s="214" t="str">
        <f t="shared" ref="B29:M29" si="3">+IFERROR((B28/B24)," ")</f>
        <v> </v>
      </c>
      <c r="C29" s="215" t="str">
        <f t="shared" si="3"/>
        <v> </v>
      </c>
      <c r="D29" s="215" t="str">
        <f t="shared" si="3"/>
        <v> </v>
      </c>
      <c r="E29" s="215" t="str">
        <f t="shared" si="3"/>
        <v> </v>
      </c>
      <c r="F29" s="215" t="str">
        <f t="shared" si="3"/>
        <v> </v>
      </c>
      <c r="G29" s="215" t="str">
        <f t="shared" si="3"/>
        <v> </v>
      </c>
      <c r="H29" s="215" t="str">
        <f t="shared" si="3"/>
        <v> </v>
      </c>
      <c r="I29" s="215" t="str">
        <f t="shared" si="3"/>
        <v> </v>
      </c>
      <c r="J29" s="215" t="str">
        <f t="shared" si="3"/>
        <v> </v>
      </c>
      <c r="K29" s="215" t="str">
        <f t="shared" si="3"/>
        <v> </v>
      </c>
      <c r="L29" s="215" t="str">
        <f t="shared" si="3"/>
        <v> </v>
      </c>
      <c r="M29" s="216" t="str">
        <f t="shared" si="3"/>
        <v> </v>
      </c>
      <c r="N29" s="212"/>
      <c r="O29" s="212"/>
      <c r="P29" s="212"/>
      <c r="Q29" s="212"/>
      <c r="R29" s="212"/>
      <c r="S29" s="212"/>
      <c r="T29" s="212"/>
      <c r="U29" s="212"/>
      <c r="V29" s="212"/>
      <c r="W29" s="212"/>
      <c r="X29" s="212"/>
      <c r="Y29" s="212"/>
      <c r="Z29" s="212"/>
      <c r="AA29" s="212"/>
      <c r="AB29" s="212"/>
      <c r="AC29" s="212"/>
      <c r="AD29" s="212"/>
      <c r="AE29" s="212"/>
      <c r="AF29" s="212"/>
      <c r="AG29" s="212"/>
    </row>
    <row r="30" ht="15.0" customHeight="1">
      <c r="A30" s="197"/>
      <c r="B30" s="205"/>
      <c r="C30" s="206"/>
      <c r="D30" s="206"/>
      <c r="E30" s="206"/>
      <c r="F30" s="206"/>
      <c r="G30" s="206"/>
      <c r="H30" s="206"/>
      <c r="I30" s="206"/>
      <c r="J30" s="206"/>
      <c r="K30" s="206"/>
      <c r="L30" s="206"/>
      <c r="M30" s="207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2"/>
    </row>
    <row r="31" ht="15.0" customHeight="1">
      <c r="A31" s="217" t="s">
        <v>161</v>
      </c>
      <c r="B31" s="202"/>
      <c r="C31" s="203"/>
      <c r="D31" s="203">
        <v>0.0</v>
      </c>
      <c r="E31" s="203">
        <v>0.0</v>
      </c>
      <c r="F31" s="203">
        <v>0.0</v>
      </c>
      <c r="G31" s="203">
        <v>0.0</v>
      </c>
      <c r="H31" s="203">
        <v>0.0</v>
      </c>
      <c r="I31" s="203"/>
      <c r="J31" s="203">
        <v>0.0</v>
      </c>
      <c r="K31" s="203">
        <v>0.0</v>
      </c>
      <c r="L31" s="203">
        <v>0.0</v>
      </c>
      <c r="M31" s="203">
        <v>0.0</v>
      </c>
      <c r="N31" s="212"/>
      <c r="O31" s="212"/>
      <c r="P31" s="212"/>
      <c r="Q31" s="212"/>
      <c r="R31" s="212"/>
      <c r="S31" s="212"/>
      <c r="T31" s="212"/>
      <c r="U31" s="212"/>
      <c r="V31" s="212"/>
      <c r="W31" s="212"/>
      <c r="X31" s="212"/>
      <c r="Y31" s="212"/>
      <c r="Z31" s="212"/>
      <c r="AA31" s="212"/>
      <c r="AB31" s="212"/>
      <c r="AC31" s="212"/>
      <c r="AD31" s="212"/>
      <c r="AE31" s="212"/>
      <c r="AF31" s="212"/>
      <c r="AG31" s="212"/>
    </row>
    <row r="32" ht="15.0" customHeight="1">
      <c r="A32" s="197"/>
      <c r="B32" s="205"/>
      <c r="C32" s="206"/>
      <c r="D32" s="206"/>
      <c r="E32" s="206"/>
      <c r="F32" s="206"/>
      <c r="G32" s="206"/>
      <c r="H32" s="206"/>
      <c r="I32" s="206"/>
      <c r="J32" s="206"/>
      <c r="K32" s="206"/>
      <c r="L32" s="206"/>
      <c r="M32" s="207"/>
      <c r="N32" s="112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  <c r="Z32" s="112"/>
      <c r="AA32" s="112"/>
      <c r="AB32" s="112"/>
      <c r="AC32" s="112"/>
      <c r="AD32" s="112"/>
      <c r="AE32" s="112"/>
      <c r="AF32" s="112"/>
      <c r="AG32" s="112"/>
    </row>
    <row r="33" ht="15.0" customHeight="1">
      <c r="A33" s="217" t="s">
        <v>162</v>
      </c>
      <c r="B33" s="202"/>
      <c r="C33" s="203"/>
      <c r="D33" s="203">
        <v>0.0</v>
      </c>
      <c r="E33" s="203">
        <v>0.0</v>
      </c>
      <c r="F33" s="203">
        <v>0.0</v>
      </c>
      <c r="G33" s="203">
        <v>0.0</v>
      </c>
      <c r="H33" s="203">
        <v>0.0</v>
      </c>
      <c r="I33" s="203"/>
      <c r="J33" s="203">
        <v>0.0</v>
      </c>
      <c r="K33" s="203">
        <v>0.0</v>
      </c>
      <c r="L33" s="203">
        <v>0.0</v>
      </c>
      <c r="M33" s="203">
        <v>0.0</v>
      </c>
      <c r="N33" s="212"/>
      <c r="O33" s="212"/>
      <c r="P33" s="212"/>
      <c r="Q33" s="212"/>
      <c r="R33" s="212"/>
      <c r="S33" s="212"/>
      <c r="T33" s="212"/>
      <c r="U33" s="212"/>
      <c r="V33" s="212"/>
      <c r="W33" s="212"/>
      <c r="X33" s="212"/>
      <c r="Y33" s="212"/>
      <c r="Z33" s="212"/>
      <c r="AA33" s="212"/>
      <c r="AB33" s="212"/>
      <c r="AC33" s="212"/>
      <c r="AD33" s="212"/>
      <c r="AE33" s="212"/>
      <c r="AF33" s="212"/>
      <c r="AG33" s="212"/>
    </row>
    <row r="34" ht="15.0" customHeight="1">
      <c r="A34" s="197"/>
      <c r="B34" s="205"/>
      <c r="C34" s="218"/>
      <c r="D34" s="218"/>
      <c r="E34" s="218"/>
      <c r="F34" s="218"/>
      <c r="G34" s="218"/>
      <c r="H34" s="218"/>
      <c r="I34" s="218"/>
      <c r="J34" s="218"/>
      <c r="K34" s="218"/>
      <c r="L34" s="218"/>
      <c r="M34" s="219"/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</row>
    <row r="35" ht="15.0" customHeight="1">
      <c r="A35" s="217" t="s">
        <v>163</v>
      </c>
      <c r="B35" s="220"/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2"/>
      <c r="N35" s="212"/>
      <c r="O35" s="212"/>
      <c r="P35" s="212"/>
      <c r="Q35" s="212"/>
      <c r="R35" s="212"/>
      <c r="S35" s="212"/>
      <c r="T35" s="212"/>
      <c r="U35" s="212"/>
      <c r="V35" s="212"/>
      <c r="W35" s="212"/>
      <c r="X35" s="212"/>
      <c r="Y35" s="212"/>
      <c r="Z35" s="212"/>
      <c r="AA35" s="212"/>
      <c r="AB35" s="212"/>
      <c r="AC35" s="212"/>
      <c r="AD35" s="212"/>
      <c r="AE35" s="212"/>
      <c r="AF35" s="212"/>
      <c r="AG35" s="212"/>
    </row>
    <row r="36" ht="15.0" customHeight="1">
      <c r="A36" s="197"/>
      <c r="B36" s="205"/>
      <c r="C36" s="218"/>
      <c r="D36" s="218"/>
      <c r="E36" s="218"/>
      <c r="F36" s="218"/>
      <c r="G36" s="218"/>
      <c r="H36" s="218"/>
      <c r="I36" s="218"/>
      <c r="J36" s="218"/>
      <c r="K36" s="218"/>
      <c r="L36" s="218"/>
      <c r="M36" s="219"/>
      <c r="N36" s="112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2"/>
      <c r="AA36" s="112"/>
      <c r="AB36" s="112"/>
      <c r="AC36" s="112"/>
      <c r="AD36" s="112"/>
      <c r="AE36" s="112"/>
      <c r="AF36" s="112"/>
      <c r="AG36" s="112"/>
    </row>
    <row r="37" ht="15.0" customHeight="1">
      <c r="A37" s="201" t="s">
        <v>164</v>
      </c>
      <c r="B37" s="202">
        <f t="shared" ref="B37:M37" si="4">+B28+B31+B33+B35</f>
        <v>0</v>
      </c>
      <c r="C37" s="223">
        <f t="shared" si="4"/>
        <v>0</v>
      </c>
      <c r="D37" s="223">
        <f t="shared" si="4"/>
        <v>0</v>
      </c>
      <c r="E37" s="223">
        <f t="shared" si="4"/>
        <v>0</v>
      </c>
      <c r="F37" s="223">
        <f t="shared" si="4"/>
        <v>0</v>
      </c>
      <c r="G37" s="223">
        <f t="shared" si="4"/>
        <v>0</v>
      </c>
      <c r="H37" s="223">
        <f t="shared" si="4"/>
        <v>0</v>
      </c>
      <c r="I37" s="223">
        <f t="shared" si="4"/>
        <v>0</v>
      </c>
      <c r="J37" s="223">
        <f t="shared" si="4"/>
        <v>0</v>
      </c>
      <c r="K37" s="223">
        <f t="shared" si="4"/>
        <v>0</v>
      </c>
      <c r="L37" s="223">
        <f t="shared" si="4"/>
        <v>0</v>
      </c>
      <c r="M37" s="224">
        <f t="shared" si="4"/>
        <v>0</v>
      </c>
      <c r="N37" s="112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</row>
    <row r="38" ht="15.0" customHeight="1">
      <c r="A38" s="158" t="s">
        <v>165</v>
      </c>
      <c r="B38" s="225"/>
      <c r="C38" s="226"/>
      <c r="D38" s="226"/>
      <c r="E38" s="226"/>
      <c r="F38" s="226"/>
      <c r="G38" s="226"/>
      <c r="H38" s="226"/>
      <c r="I38" s="226"/>
      <c r="J38" s="226"/>
      <c r="K38" s="226"/>
      <c r="L38" s="226"/>
      <c r="M38" s="227"/>
      <c r="N38" s="112"/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12"/>
      <c r="Z38" s="112"/>
      <c r="AA38" s="112"/>
      <c r="AB38" s="112"/>
      <c r="AC38" s="112"/>
      <c r="AD38" s="112"/>
      <c r="AE38" s="112"/>
      <c r="AF38" s="112"/>
      <c r="AG38" s="112"/>
    </row>
    <row r="39" ht="15.0" customHeight="1">
      <c r="A39" s="197"/>
      <c r="B39" s="228"/>
      <c r="C39" s="215"/>
      <c r="D39" s="215"/>
      <c r="E39" s="215"/>
      <c r="F39" s="215"/>
      <c r="G39" s="215"/>
      <c r="H39" s="215"/>
      <c r="I39" s="215"/>
      <c r="J39" s="215"/>
      <c r="K39" s="215"/>
      <c r="L39" s="215"/>
      <c r="M39" s="216"/>
      <c r="N39" s="112"/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12"/>
      <c r="Z39" s="112"/>
      <c r="AA39" s="112"/>
      <c r="AB39" s="112"/>
      <c r="AC39" s="112"/>
      <c r="AD39" s="112"/>
      <c r="AE39" s="112"/>
      <c r="AF39" s="112"/>
      <c r="AG39" s="112"/>
    </row>
    <row r="40" ht="15.0" customHeight="1">
      <c r="A40" s="229" t="s">
        <v>166</v>
      </c>
      <c r="B40" s="198"/>
      <c r="C40" s="199"/>
      <c r="D40" s="199"/>
      <c r="E40" s="199"/>
      <c r="F40" s="199"/>
      <c r="G40" s="199"/>
      <c r="H40" s="199"/>
      <c r="I40" s="199"/>
      <c r="J40" s="199"/>
      <c r="K40" s="199"/>
      <c r="L40" s="199"/>
      <c r="M40" s="200"/>
      <c r="N40" s="112"/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2"/>
    </row>
    <row r="41" ht="15.0" customHeight="1">
      <c r="A41" s="197"/>
      <c r="B41" s="205"/>
      <c r="C41" s="218"/>
      <c r="D41" s="218"/>
      <c r="E41" s="218"/>
      <c r="F41" s="218"/>
      <c r="G41" s="218"/>
      <c r="H41" s="218"/>
      <c r="I41" s="218"/>
      <c r="J41" s="218"/>
      <c r="K41" s="218"/>
      <c r="L41" s="218"/>
      <c r="M41" s="219"/>
      <c r="N41" s="112"/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12"/>
      <c r="Z41" s="112"/>
      <c r="AA41" s="112"/>
      <c r="AB41" s="112"/>
      <c r="AC41" s="112"/>
      <c r="AD41" s="112"/>
      <c r="AE41" s="112"/>
      <c r="AF41" s="112"/>
      <c r="AG41" s="112"/>
    </row>
    <row r="42" ht="15.0" customHeight="1">
      <c r="A42" s="229" t="s">
        <v>167</v>
      </c>
      <c r="B42" s="198"/>
      <c r="C42" s="199"/>
      <c r="D42" s="199"/>
      <c r="E42" s="199"/>
      <c r="F42" s="199"/>
      <c r="G42" s="199"/>
      <c r="H42" s="199"/>
      <c r="I42" s="199"/>
      <c r="J42" s="199"/>
      <c r="K42" s="199"/>
      <c r="L42" s="199"/>
      <c r="M42" s="200"/>
      <c r="N42" s="112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</row>
    <row r="43" ht="15.0" customHeight="1">
      <c r="A43" s="229"/>
      <c r="B43" s="205"/>
      <c r="C43" s="230"/>
      <c r="D43" s="230"/>
      <c r="E43" s="230"/>
      <c r="F43" s="230"/>
      <c r="G43" s="230"/>
      <c r="H43" s="230"/>
      <c r="I43" s="230"/>
      <c r="J43" s="230"/>
      <c r="K43" s="230"/>
      <c r="L43" s="230"/>
      <c r="M43" s="231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</row>
    <row r="44" ht="15.0" customHeight="1">
      <c r="A44" s="229" t="s">
        <v>168</v>
      </c>
      <c r="B44" s="202">
        <v>0.0</v>
      </c>
      <c r="C44" s="203"/>
      <c r="D44" s="203">
        <v>0.0</v>
      </c>
      <c r="E44" s="203">
        <v>0.0</v>
      </c>
      <c r="F44" s="203">
        <v>0.0</v>
      </c>
      <c r="G44" s="203">
        <v>0.0</v>
      </c>
      <c r="H44" s="203">
        <v>0.0</v>
      </c>
      <c r="I44" s="203">
        <v>0.0</v>
      </c>
      <c r="J44" s="203">
        <v>0.0</v>
      </c>
      <c r="K44" s="203">
        <v>0.0</v>
      </c>
      <c r="L44" s="203">
        <v>0.0</v>
      </c>
      <c r="M44" s="203">
        <v>0.0</v>
      </c>
      <c r="N44" s="112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</row>
    <row r="45" ht="15.0" customHeight="1">
      <c r="A45" s="197"/>
      <c r="B45" s="205"/>
      <c r="C45" s="206"/>
      <c r="D45" s="206"/>
      <c r="E45" s="206"/>
      <c r="F45" s="206"/>
      <c r="G45" s="206"/>
      <c r="H45" s="206"/>
      <c r="I45" s="206"/>
      <c r="J45" s="206"/>
      <c r="K45" s="206"/>
      <c r="L45" s="206"/>
      <c r="M45" s="207"/>
      <c r="N45" s="232"/>
      <c r="O45" s="232"/>
      <c r="P45" s="232"/>
      <c r="Q45" s="232"/>
      <c r="R45" s="232"/>
      <c r="S45" s="232"/>
      <c r="T45" s="232"/>
      <c r="U45" s="232"/>
      <c r="V45" s="232"/>
      <c r="W45" s="232"/>
      <c r="X45" s="232"/>
      <c r="Y45" s="232"/>
      <c r="Z45" s="232"/>
      <c r="AA45" s="232"/>
      <c r="AB45" s="232"/>
      <c r="AC45" s="232"/>
      <c r="AD45" s="232"/>
      <c r="AE45" s="232"/>
      <c r="AF45" s="232"/>
      <c r="AG45" s="232"/>
    </row>
    <row r="46" ht="15.0" customHeight="1">
      <c r="A46" s="229" t="s">
        <v>169</v>
      </c>
      <c r="B46" s="198"/>
      <c r="C46" s="199"/>
      <c r="D46" s="199"/>
      <c r="E46" s="199"/>
      <c r="F46" s="199"/>
      <c r="G46" s="199"/>
      <c r="H46" s="199"/>
      <c r="I46" s="199"/>
      <c r="J46" s="199"/>
      <c r="K46" s="199"/>
      <c r="L46" s="199"/>
      <c r="M46" s="200"/>
      <c r="N46" s="112"/>
      <c r="O46" s="112"/>
      <c r="P46" s="112"/>
      <c r="Q46" s="112"/>
      <c r="R46" s="112"/>
      <c r="S46" s="112"/>
      <c r="T46" s="112"/>
      <c r="U46" s="112"/>
      <c r="V46" s="112"/>
      <c r="W46" s="112"/>
      <c r="X46" s="112"/>
      <c r="Y46" s="112"/>
      <c r="Z46" s="112"/>
      <c r="AA46" s="112"/>
      <c r="AB46" s="112"/>
      <c r="AC46" s="112"/>
      <c r="AD46" s="112"/>
      <c r="AE46" s="112"/>
      <c r="AF46" s="112"/>
      <c r="AG46" s="112"/>
    </row>
    <row r="47" ht="15.0" customHeight="1">
      <c r="A47" s="197"/>
      <c r="B47" s="205"/>
      <c r="C47" s="206"/>
      <c r="D47" s="206"/>
      <c r="E47" s="206"/>
      <c r="F47" s="206"/>
      <c r="G47" s="206"/>
      <c r="H47" s="206"/>
      <c r="I47" s="206"/>
      <c r="J47" s="206"/>
      <c r="K47" s="206"/>
      <c r="L47" s="206"/>
      <c r="M47" s="207"/>
      <c r="N47" s="232"/>
      <c r="O47" s="232"/>
      <c r="P47" s="232"/>
      <c r="Q47" s="232"/>
      <c r="R47" s="232"/>
      <c r="S47" s="232"/>
      <c r="T47" s="232"/>
      <c r="U47" s="232"/>
      <c r="V47" s="232"/>
      <c r="W47" s="232"/>
      <c r="X47" s="232"/>
      <c r="Y47" s="232"/>
      <c r="Z47" s="232"/>
      <c r="AA47" s="232"/>
      <c r="AB47" s="232"/>
      <c r="AC47" s="232"/>
      <c r="AD47" s="232"/>
      <c r="AE47" s="232"/>
      <c r="AF47" s="232"/>
      <c r="AG47" s="232"/>
    </row>
    <row r="48" ht="15.0" customHeight="1">
      <c r="A48" s="233" t="s">
        <v>170</v>
      </c>
      <c r="B48" s="234"/>
      <c r="C48" s="235"/>
      <c r="D48" s="235"/>
      <c r="E48" s="235"/>
      <c r="F48" s="235"/>
      <c r="G48" s="235"/>
      <c r="H48" s="235"/>
      <c r="I48" s="235"/>
      <c r="J48" s="235"/>
      <c r="K48" s="235"/>
      <c r="L48" s="235"/>
      <c r="M48" s="236"/>
      <c r="N48" s="232"/>
      <c r="O48" s="232"/>
      <c r="P48" s="232"/>
      <c r="Q48" s="232"/>
      <c r="R48" s="232"/>
      <c r="S48" s="232"/>
      <c r="T48" s="232"/>
      <c r="U48" s="232"/>
      <c r="V48" s="232"/>
      <c r="W48" s="232"/>
      <c r="X48" s="232"/>
      <c r="Y48" s="232"/>
      <c r="Z48" s="232"/>
      <c r="AA48" s="232"/>
      <c r="AB48" s="232"/>
      <c r="AC48" s="232"/>
      <c r="AD48" s="232"/>
      <c r="AE48" s="232"/>
      <c r="AF48" s="232"/>
      <c r="AG48" s="232"/>
    </row>
    <row r="49" ht="15.0" customHeight="1">
      <c r="A49" s="19"/>
      <c r="B49" s="205"/>
      <c r="C49" s="206"/>
      <c r="D49" s="206"/>
      <c r="E49" s="206"/>
      <c r="F49" s="206"/>
      <c r="G49" s="206"/>
      <c r="H49" s="206"/>
      <c r="I49" s="206"/>
      <c r="J49" s="206"/>
      <c r="K49" s="206"/>
      <c r="L49" s="206"/>
      <c r="M49" s="207"/>
      <c r="N49" s="112"/>
      <c r="O49" s="112"/>
      <c r="P49" s="112"/>
      <c r="Q49" s="112"/>
      <c r="R49" s="112"/>
      <c r="S49" s="112"/>
      <c r="T49" s="112"/>
      <c r="U49" s="112"/>
      <c r="V49" s="112"/>
      <c r="W49" s="112"/>
      <c r="X49" s="112"/>
      <c r="Y49" s="112"/>
      <c r="Z49" s="112"/>
      <c r="AA49" s="112"/>
      <c r="AB49" s="112"/>
      <c r="AC49" s="112"/>
      <c r="AD49" s="112"/>
      <c r="AE49" s="112"/>
      <c r="AF49" s="112"/>
      <c r="AG49" s="112"/>
    </row>
    <row r="50" ht="15.0" customHeight="1">
      <c r="A50" s="201" t="s">
        <v>171</v>
      </c>
      <c r="B50" s="237">
        <f t="shared" ref="B50:M50" si="5">+B37+B40+B42+B44+B46+B48</f>
        <v>0</v>
      </c>
      <c r="C50" s="238">
        <f t="shared" si="5"/>
        <v>0</v>
      </c>
      <c r="D50" s="238">
        <f t="shared" si="5"/>
        <v>0</v>
      </c>
      <c r="E50" s="238">
        <f t="shared" si="5"/>
        <v>0</v>
      </c>
      <c r="F50" s="238">
        <f t="shared" si="5"/>
        <v>0</v>
      </c>
      <c r="G50" s="238">
        <f t="shared" si="5"/>
        <v>0</v>
      </c>
      <c r="H50" s="238">
        <f t="shared" si="5"/>
        <v>0</v>
      </c>
      <c r="I50" s="238">
        <f t="shared" si="5"/>
        <v>0</v>
      </c>
      <c r="J50" s="238">
        <f t="shared" si="5"/>
        <v>0</v>
      </c>
      <c r="K50" s="238">
        <f t="shared" si="5"/>
        <v>0</v>
      </c>
      <c r="L50" s="238">
        <f t="shared" si="5"/>
        <v>0</v>
      </c>
      <c r="M50" s="239">
        <f t="shared" si="5"/>
        <v>0</v>
      </c>
      <c r="N50" s="112"/>
      <c r="O50" s="112"/>
      <c r="P50" s="112"/>
      <c r="Q50" s="112"/>
      <c r="R50" s="112"/>
      <c r="S50" s="112"/>
      <c r="T50" s="112"/>
      <c r="U50" s="112"/>
      <c r="V50" s="112"/>
      <c r="W50" s="112"/>
      <c r="X50" s="112"/>
      <c r="Y50" s="112"/>
      <c r="Z50" s="112"/>
      <c r="AA50" s="112"/>
      <c r="AB50" s="112"/>
      <c r="AC50" s="112"/>
      <c r="AD50" s="112"/>
      <c r="AE50" s="112"/>
      <c r="AF50" s="112"/>
      <c r="AG50" s="112"/>
    </row>
    <row r="51" ht="15.0" customHeight="1">
      <c r="A51" s="240" t="s">
        <v>172</v>
      </c>
      <c r="B51" s="241" t="str">
        <f t="shared" ref="B51:M51" si="6">+IFERROR((B50/B24)," ")</f>
        <v> </v>
      </c>
      <c r="C51" s="242" t="str">
        <f t="shared" si="6"/>
        <v> </v>
      </c>
      <c r="D51" s="242" t="str">
        <f t="shared" si="6"/>
        <v> </v>
      </c>
      <c r="E51" s="242" t="str">
        <f t="shared" si="6"/>
        <v> </v>
      </c>
      <c r="F51" s="242" t="str">
        <f t="shared" si="6"/>
        <v> </v>
      </c>
      <c r="G51" s="242" t="str">
        <f t="shared" si="6"/>
        <v> </v>
      </c>
      <c r="H51" s="242" t="str">
        <f t="shared" si="6"/>
        <v> </v>
      </c>
      <c r="I51" s="242" t="str">
        <f t="shared" si="6"/>
        <v> </v>
      </c>
      <c r="J51" s="242" t="str">
        <f t="shared" si="6"/>
        <v> </v>
      </c>
      <c r="K51" s="242" t="str">
        <f t="shared" si="6"/>
        <v> </v>
      </c>
      <c r="L51" s="242" t="str">
        <f t="shared" si="6"/>
        <v> </v>
      </c>
      <c r="M51" s="243" t="str">
        <f t="shared" si="6"/>
        <v> </v>
      </c>
      <c r="N51" s="112"/>
      <c r="O51" s="112"/>
      <c r="P51" s="112"/>
      <c r="Q51" s="112"/>
      <c r="R51" s="112"/>
      <c r="S51" s="112"/>
      <c r="T51" s="112"/>
      <c r="U51" s="112"/>
      <c r="V51" s="112"/>
      <c r="W51" s="112"/>
      <c r="X51" s="112"/>
      <c r="Y51" s="112"/>
      <c r="Z51" s="112"/>
      <c r="AA51" s="112"/>
      <c r="AB51" s="112"/>
      <c r="AC51" s="112"/>
      <c r="AD51" s="112"/>
      <c r="AE51" s="112"/>
      <c r="AF51" s="112"/>
      <c r="AG51" s="112"/>
    </row>
    <row r="52" ht="15.0" customHeight="1">
      <c r="A52" s="244"/>
      <c r="B52" s="112"/>
      <c r="C52" s="112"/>
      <c r="D52" s="112"/>
      <c r="E52" s="112"/>
      <c r="F52" s="112"/>
      <c r="G52" s="112"/>
      <c r="H52" s="112"/>
      <c r="I52" s="112"/>
      <c r="J52" s="112"/>
      <c r="K52" s="177"/>
      <c r="L52" s="177"/>
      <c r="M52" s="112"/>
      <c r="N52" s="112"/>
      <c r="O52" s="112"/>
      <c r="P52" s="112"/>
      <c r="Q52" s="112"/>
      <c r="R52" s="112"/>
      <c r="S52" s="112"/>
      <c r="T52" s="112"/>
      <c r="U52" s="112"/>
      <c r="V52" s="112"/>
      <c r="W52" s="112"/>
      <c r="X52" s="112"/>
      <c r="Y52" s="112"/>
      <c r="Z52" s="112"/>
      <c r="AA52" s="112"/>
      <c r="AB52" s="112"/>
      <c r="AC52" s="112"/>
      <c r="AD52" s="112"/>
      <c r="AE52" s="112"/>
      <c r="AF52" s="112"/>
      <c r="AG52" s="112"/>
    </row>
    <row r="53" ht="15.0" customHeight="1">
      <c r="A53" s="240" t="s">
        <v>173</v>
      </c>
      <c r="B53" s="245"/>
      <c r="C53" s="112"/>
      <c r="D53" s="112"/>
      <c r="E53" s="112"/>
      <c r="F53" s="112"/>
      <c r="G53" s="112"/>
      <c r="H53" s="112"/>
      <c r="I53" s="112"/>
      <c r="J53" s="112"/>
      <c r="K53" s="177"/>
      <c r="L53" s="177"/>
      <c r="M53" s="112"/>
      <c r="N53" s="112"/>
      <c r="O53" s="112"/>
      <c r="P53" s="112"/>
      <c r="Q53" s="112"/>
      <c r="R53" s="112"/>
      <c r="S53" s="112"/>
      <c r="T53" s="112"/>
      <c r="U53" s="112"/>
      <c r="V53" s="112"/>
      <c r="W53" s="112"/>
      <c r="X53" s="112"/>
      <c r="Y53" s="112"/>
      <c r="Z53" s="112"/>
      <c r="AA53" s="112"/>
      <c r="AB53" s="112"/>
      <c r="AC53" s="112"/>
      <c r="AD53" s="112"/>
      <c r="AE53" s="112"/>
      <c r="AF53" s="112"/>
      <c r="AG53" s="112"/>
    </row>
    <row r="54" ht="15.0" customHeight="1">
      <c r="A54" s="51"/>
      <c r="B54" s="112"/>
      <c r="C54" s="112"/>
      <c r="D54" s="112"/>
      <c r="E54" s="112"/>
      <c r="F54" s="112"/>
      <c r="G54" s="112"/>
      <c r="H54" s="112"/>
      <c r="I54" s="112"/>
      <c r="J54" s="112"/>
      <c r="K54" s="177"/>
      <c r="L54" s="177"/>
      <c r="M54" s="112"/>
      <c r="N54" s="112"/>
      <c r="O54" s="112"/>
      <c r="P54" s="112"/>
      <c r="Q54" s="112"/>
      <c r="R54" s="112"/>
      <c r="S54" s="112"/>
      <c r="T54" s="112"/>
      <c r="U54" s="112"/>
      <c r="V54" s="112"/>
      <c r="W54" s="112"/>
      <c r="X54" s="112"/>
      <c r="Y54" s="112"/>
      <c r="Z54" s="112"/>
      <c r="AA54" s="112"/>
      <c r="AB54" s="112"/>
      <c r="AC54" s="112"/>
      <c r="AD54" s="112"/>
      <c r="AE54" s="112"/>
      <c r="AF54" s="112"/>
      <c r="AG54" s="112"/>
    </row>
    <row r="55" ht="15.0" customHeight="1">
      <c r="A55" s="179" t="s">
        <v>174</v>
      </c>
      <c r="B55" s="112"/>
      <c r="C55" s="112"/>
      <c r="D55" s="112"/>
      <c r="E55" s="112"/>
      <c r="F55" s="112"/>
      <c r="G55" s="112"/>
      <c r="H55" s="112"/>
      <c r="I55" s="112"/>
      <c r="J55" s="112"/>
      <c r="K55" s="177"/>
      <c r="L55" s="177"/>
      <c r="M55" s="112"/>
      <c r="N55" s="112"/>
      <c r="O55" s="112"/>
      <c r="P55" s="112"/>
      <c r="Q55" s="112"/>
      <c r="R55" s="112"/>
      <c r="S55" s="112"/>
      <c r="T55" s="112"/>
      <c r="U55" s="112"/>
      <c r="V55" s="112"/>
      <c r="W55" s="112"/>
      <c r="X55" s="112"/>
      <c r="Y55" s="112"/>
      <c r="Z55" s="112"/>
      <c r="AA55" s="112"/>
      <c r="AB55" s="112"/>
      <c r="AC55" s="112"/>
      <c r="AD55" s="112"/>
      <c r="AE55" s="112"/>
      <c r="AF55" s="112"/>
      <c r="AG55" s="112"/>
    </row>
    <row r="56" ht="15.0" customHeight="1">
      <c r="A56" s="175"/>
      <c r="B56" s="112"/>
      <c r="C56" s="112"/>
      <c r="D56" s="112"/>
      <c r="E56" s="112"/>
      <c r="F56" s="112"/>
      <c r="G56" s="112"/>
      <c r="H56" s="112"/>
      <c r="I56" s="112"/>
      <c r="J56" s="112"/>
      <c r="K56" s="177"/>
      <c r="L56" s="177"/>
      <c r="M56" s="112"/>
      <c r="N56" s="112"/>
      <c r="O56" s="112"/>
      <c r="P56" s="112"/>
      <c r="Q56" s="112"/>
      <c r="R56" s="112"/>
      <c r="S56" s="112"/>
      <c r="T56" s="112"/>
      <c r="U56" s="112"/>
      <c r="V56" s="112"/>
      <c r="W56" s="112"/>
      <c r="X56" s="112"/>
      <c r="Y56" s="112"/>
      <c r="Z56" s="112"/>
      <c r="AA56" s="112"/>
      <c r="AB56" s="112"/>
      <c r="AC56" s="112"/>
      <c r="AD56" s="112"/>
      <c r="AE56" s="112"/>
      <c r="AF56" s="112"/>
      <c r="AG56" s="112"/>
    </row>
    <row r="57" ht="15.75" customHeight="1">
      <c r="A57" s="180" t="s">
        <v>137</v>
      </c>
      <c r="B57" s="181"/>
      <c r="C57" s="182"/>
      <c r="D57" s="183"/>
      <c r="E57" s="112"/>
      <c r="F57" s="112"/>
      <c r="G57" s="112"/>
      <c r="H57" s="112"/>
      <c r="I57" s="112"/>
      <c r="J57" s="112"/>
      <c r="K57" s="177"/>
      <c r="L57" s="177"/>
      <c r="M57" s="112"/>
      <c r="N57" s="112"/>
      <c r="O57" s="112"/>
      <c r="P57" s="112"/>
      <c r="Q57" s="112"/>
      <c r="R57" s="112"/>
      <c r="S57" s="112"/>
      <c r="T57" s="112"/>
      <c r="U57" s="112"/>
      <c r="V57" s="112"/>
      <c r="W57" s="112"/>
      <c r="X57" s="112"/>
      <c r="Y57" s="112"/>
      <c r="Z57" s="112"/>
      <c r="AA57" s="112"/>
      <c r="AB57" s="112"/>
      <c r="AC57" s="112"/>
      <c r="AD57" s="112"/>
      <c r="AE57" s="112"/>
      <c r="AF57" s="112"/>
      <c r="AG57" s="112"/>
    </row>
    <row r="58" ht="15.0" customHeight="1">
      <c r="A58" s="175"/>
      <c r="B58" s="246" t="s">
        <v>175</v>
      </c>
      <c r="C58" s="232" t="s">
        <v>139</v>
      </c>
      <c r="D58" s="247" t="s">
        <v>140</v>
      </c>
      <c r="E58" s="248"/>
      <c r="F58" s="248"/>
      <c r="G58" s="248"/>
      <c r="H58" s="248"/>
      <c r="I58" s="248"/>
      <c r="J58" s="248"/>
      <c r="K58" s="248"/>
      <c r="L58" s="248"/>
      <c r="M58" s="249"/>
      <c r="N58" s="112"/>
      <c r="O58" s="112"/>
      <c r="P58" s="112"/>
      <c r="Q58" s="112"/>
      <c r="R58" s="112"/>
      <c r="S58" s="112"/>
      <c r="T58" s="112"/>
      <c r="U58" s="112"/>
      <c r="V58" s="112"/>
      <c r="W58" s="112"/>
      <c r="X58" s="112"/>
      <c r="Y58" s="112"/>
      <c r="Z58" s="112"/>
      <c r="AA58" s="112"/>
      <c r="AB58" s="112"/>
      <c r="AC58" s="112"/>
      <c r="AD58" s="112"/>
      <c r="AE58" s="112"/>
      <c r="AF58" s="112"/>
      <c r="AG58" s="112"/>
    </row>
    <row r="59" ht="15.0" customHeight="1">
      <c r="A59" s="175"/>
      <c r="B59" s="189" t="str">
        <f>+B18</f>
        <v>dd/mm/aa (último)</v>
      </c>
      <c r="C59" s="250" t="s">
        <v>142</v>
      </c>
      <c r="D59" s="251" t="s">
        <v>143</v>
      </c>
      <c r="E59" s="251" t="s">
        <v>144</v>
      </c>
      <c r="F59" s="251" t="s">
        <v>145</v>
      </c>
      <c r="G59" s="251" t="s">
        <v>146</v>
      </c>
      <c r="H59" s="251" t="s">
        <v>147</v>
      </c>
      <c r="I59" s="251" t="s">
        <v>148</v>
      </c>
      <c r="J59" s="251" t="s">
        <v>149</v>
      </c>
      <c r="K59" s="251" t="s">
        <v>150</v>
      </c>
      <c r="L59" s="251" t="s">
        <v>151</v>
      </c>
      <c r="M59" s="251" t="s">
        <v>152</v>
      </c>
      <c r="N59" s="112"/>
      <c r="O59" s="112"/>
      <c r="P59" s="112"/>
      <c r="Q59" s="112"/>
      <c r="R59" s="112"/>
      <c r="S59" s="112"/>
      <c r="T59" s="112"/>
      <c r="U59" s="112"/>
      <c r="V59" s="112"/>
      <c r="W59" s="112"/>
      <c r="X59" s="112"/>
      <c r="Y59" s="112"/>
      <c r="Z59" s="112"/>
      <c r="AA59" s="112"/>
      <c r="AB59" s="112"/>
      <c r="AC59" s="112"/>
      <c r="AD59" s="112"/>
      <c r="AE59" s="112"/>
      <c r="AF59" s="112"/>
      <c r="AG59" s="112"/>
    </row>
    <row r="60" ht="15.0" customHeight="1">
      <c r="A60" s="252"/>
      <c r="B60" s="253"/>
      <c r="C60" s="254"/>
      <c r="D60" s="254"/>
      <c r="E60" s="195"/>
      <c r="F60" s="195"/>
      <c r="G60" s="195"/>
      <c r="H60" s="195"/>
      <c r="I60" s="195"/>
      <c r="J60" s="195"/>
      <c r="K60" s="195"/>
      <c r="L60" s="195"/>
      <c r="M60" s="196"/>
      <c r="N60" s="112"/>
      <c r="O60" s="112"/>
      <c r="P60" s="112"/>
      <c r="Q60" s="112"/>
      <c r="R60" s="112"/>
      <c r="S60" s="112"/>
      <c r="T60" s="112"/>
      <c r="U60" s="112"/>
      <c r="V60" s="112"/>
      <c r="W60" s="112"/>
      <c r="X60" s="112"/>
      <c r="Y60" s="112"/>
      <c r="Z60" s="112"/>
      <c r="AA60" s="112"/>
      <c r="AB60" s="112"/>
      <c r="AC60" s="112"/>
      <c r="AD60" s="112"/>
      <c r="AE60" s="112"/>
      <c r="AF60" s="112"/>
      <c r="AG60" s="112"/>
    </row>
    <row r="61" ht="15.0" customHeight="1">
      <c r="A61" s="255" t="s">
        <v>176</v>
      </c>
      <c r="B61" s="256"/>
      <c r="C61" s="199"/>
      <c r="D61" s="199"/>
      <c r="E61" s="199"/>
      <c r="F61" s="199"/>
      <c r="G61" s="199"/>
      <c r="H61" s="199"/>
      <c r="I61" s="199"/>
      <c r="J61" s="199"/>
      <c r="K61" s="199"/>
      <c r="L61" s="199"/>
      <c r="M61" s="200"/>
      <c r="N61" s="112"/>
      <c r="O61" s="112"/>
      <c r="P61" s="112"/>
      <c r="Q61" s="112"/>
      <c r="R61" s="112"/>
      <c r="S61" s="112"/>
      <c r="T61" s="112"/>
      <c r="U61" s="112"/>
      <c r="V61" s="112"/>
      <c r="W61" s="112"/>
      <c r="X61" s="112"/>
      <c r="Y61" s="112"/>
      <c r="Z61" s="112"/>
      <c r="AA61" s="112"/>
      <c r="AB61" s="112"/>
      <c r="AC61" s="112"/>
      <c r="AD61" s="112"/>
      <c r="AE61" s="112"/>
      <c r="AF61" s="112"/>
      <c r="AG61" s="112"/>
    </row>
    <row r="62" ht="15.0" customHeight="1">
      <c r="A62" s="255" t="s">
        <v>177</v>
      </c>
      <c r="B62" s="256"/>
      <c r="C62" s="199"/>
      <c r="D62" s="199"/>
      <c r="E62" s="199"/>
      <c r="F62" s="199"/>
      <c r="G62" s="199"/>
      <c r="H62" s="199"/>
      <c r="I62" s="199"/>
      <c r="J62" s="199"/>
      <c r="K62" s="199"/>
      <c r="L62" s="199"/>
      <c r="M62" s="200"/>
      <c r="N62" s="112"/>
      <c r="O62" s="112"/>
      <c r="P62" s="112"/>
      <c r="Q62" s="112"/>
      <c r="R62" s="112"/>
      <c r="S62" s="112"/>
      <c r="T62" s="112"/>
      <c r="U62" s="112"/>
      <c r="V62" s="112"/>
      <c r="W62" s="112"/>
      <c r="X62" s="112"/>
      <c r="Y62" s="112"/>
      <c r="Z62" s="112"/>
      <c r="AA62" s="112"/>
      <c r="AB62" s="112"/>
      <c r="AC62" s="112"/>
      <c r="AD62" s="112"/>
      <c r="AE62" s="112"/>
      <c r="AF62" s="112"/>
      <c r="AG62" s="112"/>
    </row>
    <row r="63" ht="15.0" customHeight="1">
      <c r="A63" s="255" t="s">
        <v>178</v>
      </c>
      <c r="B63" s="256"/>
      <c r="C63" s="199"/>
      <c r="D63" s="199"/>
      <c r="E63" s="199"/>
      <c r="F63" s="199"/>
      <c r="G63" s="199"/>
      <c r="H63" s="199"/>
      <c r="I63" s="199"/>
      <c r="J63" s="199"/>
      <c r="K63" s="199"/>
      <c r="L63" s="199"/>
      <c r="M63" s="200"/>
      <c r="N63" s="112"/>
      <c r="O63" s="112"/>
      <c r="P63" s="112"/>
      <c r="Q63" s="112"/>
      <c r="R63" s="112"/>
      <c r="S63" s="112"/>
      <c r="T63" s="112"/>
      <c r="U63" s="112"/>
      <c r="V63" s="112"/>
      <c r="W63" s="112"/>
      <c r="X63" s="112"/>
      <c r="Y63" s="112"/>
      <c r="Z63" s="112"/>
      <c r="AA63" s="112"/>
      <c r="AB63" s="112"/>
      <c r="AC63" s="112"/>
      <c r="AD63" s="112"/>
      <c r="AE63" s="112"/>
      <c r="AF63" s="112"/>
      <c r="AG63" s="112"/>
    </row>
    <row r="64" ht="15.0" customHeight="1">
      <c r="A64" s="257" t="s">
        <v>179</v>
      </c>
      <c r="B64" s="258">
        <f t="shared" ref="B64:M64" si="7">SUM(B61:B63)</f>
        <v>0</v>
      </c>
      <c r="C64" s="259">
        <f t="shared" si="7"/>
        <v>0</v>
      </c>
      <c r="D64" s="259">
        <f t="shared" si="7"/>
        <v>0</v>
      </c>
      <c r="E64" s="259">
        <f t="shared" si="7"/>
        <v>0</v>
      </c>
      <c r="F64" s="259">
        <f t="shared" si="7"/>
        <v>0</v>
      </c>
      <c r="G64" s="259">
        <f t="shared" si="7"/>
        <v>0</v>
      </c>
      <c r="H64" s="259">
        <f t="shared" si="7"/>
        <v>0</v>
      </c>
      <c r="I64" s="259">
        <f t="shared" si="7"/>
        <v>0</v>
      </c>
      <c r="J64" s="259">
        <f t="shared" si="7"/>
        <v>0</v>
      </c>
      <c r="K64" s="259">
        <f t="shared" si="7"/>
        <v>0</v>
      </c>
      <c r="L64" s="259">
        <f t="shared" si="7"/>
        <v>0</v>
      </c>
      <c r="M64" s="259">
        <f t="shared" si="7"/>
        <v>0</v>
      </c>
      <c r="N64" s="112"/>
      <c r="O64" s="112"/>
      <c r="P64" s="112"/>
      <c r="Q64" s="112"/>
      <c r="R64" s="112"/>
      <c r="S64" s="112"/>
      <c r="T64" s="112"/>
      <c r="U64" s="112"/>
      <c r="V64" s="112"/>
      <c r="W64" s="112"/>
      <c r="X64" s="112"/>
      <c r="Y64" s="112"/>
      <c r="Z64" s="112"/>
      <c r="AA64" s="112"/>
      <c r="AB64" s="112"/>
      <c r="AC64" s="112"/>
      <c r="AD64" s="112"/>
      <c r="AE64" s="112"/>
      <c r="AF64" s="112"/>
      <c r="AG64" s="112"/>
    </row>
    <row r="65" ht="15.0" customHeight="1">
      <c r="A65" s="255"/>
      <c r="B65" s="260"/>
      <c r="C65" s="206"/>
      <c r="D65" s="206"/>
      <c r="E65" s="206"/>
      <c r="F65" s="206"/>
      <c r="G65" s="206"/>
      <c r="H65" s="206"/>
      <c r="I65" s="206"/>
      <c r="J65" s="206"/>
      <c r="K65" s="206"/>
      <c r="L65" s="206"/>
      <c r="M65" s="207"/>
      <c r="N65" s="112"/>
      <c r="O65" s="112"/>
      <c r="P65" s="112"/>
      <c r="Q65" s="112"/>
      <c r="R65" s="112"/>
      <c r="S65" s="112"/>
      <c r="T65" s="112"/>
      <c r="U65" s="112"/>
      <c r="V65" s="112"/>
      <c r="W65" s="112"/>
      <c r="X65" s="112"/>
      <c r="Y65" s="112"/>
      <c r="Z65" s="112"/>
      <c r="AA65" s="112"/>
      <c r="AB65" s="112"/>
      <c r="AC65" s="112"/>
      <c r="AD65" s="112"/>
      <c r="AE65" s="112"/>
      <c r="AF65" s="112"/>
      <c r="AG65" s="112"/>
    </row>
    <row r="66" ht="15.0" customHeight="1">
      <c r="A66" s="257" t="s">
        <v>180</v>
      </c>
      <c r="B66" s="261">
        <v>0.0</v>
      </c>
      <c r="C66" s="259">
        <v>0.0</v>
      </c>
      <c r="D66" s="259">
        <v>0.0</v>
      </c>
      <c r="E66" s="259">
        <v>0.0</v>
      </c>
      <c r="F66" s="259">
        <v>0.0</v>
      </c>
      <c r="G66" s="259">
        <v>0.0</v>
      </c>
      <c r="H66" s="259">
        <v>0.0</v>
      </c>
      <c r="I66" s="259">
        <v>0.0</v>
      </c>
      <c r="J66" s="259">
        <v>0.0</v>
      </c>
      <c r="K66" s="259">
        <v>0.0</v>
      </c>
      <c r="L66" s="259">
        <v>0.0</v>
      </c>
      <c r="M66" s="259">
        <v>0.0</v>
      </c>
      <c r="N66" s="112"/>
      <c r="O66" s="112"/>
      <c r="P66" s="112"/>
      <c r="Q66" s="112"/>
      <c r="R66" s="112"/>
      <c r="S66" s="112"/>
      <c r="T66" s="112"/>
      <c r="U66" s="112"/>
      <c r="V66" s="112"/>
      <c r="W66" s="112"/>
      <c r="X66" s="112"/>
      <c r="Y66" s="112"/>
      <c r="Z66" s="112"/>
      <c r="AA66" s="112"/>
      <c r="AB66" s="112"/>
      <c r="AC66" s="112"/>
      <c r="AD66" s="112"/>
      <c r="AE66" s="112"/>
      <c r="AF66" s="112"/>
      <c r="AG66" s="112"/>
    </row>
    <row r="67" ht="15.0" customHeight="1">
      <c r="A67" s="255"/>
      <c r="B67" s="260"/>
      <c r="C67" s="206"/>
      <c r="D67" s="206"/>
      <c r="E67" s="206"/>
      <c r="F67" s="206"/>
      <c r="G67" s="206"/>
      <c r="H67" s="206"/>
      <c r="I67" s="206"/>
      <c r="J67" s="206"/>
      <c r="K67" s="206"/>
      <c r="L67" s="206"/>
      <c r="M67" s="207"/>
      <c r="N67" s="112"/>
      <c r="O67" s="112"/>
      <c r="P67" s="112"/>
      <c r="Q67" s="112"/>
      <c r="R67" s="112"/>
      <c r="S67" s="112"/>
      <c r="T67" s="112"/>
      <c r="U67" s="112"/>
      <c r="V67" s="112"/>
      <c r="W67" s="112"/>
      <c r="X67" s="112"/>
      <c r="Y67" s="112"/>
      <c r="Z67" s="112"/>
      <c r="AA67" s="112"/>
      <c r="AB67" s="112"/>
      <c r="AC67" s="112"/>
      <c r="AD67" s="112"/>
      <c r="AE67" s="112"/>
      <c r="AF67" s="112"/>
      <c r="AG67" s="112"/>
    </row>
    <row r="68" ht="15.0" customHeight="1">
      <c r="A68" s="257" t="s">
        <v>181</v>
      </c>
      <c r="B68" s="258">
        <f t="shared" ref="B68:M68" si="8">+B64-B66</f>
        <v>0</v>
      </c>
      <c r="C68" s="262">
        <f t="shared" si="8"/>
        <v>0</v>
      </c>
      <c r="D68" s="262">
        <f t="shared" si="8"/>
        <v>0</v>
      </c>
      <c r="E68" s="262">
        <f t="shared" si="8"/>
        <v>0</v>
      </c>
      <c r="F68" s="262">
        <f t="shared" si="8"/>
        <v>0</v>
      </c>
      <c r="G68" s="262">
        <f t="shared" si="8"/>
        <v>0</v>
      </c>
      <c r="H68" s="262">
        <f t="shared" si="8"/>
        <v>0</v>
      </c>
      <c r="I68" s="262">
        <f t="shared" si="8"/>
        <v>0</v>
      </c>
      <c r="J68" s="262">
        <f t="shared" si="8"/>
        <v>0</v>
      </c>
      <c r="K68" s="262">
        <f t="shared" si="8"/>
        <v>0</v>
      </c>
      <c r="L68" s="262">
        <f t="shared" si="8"/>
        <v>0</v>
      </c>
      <c r="M68" s="262">
        <f t="shared" si="8"/>
        <v>0</v>
      </c>
      <c r="N68" s="112"/>
      <c r="O68" s="112"/>
      <c r="P68" s="112"/>
      <c r="Q68" s="112"/>
      <c r="R68" s="112"/>
      <c r="S68" s="112"/>
      <c r="T68" s="112"/>
      <c r="U68" s="112"/>
      <c r="V68" s="112"/>
      <c r="W68" s="112"/>
      <c r="X68" s="112"/>
      <c r="Y68" s="112"/>
      <c r="Z68" s="112"/>
      <c r="AA68" s="112"/>
      <c r="AB68" s="112"/>
      <c r="AC68" s="112"/>
      <c r="AD68" s="112"/>
      <c r="AE68" s="112"/>
      <c r="AF68" s="112"/>
      <c r="AG68" s="112"/>
    </row>
    <row r="69" ht="15.0" customHeight="1">
      <c r="A69" s="255"/>
      <c r="B69" s="260"/>
      <c r="C69" s="206"/>
      <c r="D69" s="206"/>
      <c r="E69" s="206"/>
      <c r="F69" s="206"/>
      <c r="G69" s="206"/>
      <c r="H69" s="206"/>
      <c r="I69" s="206"/>
      <c r="J69" s="206"/>
      <c r="K69" s="206"/>
      <c r="L69" s="206"/>
      <c r="M69" s="207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2"/>
      <c r="Z69" s="112"/>
      <c r="AA69" s="112"/>
      <c r="AB69" s="112"/>
      <c r="AC69" s="112"/>
      <c r="AD69" s="112"/>
      <c r="AE69" s="112"/>
      <c r="AF69" s="112"/>
      <c r="AG69" s="112"/>
    </row>
    <row r="70" ht="15.0" customHeight="1">
      <c r="A70" s="255" t="s">
        <v>182</v>
      </c>
      <c r="B70" s="256"/>
      <c r="C70" s="199"/>
      <c r="D70" s="199"/>
      <c r="E70" s="199"/>
      <c r="F70" s="199"/>
      <c r="G70" s="199"/>
      <c r="H70" s="199"/>
      <c r="I70" s="199"/>
      <c r="J70" s="199"/>
      <c r="K70" s="199"/>
      <c r="L70" s="199"/>
      <c r="M70" s="200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2"/>
      <c r="Z70" s="112"/>
      <c r="AA70" s="112"/>
      <c r="AB70" s="112"/>
      <c r="AC70" s="112"/>
      <c r="AD70" s="112"/>
      <c r="AE70" s="112"/>
      <c r="AF70" s="112"/>
      <c r="AG70" s="112"/>
    </row>
    <row r="71" ht="15.0" customHeight="1">
      <c r="A71" s="255" t="s">
        <v>183</v>
      </c>
      <c r="B71" s="256"/>
      <c r="C71" s="199"/>
      <c r="D71" s="199"/>
      <c r="E71" s="199"/>
      <c r="F71" s="199"/>
      <c r="G71" s="199"/>
      <c r="H71" s="199"/>
      <c r="I71" s="199"/>
      <c r="J71" s="199"/>
      <c r="K71" s="199"/>
      <c r="L71" s="199"/>
      <c r="M71" s="200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2"/>
      <c r="Z71" s="112"/>
      <c r="AA71" s="112"/>
      <c r="AB71" s="112"/>
      <c r="AC71" s="112"/>
      <c r="AD71" s="112"/>
      <c r="AE71" s="112"/>
      <c r="AF71" s="112"/>
      <c r="AG71" s="112"/>
    </row>
    <row r="72" ht="15.0" customHeight="1">
      <c r="A72" s="255" t="s">
        <v>184</v>
      </c>
      <c r="B72" s="256"/>
      <c r="C72" s="199"/>
      <c r="D72" s="199"/>
      <c r="E72" s="199"/>
      <c r="F72" s="199"/>
      <c r="G72" s="199"/>
      <c r="H72" s="199"/>
      <c r="I72" s="199"/>
      <c r="J72" s="199"/>
      <c r="K72" s="199"/>
      <c r="L72" s="199"/>
      <c r="M72" s="200"/>
      <c r="N72" s="112"/>
      <c r="O72" s="112"/>
      <c r="P72" s="112"/>
      <c r="Q72" s="112"/>
      <c r="R72" s="112"/>
      <c r="S72" s="112"/>
      <c r="T72" s="112"/>
      <c r="U72" s="112"/>
      <c r="V72" s="112"/>
      <c r="W72" s="112"/>
      <c r="X72" s="112"/>
      <c r="Y72" s="112"/>
      <c r="Z72" s="112"/>
      <c r="AA72" s="112"/>
      <c r="AB72" s="112"/>
      <c r="AC72" s="112"/>
      <c r="AD72" s="112"/>
      <c r="AE72" s="112"/>
      <c r="AF72" s="112"/>
      <c r="AG72" s="112"/>
    </row>
    <row r="73" ht="15.0" customHeight="1">
      <c r="A73" s="257" t="s">
        <v>185</v>
      </c>
      <c r="B73" s="261">
        <f t="shared" ref="B73:M73" si="9">SUM(B70:B72)</f>
        <v>0</v>
      </c>
      <c r="C73" s="259">
        <f t="shared" si="9"/>
        <v>0</v>
      </c>
      <c r="D73" s="259">
        <f t="shared" si="9"/>
        <v>0</v>
      </c>
      <c r="E73" s="259">
        <f t="shared" si="9"/>
        <v>0</v>
      </c>
      <c r="F73" s="259">
        <f t="shared" si="9"/>
        <v>0</v>
      </c>
      <c r="G73" s="259">
        <f t="shared" si="9"/>
        <v>0</v>
      </c>
      <c r="H73" s="259">
        <f t="shared" si="9"/>
        <v>0</v>
      </c>
      <c r="I73" s="259">
        <f t="shared" si="9"/>
        <v>0</v>
      </c>
      <c r="J73" s="259">
        <f t="shared" si="9"/>
        <v>0</v>
      </c>
      <c r="K73" s="259">
        <f t="shared" si="9"/>
        <v>0</v>
      </c>
      <c r="L73" s="259">
        <f t="shared" si="9"/>
        <v>0</v>
      </c>
      <c r="M73" s="263">
        <f t="shared" si="9"/>
        <v>0</v>
      </c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2"/>
      <c r="Z73" s="112"/>
      <c r="AA73" s="112"/>
      <c r="AB73" s="112"/>
      <c r="AC73" s="112"/>
      <c r="AD73" s="112"/>
      <c r="AE73" s="112"/>
      <c r="AF73" s="112"/>
      <c r="AG73" s="112"/>
    </row>
    <row r="74" ht="15.0" customHeight="1">
      <c r="A74" s="255"/>
      <c r="B74" s="260"/>
      <c r="C74" s="206"/>
      <c r="D74" s="206"/>
      <c r="E74" s="206"/>
      <c r="F74" s="206"/>
      <c r="G74" s="206"/>
      <c r="H74" s="206"/>
      <c r="I74" s="206"/>
      <c r="J74" s="206"/>
      <c r="K74" s="206"/>
      <c r="L74" s="206"/>
      <c r="M74" s="207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2"/>
      <c r="Z74" s="112"/>
      <c r="AA74" s="112"/>
      <c r="AB74" s="112"/>
      <c r="AC74" s="112"/>
      <c r="AD74" s="112"/>
      <c r="AE74" s="112"/>
      <c r="AF74" s="112"/>
      <c r="AG74" s="112"/>
    </row>
    <row r="75" ht="15.0" customHeight="1">
      <c r="A75" s="255" t="s">
        <v>186</v>
      </c>
      <c r="B75" s="256"/>
      <c r="C75" s="199"/>
      <c r="D75" s="199"/>
      <c r="E75" s="199"/>
      <c r="F75" s="199"/>
      <c r="G75" s="199"/>
      <c r="H75" s="199"/>
      <c r="I75" s="199"/>
      <c r="J75" s="199"/>
      <c r="K75" s="199"/>
      <c r="L75" s="199"/>
      <c r="M75" s="200"/>
      <c r="N75" s="112"/>
      <c r="O75" s="112"/>
      <c r="P75" s="112"/>
      <c r="Q75" s="112"/>
      <c r="R75" s="112"/>
      <c r="S75" s="112"/>
      <c r="T75" s="112"/>
      <c r="U75" s="112"/>
      <c r="V75" s="112"/>
      <c r="W75" s="112"/>
      <c r="X75" s="112"/>
      <c r="Y75" s="112"/>
      <c r="Z75" s="112"/>
      <c r="AA75" s="112"/>
      <c r="AB75" s="112"/>
      <c r="AC75" s="112"/>
      <c r="AD75" s="112"/>
      <c r="AE75" s="112"/>
      <c r="AF75" s="112"/>
      <c r="AG75" s="112"/>
    </row>
    <row r="76" ht="15.0" customHeight="1">
      <c r="A76" s="255" t="s">
        <v>187</v>
      </c>
      <c r="B76" s="256"/>
      <c r="C76" s="199"/>
      <c r="D76" s="199"/>
      <c r="E76" s="199"/>
      <c r="F76" s="199"/>
      <c r="G76" s="199"/>
      <c r="H76" s="199"/>
      <c r="I76" s="199"/>
      <c r="J76" s="199"/>
      <c r="K76" s="199"/>
      <c r="L76" s="199"/>
      <c r="M76" s="200"/>
      <c r="N76" s="112"/>
      <c r="O76" s="112"/>
      <c r="P76" s="112"/>
      <c r="Q76" s="112"/>
      <c r="R76" s="112"/>
      <c r="S76" s="112"/>
      <c r="T76" s="112"/>
      <c r="U76" s="112"/>
      <c r="V76" s="112"/>
      <c r="W76" s="112"/>
      <c r="X76" s="112"/>
      <c r="Y76" s="112"/>
      <c r="Z76" s="112"/>
      <c r="AA76" s="112"/>
      <c r="AB76" s="112"/>
      <c r="AC76" s="112"/>
      <c r="AD76" s="112"/>
      <c r="AE76" s="112"/>
      <c r="AF76" s="112"/>
      <c r="AG76" s="112"/>
    </row>
    <row r="77" ht="15.0" customHeight="1">
      <c r="A77" s="255" t="s">
        <v>188</v>
      </c>
      <c r="B77" s="256"/>
      <c r="C77" s="199"/>
      <c r="D77" s="199"/>
      <c r="E77" s="199"/>
      <c r="F77" s="199"/>
      <c r="G77" s="199"/>
      <c r="H77" s="199"/>
      <c r="I77" s="199"/>
      <c r="J77" s="199"/>
      <c r="K77" s="199"/>
      <c r="L77" s="199"/>
      <c r="M77" s="200"/>
      <c r="N77" s="112"/>
      <c r="O77" s="112"/>
      <c r="P77" s="112"/>
      <c r="Q77" s="112"/>
      <c r="R77" s="112"/>
      <c r="S77" s="112"/>
      <c r="T77" s="112"/>
      <c r="U77" s="112"/>
      <c r="V77" s="112"/>
      <c r="W77" s="112"/>
      <c r="X77" s="112"/>
      <c r="Y77" s="112"/>
      <c r="Z77" s="112"/>
      <c r="AA77" s="112"/>
      <c r="AB77" s="112"/>
      <c r="AC77" s="112"/>
      <c r="AD77" s="112"/>
      <c r="AE77" s="112"/>
      <c r="AF77" s="112"/>
      <c r="AG77" s="112"/>
    </row>
    <row r="78" ht="29.25" customHeight="1">
      <c r="A78" s="264" t="s">
        <v>189</v>
      </c>
      <c r="B78" s="256"/>
      <c r="C78" s="199"/>
      <c r="D78" s="199"/>
      <c r="E78" s="199"/>
      <c r="F78" s="199"/>
      <c r="G78" s="199"/>
      <c r="H78" s="199"/>
      <c r="I78" s="199"/>
      <c r="J78" s="199"/>
      <c r="K78" s="199"/>
      <c r="L78" s="199"/>
      <c r="M78" s="200"/>
      <c r="N78" s="112"/>
      <c r="O78" s="112"/>
      <c r="P78" s="112"/>
      <c r="Q78" s="112"/>
      <c r="R78" s="112"/>
      <c r="S78" s="112"/>
      <c r="T78" s="112"/>
      <c r="U78" s="112"/>
      <c r="V78" s="112"/>
      <c r="W78" s="112"/>
      <c r="X78" s="112"/>
      <c r="Y78" s="112"/>
      <c r="Z78" s="112"/>
      <c r="AA78" s="112"/>
      <c r="AB78" s="112"/>
      <c r="AC78" s="112"/>
      <c r="AD78" s="112"/>
      <c r="AE78" s="112"/>
      <c r="AF78" s="112"/>
      <c r="AG78" s="112"/>
    </row>
    <row r="79" ht="15.0" customHeight="1">
      <c r="A79" s="255" t="s">
        <v>190</v>
      </c>
      <c r="B79" s="256"/>
      <c r="C79" s="199"/>
      <c r="D79" s="199"/>
      <c r="E79" s="199"/>
      <c r="F79" s="199"/>
      <c r="G79" s="199"/>
      <c r="H79" s="199"/>
      <c r="I79" s="199"/>
      <c r="J79" s="199"/>
      <c r="K79" s="199"/>
      <c r="L79" s="199"/>
      <c r="M79" s="200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  <c r="Z79" s="112"/>
      <c r="AA79" s="112"/>
      <c r="AB79" s="112"/>
      <c r="AC79" s="112"/>
      <c r="AD79" s="112"/>
      <c r="AE79" s="112"/>
      <c r="AF79" s="112"/>
      <c r="AG79" s="112"/>
    </row>
    <row r="80" ht="15.0" customHeight="1">
      <c r="A80" s="255" t="s">
        <v>191</v>
      </c>
      <c r="B80" s="256"/>
      <c r="C80" s="199"/>
      <c r="D80" s="199"/>
      <c r="E80" s="199"/>
      <c r="F80" s="199"/>
      <c r="G80" s="199"/>
      <c r="H80" s="199"/>
      <c r="I80" s="199"/>
      <c r="J80" s="199"/>
      <c r="K80" s="199"/>
      <c r="L80" s="199"/>
      <c r="M80" s="200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  <c r="Z80" s="112"/>
      <c r="AA80" s="112"/>
      <c r="AB80" s="112"/>
      <c r="AC80" s="112"/>
      <c r="AD80" s="112"/>
      <c r="AE80" s="112"/>
      <c r="AF80" s="112"/>
      <c r="AG80" s="112"/>
    </row>
    <row r="81" ht="15.0" customHeight="1">
      <c r="A81" s="257" t="s">
        <v>192</v>
      </c>
      <c r="B81" s="261">
        <f t="shared" ref="B81:M81" si="10">SUM(B75:B80)</f>
        <v>0</v>
      </c>
      <c r="C81" s="259">
        <f t="shared" si="10"/>
        <v>0</v>
      </c>
      <c r="D81" s="259">
        <f t="shared" si="10"/>
        <v>0</v>
      </c>
      <c r="E81" s="259">
        <f t="shared" si="10"/>
        <v>0</v>
      </c>
      <c r="F81" s="259">
        <f t="shared" si="10"/>
        <v>0</v>
      </c>
      <c r="G81" s="259">
        <f t="shared" si="10"/>
        <v>0</v>
      </c>
      <c r="H81" s="259">
        <f t="shared" si="10"/>
        <v>0</v>
      </c>
      <c r="I81" s="259">
        <f t="shared" si="10"/>
        <v>0</v>
      </c>
      <c r="J81" s="259">
        <f t="shared" si="10"/>
        <v>0</v>
      </c>
      <c r="K81" s="259">
        <f t="shared" si="10"/>
        <v>0</v>
      </c>
      <c r="L81" s="259">
        <f t="shared" si="10"/>
        <v>0</v>
      </c>
      <c r="M81" s="263">
        <f t="shared" si="10"/>
        <v>0</v>
      </c>
      <c r="N81" s="112"/>
      <c r="O81" s="112"/>
      <c r="P81" s="112"/>
      <c r="Q81" s="112"/>
      <c r="R81" s="112"/>
      <c r="S81" s="112"/>
      <c r="T81" s="112"/>
      <c r="U81" s="112"/>
      <c r="V81" s="112"/>
      <c r="W81" s="112"/>
      <c r="X81" s="112"/>
      <c r="Y81" s="112"/>
      <c r="Z81" s="112"/>
      <c r="AA81" s="112"/>
      <c r="AB81" s="112"/>
      <c r="AC81" s="112"/>
      <c r="AD81" s="112"/>
      <c r="AE81" s="112"/>
      <c r="AF81" s="112"/>
      <c r="AG81" s="112"/>
    </row>
    <row r="82" ht="15.0" customHeight="1">
      <c r="A82" s="255"/>
      <c r="B82" s="260"/>
      <c r="C82" s="206"/>
      <c r="D82" s="206"/>
      <c r="E82" s="206"/>
      <c r="F82" s="206"/>
      <c r="G82" s="206"/>
      <c r="H82" s="206"/>
      <c r="I82" s="206"/>
      <c r="J82" s="206"/>
      <c r="K82" s="206"/>
      <c r="L82" s="206"/>
      <c r="M82" s="207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2"/>
      <c r="Z82" s="112"/>
      <c r="AA82" s="112"/>
      <c r="AB82" s="112"/>
      <c r="AC82" s="112"/>
      <c r="AD82" s="112"/>
      <c r="AE82" s="112"/>
      <c r="AF82" s="112"/>
      <c r="AG82" s="112"/>
    </row>
    <row r="83" ht="15.0" customHeight="1">
      <c r="A83" s="255" t="s">
        <v>193</v>
      </c>
      <c r="B83" s="256"/>
      <c r="C83" s="199"/>
      <c r="D83" s="199"/>
      <c r="E83" s="199"/>
      <c r="F83" s="199"/>
      <c r="G83" s="199"/>
      <c r="H83" s="199"/>
      <c r="I83" s="199"/>
      <c r="J83" s="199"/>
      <c r="K83" s="199"/>
      <c r="L83" s="199"/>
      <c r="M83" s="200"/>
      <c r="N83" s="112"/>
      <c r="O83" s="112"/>
      <c r="P83" s="112"/>
      <c r="Q83" s="112"/>
      <c r="R83" s="112"/>
      <c r="S83" s="112"/>
      <c r="T83" s="112"/>
      <c r="U83" s="112"/>
      <c r="V83" s="112"/>
      <c r="W83" s="112"/>
      <c r="X83" s="112"/>
      <c r="Y83" s="112"/>
      <c r="Z83" s="112"/>
      <c r="AA83" s="112"/>
      <c r="AB83" s="112"/>
      <c r="AC83" s="112"/>
      <c r="AD83" s="112"/>
      <c r="AE83" s="112"/>
      <c r="AF83" s="112"/>
      <c r="AG83" s="112"/>
    </row>
    <row r="84" ht="15.0" customHeight="1">
      <c r="A84" s="255" t="s">
        <v>194</v>
      </c>
      <c r="B84" s="256"/>
      <c r="C84" s="199"/>
      <c r="D84" s="199"/>
      <c r="E84" s="199"/>
      <c r="F84" s="199"/>
      <c r="G84" s="199"/>
      <c r="H84" s="199"/>
      <c r="I84" s="199"/>
      <c r="J84" s="199"/>
      <c r="K84" s="199"/>
      <c r="L84" s="199"/>
      <c r="M84" s="200"/>
      <c r="N84" s="112"/>
      <c r="O84" s="112"/>
      <c r="P84" s="112"/>
      <c r="Q84" s="112"/>
      <c r="R84" s="112"/>
      <c r="S84" s="112"/>
      <c r="T84" s="112"/>
      <c r="U84" s="112"/>
      <c r="V84" s="112"/>
      <c r="W84" s="112"/>
      <c r="X84" s="112"/>
      <c r="Y84" s="112"/>
      <c r="Z84" s="112"/>
      <c r="AA84" s="112"/>
      <c r="AB84" s="112"/>
      <c r="AC84" s="112"/>
      <c r="AD84" s="112"/>
      <c r="AE84" s="112"/>
      <c r="AF84" s="112"/>
      <c r="AG84" s="112"/>
    </row>
    <row r="85" ht="15.0" customHeight="1">
      <c r="A85" s="257" t="s">
        <v>195</v>
      </c>
      <c r="B85" s="261">
        <f t="shared" ref="B85:M85" si="11">SUM(B83:B84)</f>
        <v>0</v>
      </c>
      <c r="C85" s="259">
        <f t="shared" si="11"/>
        <v>0</v>
      </c>
      <c r="D85" s="259">
        <f t="shared" si="11"/>
        <v>0</v>
      </c>
      <c r="E85" s="259">
        <f t="shared" si="11"/>
        <v>0</v>
      </c>
      <c r="F85" s="259">
        <f t="shared" si="11"/>
        <v>0</v>
      </c>
      <c r="G85" s="259">
        <f t="shared" si="11"/>
        <v>0</v>
      </c>
      <c r="H85" s="259">
        <f t="shared" si="11"/>
        <v>0</v>
      </c>
      <c r="I85" s="259">
        <f t="shared" si="11"/>
        <v>0</v>
      </c>
      <c r="J85" s="259">
        <f t="shared" si="11"/>
        <v>0</v>
      </c>
      <c r="K85" s="259">
        <f t="shared" si="11"/>
        <v>0</v>
      </c>
      <c r="L85" s="259">
        <f t="shared" si="11"/>
        <v>0</v>
      </c>
      <c r="M85" s="263">
        <f t="shared" si="11"/>
        <v>0</v>
      </c>
      <c r="N85" s="112"/>
      <c r="O85" s="112"/>
      <c r="P85" s="112"/>
      <c r="Q85" s="112"/>
      <c r="R85" s="112"/>
      <c r="S85" s="112"/>
      <c r="T85" s="112"/>
      <c r="U85" s="112"/>
      <c r="V85" s="112"/>
      <c r="W85" s="112"/>
      <c r="X85" s="112"/>
      <c r="Y85" s="112"/>
      <c r="Z85" s="112"/>
      <c r="AA85" s="112"/>
      <c r="AB85" s="112"/>
      <c r="AC85" s="112"/>
      <c r="AD85" s="112"/>
      <c r="AE85" s="112"/>
      <c r="AF85" s="112"/>
      <c r="AG85" s="112"/>
    </row>
    <row r="86" ht="15.0" customHeight="1">
      <c r="A86" s="255"/>
      <c r="B86" s="260"/>
      <c r="C86" s="206"/>
      <c r="D86" s="206"/>
      <c r="E86" s="206"/>
      <c r="F86" s="206"/>
      <c r="G86" s="206"/>
      <c r="H86" s="206"/>
      <c r="I86" s="206"/>
      <c r="J86" s="206"/>
      <c r="K86" s="206"/>
      <c r="L86" s="206"/>
      <c r="M86" s="207"/>
      <c r="N86" s="112"/>
      <c r="O86" s="112"/>
      <c r="P86" s="112"/>
      <c r="Q86" s="112"/>
      <c r="R86" s="112"/>
      <c r="S86" s="112"/>
      <c r="T86" s="112"/>
      <c r="U86" s="112"/>
      <c r="V86" s="112"/>
      <c r="W86" s="112"/>
      <c r="X86" s="112"/>
      <c r="Y86" s="112"/>
      <c r="Z86" s="112"/>
      <c r="AA86" s="112"/>
      <c r="AB86" s="112"/>
      <c r="AC86" s="112"/>
      <c r="AD86" s="112"/>
      <c r="AE86" s="112"/>
      <c r="AF86" s="112"/>
      <c r="AG86" s="112"/>
    </row>
    <row r="87" ht="15.0" customHeight="1">
      <c r="A87" s="255" t="s">
        <v>196</v>
      </c>
      <c r="B87" s="256"/>
      <c r="C87" s="199"/>
      <c r="D87" s="199"/>
      <c r="E87" s="199"/>
      <c r="F87" s="199"/>
      <c r="G87" s="199"/>
      <c r="H87" s="199"/>
      <c r="I87" s="199"/>
      <c r="J87" s="199"/>
      <c r="K87" s="199"/>
      <c r="L87" s="199"/>
      <c r="M87" s="200"/>
      <c r="N87" s="112"/>
      <c r="O87" s="112"/>
      <c r="P87" s="112"/>
      <c r="Q87" s="112"/>
      <c r="R87" s="112"/>
      <c r="S87" s="112"/>
      <c r="T87" s="112"/>
      <c r="U87" s="112"/>
      <c r="V87" s="112"/>
      <c r="W87" s="112"/>
      <c r="X87" s="112"/>
      <c r="Y87" s="112"/>
      <c r="Z87" s="112"/>
      <c r="AA87" s="112"/>
      <c r="AB87" s="112"/>
      <c r="AC87" s="112"/>
      <c r="AD87" s="112"/>
      <c r="AE87" s="112"/>
      <c r="AF87" s="112"/>
      <c r="AG87" s="112"/>
    </row>
    <row r="88" ht="15.0" customHeight="1">
      <c r="A88" s="255" t="s">
        <v>197</v>
      </c>
      <c r="B88" s="256"/>
      <c r="C88" s="199"/>
      <c r="D88" s="199"/>
      <c r="E88" s="199"/>
      <c r="F88" s="199"/>
      <c r="G88" s="199"/>
      <c r="H88" s="199"/>
      <c r="I88" s="199"/>
      <c r="J88" s="199"/>
      <c r="K88" s="199"/>
      <c r="L88" s="199"/>
      <c r="M88" s="200"/>
      <c r="N88" s="112"/>
      <c r="O88" s="112"/>
      <c r="P88" s="112"/>
      <c r="Q88" s="112"/>
      <c r="R88" s="112"/>
      <c r="S88" s="112"/>
      <c r="T88" s="112"/>
      <c r="U88" s="112"/>
      <c r="V88" s="112"/>
      <c r="W88" s="112"/>
      <c r="X88" s="112"/>
      <c r="Y88" s="112"/>
      <c r="Z88" s="112"/>
      <c r="AA88" s="112"/>
      <c r="AB88" s="112"/>
      <c r="AC88" s="112"/>
      <c r="AD88" s="112"/>
      <c r="AE88" s="112"/>
      <c r="AF88" s="112"/>
      <c r="AG88" s="112"/>
    </row>
    <row r="89" ht="15.0" customHeight="1">
      <c r="A89" s="257" t="s">
        <v>198</v>
      </c>
      <c r="B89" s="261">
        <f t="shared" ref="B89:M89" si="12">SUM(B87:B88)</f>
        <v>0</v>
      </c>
      <c r="C89" s="259">
        <f t="shared" si="12"/>
        <v>0</v>
      </c>
      <c r="D89" s="259">
        <f t="shared" si="12"/>
        <v>0</v>
      </c>
      <c r="E89" s="259">
        <f t="shared" si="12"/>
        <v>0</v>
      </c>
      <c r="F89" s="259">
        <f t="shared" si="12"/>
        <v>0</v>
      </c>
      <c r="G89" s="259">
        <f t="shared" si="12"/>
        <v>0</v>
      </c>
      <c r="H89" s="259">
        <f t="shared" si="12"/>
        <v>0</v>
      </c>
      <c r="I89" s="259">
        <f t="shared" si="12"/>
        <v>0</v>
      </c>
      <c r="J89" s="259">
        <f t="shared" si="12"/>
        <v>0</v>
      </c>
      <c r="K89" s="259">
        <f t="shared" si="12"/>
        <v>0</v>
      </c>
      <c r="L89" s="259">
        <f t="shared" si="12"/>
        <v>0</v>
      </c>
      <c r="M89" s="263">
        <f t="shared" si="12"/>
        <v>0</v>
      </c>
      <c r="N89" s="112"/>
      <c r="O89" s="112"/>
      <c r="P89" s="112"/>
      <c r="Q89" s="112"/>
      <c r="R89" s="112"/>
      <c r="S89" s="112"/>
      <c r="T89" s="112"/>
      <c r="U89" s="112"/>
      <c r="V89" s="112"/>
      <c r="W89" s="112"/>
      <c r="X89" s="112"/>
      <c r="Y89" s="112"/>
      <c r="Z89" s="112"/>
      <c r="AA89" s="112"/>
      <c r="AB89" s="112"/>
      <c r="AC89" s="112"/>
      <c r="AD89" s="112"/>
      <c r="AE89" s="112"/>
      <c r="AF89" s="112"/>
      <c r="AG89" s="112"/>
    </row>
    <row r="90" ht="15.0" customHeight="1">
      <c r="A90" s="265"/>
      <c r="B90" s="266"/>
      <c r="C90" s="267"/>
      <c r="D90" s="267"/>
      <c r="E90" s="267"/>
      <c r="F90" s="267"/>
      <c r="G90" s="267"/>
      <c r="H90" s="267"/>
      <c r="I90" s="267"/>
      <c r="J90" s="267"/>
      <c r="K90" s="267"/>
      <c r="L90" s="267"/>
      <c r="M90" s="268"/>
      <c r="N90" s="112"/>
      <c r="O90" s="112"/>
      <c r="P90" s="112"/>
      <c r="Q90" s="112"/>
      <c r="R90" s="112"/>
      <c r="S90" s="112"/>
      <c r="T90" s="112"/>
      <c r="U90" s="112"/>
      <c r="V90" s="112"/>
      <c r="W90" s="112"/>
      <c r="X90" s="112"/>
      <c r="Y90" s="112"/>
      <c r="Z90" s="112"/>
      <c r="AA90" s="112"/>
      <c r="AB90" s="112"/>
      <c r="AC90" s="112"/>
      <c r="AD90" s="112"/>
      <c r="AE90" s="112"/>
      <c r="AF90" s="112"/>
      <c r="AG90" s="112"/>
    </row>
    <row r="91" ht="15.0" customHeight="1">
      <c r="A91" s="269" t="s">
        <v>199</v>
      </c>
      <c r="B91" s="270">
        <f t="shared" ref="B91:M91" si="13">+B68+B73+B81+B85+B89</f>
        <v>0</v>
      </c>
      <c r="C91" s="271">
        <f t="shared" si="13"/>
        <v>0</v>
      </c>
      <c r="D91" s="271">
        <f t="shared" si="13"/>
        <v>0</v>
      </c>
      <c r="E91" s="271">
        <f t="shared" si="13"/>
        <v>0</v>
      </c>
      <c r="F91" s="271">
        <f t="shared" si="13"/>
        <v>0</v>
      </c>
      <c r="G91" s="271">
        <f t="shared" si="13"/>
        <v>0</v>
      </c>
      <c r="H91" s="271">
        <f t="shared" si="13"/>
        <v>0</v>
      </c>
      <c r="I91" s="271">
        <f t="shared" si="13"/>
        <v>0</v>
      </c>
      <c r="J91" s="271">
        <f t="shared" si="13"/>
        <v>0</v>
      </c>
      <c r="K91" s="271">
        <f t="shared" si="13"/>
        <v>0</v>
      </c>
      <c r="L91" s="271">
        <f t="shared" si="13"/>
        <v>0</v>
      </c>
      <c r="M91" s="272">
        <f t="shared" si="13"/>
        <v>0</v>
      </c>
      <c r="N91" s="112"/>
      <c r="O91" s="112"/>
      <c r="P91" s="112"/>
      <c r="Q91" s="112"/>
      <c r="R91" s="112"/>
      <c r="S91" s="112"/>
      <c r="T91" s="112"/>
      <c r="U91" s="112"/>
      <c r="V91" s="112"/>
      <c r="W91" s="112"/>
      <c r="X91" s="112"/>
      <c r="Y91" s="112"/>
      <c r="Z91" s="112"/>
      <c r="AA91" s="112"/>
      <c r="AB91" s="112"/>
      <c r="AC91" s="112"/>
      <c r="AD91" s="112"/>
      <c r="AE91" s="112"/>
      <c r="AF91" s="112"/>
      <c r="AG91" s="112"/>
    </row>
    <row r="92" ht="15.0" customHeight="1">
      <c r="A92" s="273" t="s">
        <v>200</v>
      </c>
      <c r="B92" s="274"/>
      <c r="C92" s="275">
        <f t="shared" ref="C92:M92" si="14">+B93</f>
        <v>0</v>
      </c>
      <c r="D92" s="275">
        <f t="shared" si="14"/>
        <v>0</v>
      </c>
      <c r="E92" s="275">
        <f t="shared" si="14"/>
        <v>0</v>
      </c>
      <c r="F92" s="275">
        <f t="shared" si="14"/>
        <v>0</v>
      </c>
      <c r="G92" s="275">
        <f t="shared" si="14"/>
        <v>0</v>
      </c>
      <c r="H92" s="275">
        <f t="shared" si="14"/>
        <v>0</v>
      </c>
      <c r="I92" s="275">
        <f t="shared" si="14"/>
        <v>0</v>
      </c>
      <c r="J92" s="275">
        <f t="shared" si="14"/>
        <v>0</v>
      </c>
      <c r="K92" s="275">
        <f t="shared" si="14"/>
        <v>0</v>
      </c>
      <c r="L92" s="275">
        <f t="shared" si="14"/>
        <v>0</v>
      </c>
      <c r="M92" s="276">
        <f t="shared" si="14"/>
        <v>0</v>
      </c>
      <c r="N92" s="112"/>
      <c r="O92" s="112"/>
      <c r="P92" s="112"/>
      <c r="Q92" s="112"/>
      <c r="R92" s="112"/>
      <c r="S92" s="112"/>
      <c r="T92" s="112"/>
      <c r="U92" s="112"/>
      <c r="V92" s="112"/>
      <c r="W92" s="112"/>
      <c r="X92" s="112"/>
      <c r="Y92" s="112"/>
      <c r="Z92" s="112"/>
      <c r="AA92" s="112"/>
      <c r="AB92" s="112"/>
      <c r="AC92" s="112"/>
      <c r="AD92" s="112"/>
      <c r="AE92" s="112"/>
      <c r="AF92" s="112"/>
      <c r="AG92" s="112"/>
    </row>
    <row r="93" ht="15.0" customHeight="1">
      <c r="A93" s="277" t="s">
        <v>201</v>
      </c>
      <c r="B93" s="278">
        <f t="shared" ref="B93:M93" si="15">+B91+B92</f>
        <v>0</v>
      </c>
      <c r="C93" s="279">
        <f t="shared" si="15"/>
        <v>0</v>
      </c>
      <c r="D93" s="279">
        <f t="shared" si="15"/>
        <v>0</v>
      </c>
      <c r="E93" s="279">
        <f t="shared" si="15"/>
        <v>0</v>
      </c>
      <c r="F93" s="279">
        <f t="shared" si="15"/>
        <v>0</v>
      </c>
      <c r="G93" s="279">
        <f t="shared" si="15"/>
        <v>0</v>
      </c>
      <c r="H93" s="279">
        <f t="shared" si="15"/>
        <v>0</v>
      </c>
      <c r="I93" s="279">
        <f t="shared" si="15"/>
        <v>0</v>
      </c>
      <c r="J93" s="279">
        <f t="shared" si="15"/>
        <v>0</v>
      </c>
      <c r="K93" s="279">
        <f t="shared" si="15"/>
        <v>0</v>
      </c>
      <c r="L93" s="279">
        <f t="shared" si="15"/>
        <v>0</v>
      </c>
      <c r="M93" s="280">
        <f t="shared" si="15"/>
        <v>0</v>
      </c>
      <c r="N93" s="112"/>
      <c r="O93" s="112"/>
      <c r="P93" s="112"/>
      <c r="Q93" s="112"/>
      <c r="R93" s="112"/>
      <c r="S93" s="112"/>
      <c r="T93" s="112"/>
      <c r="U93" s="112"/>
      <c r="V93" s="112"/>
      <c r="W93" s="112"/>
      <c r="X93" s="112"/>
      <c r="Y93" s="112"/>
      <c r="Z93" s="112"/>
      <c r="AA93" s="112"/>
      <c r="AB93" s="112"/>
      <c r="AC93" s="112"/>
      <c r="AD93" s="112"/>
      <c r="AE93" s="112"/>
      <c r="AF93" s="112"/>
      <c r="AG93" s="112"/>
    </row>
    <row r="94" ht="15.0" customHeight="1">
      <c r="A94" s="19"/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112"/>
      <c r="M94" s="112"/>
      <c r="N94" s="112"/>
      <c r="O94" s="112"/>
      <c r="P94" s="112"/>
      <c r="Q94" s="112"/>
      <c r="R94" s="112"/>
      <c r="S94" s="112"/>
      <c r="T94" s="112"/>
      <c r="U94" s="112"/>
      <c r="V94" s="112"/>
      <c r="W94" s="112"/>
      <c r="X94" s="112"/>
      <c r="Y94" s="112"/>
      <c r="Z94" s="112"/>
      <c r="AA94" s="112"/>
      <c r="AB94" s="112"/>
      <c r="AC94" s="112"/>
      <c r="AD94" s="112"/>
      <c r="AE94" s="112"/>
      <c r="AF94" s="112"/>
      <c r="AG94" s="112"/>
    </row>
    <row r="95" ht="15.0" customHeight="1">
      <c r="A95" s="112"/>
      <c r="B95" s="112"/>
      <c r="C95" s="112"/>
      <c r="D95" s="112"/>
      <c r="E95" s="112"/>
      <c r="F95" s="112"/>
      <c r="G95" s="112"/>
      <c r="H95" s="112"/>
      <c r="I95" s="112"/>
      <c r="J95" s="112"/>
      <c r="K95" s="112"/>
      <c r="L95" s="112"/>
      <c r="M95" s="112"/>
      <c r="N95" s="112"/>
      <c r="O95" s="112"/>
      <c r="P95" s="112"/>
      <c r="Q95" s="112"/>
      <c r="R95" s="112"/>
      <c r="S95" s="112"/>
      <c r="T95" s="112"/>
      <c r="U95" s="112"/>
      <c r="V95" s="112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</row>
    <row r="96" ht="15.0" customHeight="1">
      <c r="A96" s="112"/>
      <c r="B96" s="112"/>
      <c r="C96" s="112"/>
      <c r="D96" s="112"/>
      <c r="E96" s="112"/>
      <c r="F96" s="112"/>
      <c r="G96" s="112"/>
      <c r="H96" s="112"/>
      <c r="I96" s="112"/>
      <c r="J96" s="112"/>
      <c r="K96" s="112"/>
      <c r="L96" s="112"/>
      <c r="M96" s="112"/>
      <c r="N96" s="112"/>
      <c r="O96" s="112"/>
      <c r="P96" s="112"/>
      <c r="Q96" s="112"/>
      <c r="R96" s="112"/>
      <c r="S96" s="112"/>
      <c r="T96" s="112"/>
      <c r="U96" s="112"/>
      <c r="V96" s="112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</row>
    <row r="97" ht="15.0" customHeight="1">
      <c r="A97" s="112"/>
      <c r="B97" s="112"/>
      <c r="C97" s="112"/>
      <c r="D97" s="112"/>
      <c r="E97" s="112"/>
      <c r="F97" s="112"/>
      <c r="G97" s="112"/>
      <c r="H97" s="112"/>
      <c r="I97" s="112"/>
      <c r="J97" s="112"/>
      <c r="K97" s="112"/>
      <c r="L97" s="112"/>
      <c r="M97" s="112"/>
      <c r="N97" s="112"/>
      <c r="O97" s="112"/>
      <c r="P97" s="112"/>
      <c r="Q97" s="112"/>
      <c r="R97" s="112"/>
      <c r="S97" s="112"/>
      <c r="T97" s="112"/>
      <c r="U97" s="112"/>
      <c r="V97" s="112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</row>
    <row r="98" ht="15.0" customHeight="1">
      <c r="A98" s="112"/>
      <c r="B98" s="112"/>
      <c r="C98" s="112"/>
      <c r="D98" s="112"/>
      <c r="E98" s="112"/>
      <c r="F98" s="112"/>
      <c r="G98" s="112"/>
      <c r="H98" s="112"/>
      <c r="I98" s="112"/>
      <c r="J98" s="112"/>
      <c r="K98" s="112"/>
      <c r="L98" s="112"/>
      <c r="M98" s="112"/>
      <c r="N98" s="112"/>
      <c r="O98" s="112"/>
      <c r="P98" s="112"/>
      <c r="Q98" s="112"/>
      <c r="R98" s="112"/>
      <c r="S98" s="112"/>
      <c r="T98" s="112"/>
      <c r="U98" s="112"/>
      <c r="V98" s="112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</row>
    <row r="99" ht="15.0" customHeight="1">
      <c r="A99" s="112"/>
      <c r="B99" s="112"/>
      <c r="C99" s="112"/>
      <c r="D99" s="112"/>
      <c r="E99" s="112"/>
      <c r="F99" s="112"/>
      <c r="G99" s="112"/>
      <c r="H99" s="112"/>
      <c r="I99" s="112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U99" s="112"/>
      <c r="V99" s="112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</row>
    <row r="100" ht="15.0" customHeight="1">
      <c r="A100" s="112"/>
      <c r="B100" s="112"/>
      <c r="C100" s="112"/>
      <c r="D100" s="112"/>
      <c r="E100" s="112"/>
      <c r="F100" s="112"/>
      <c r="G100" s="112"/>
      <c r="H100" s="112"/>
      <c r="I100" s="112"/>
      <c r="J100" s="112"/>
      <c r="K100" s="112"/>
      <c r="L100" s="112"/>
      <c r="M100" s="112"/>
      <c r="N100" s="112"/>
      <c r="O100" s="112"/>
      <c r="P100" s="112"/>
      <c r="Q100" s="112"/>
      <c r="R100" s="112"/>
      <c r="S100" s="112"/>
      <c r="T100" s="112"/>
      <c r="U100" s="112"/>
      <c r="V100" s="112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</row>
    <row r="101" ht="15.0" customHeight="1">
      <c r="A101" s="112"/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U101" s="112"/>
      <c r="V101" s="112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</row>
    <row r="102" ht="15.0" customHeight="1">
      <c r="A102" s="112"/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U102" s="112"/>
      <c r="V102" s="112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</row>
    <row r="103" ht="15.0" customHeight="1">
      <c r="A103" s="112"/>
      <c r="B103" s="112"/>
      <c r="C103" s="112"/>
      <c r="D103" s="112"/>
      <c r="E103" s="112"/>
      <c r="F103" s="112"/>
      <c r="G103" s="112"/>
      <c r="H103" s="112"/>
      <c r="I103" s="112"/>
      <c r="J103" s="112"/>
      <c r="K103" s="112"/>
      <c r="L103" s="112"/>
      <c r="M103" s="112"/>
      <c r="N103" s="112"/>
      <c r="O103" s="112"/>
      <c r="P103" s="112"/>
      <c r="Q103" s="112"/>
      <c r="R103" s="112"/>
      <c r="S103" s="112"/>
      <c r="T103" s="112"/>
      <c r="U103" s="112"/>
      <c r="V103" s="112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</row>
    <row r="104" ht="15.0" customHeight="1">
      <c r="A104" s="112"/>
      <c r="B104" s="112"/>
      <c r="C104" s="112"/>
      <c r="D104" s="112"/>
      <c r="E104" s="112"/>
      <c r="F104" s="112"/>
      <c r="G104" s="112"/>
      <c r="H104" s="112"/>
      <c r="I104" s="112"/>
      <c r="J104" s="112"/>
      <c r="K104" s="112"/>
      <c r="L104" s="112"/>
      <c r="M104" s="112"/>
      <c r="N104" s="112"/>
      <c r="O104" s="112"/>
      <c r="P104" s="112"/>
      <c r="Q104" s="112"/>
      <c r="R104" s="112"/>
      <c r="S104" s="112"/>
      <c r="T104" s="112"/>
      <c r="U104" s="112"/>
      <c r="V104" s="112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</row>
    <row r="105" ht="15.0" customHeight="1">
      <c r="A105" s="112"/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2"/>
      <c r="O105" s="112"/>
      <c r="P105" s="112"/>
      <c r="Q105" s="112"/>
      <c r="R105" s="112"/>
      <c r="S105" s="112"/>
      <c r="T105" s="112"/>
      <c r="U105" s="112"/>
      <c r="V105" s="112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</row>
    <row r="106" ht="15.0" customHeight="1">
      <c r="A106" s="112"/>
      <c r="B106" s="112"/>
      <c r="C106" s="112"/>
      <c r="D106" s="112"/>
      <c r="E106" s="112"/>
      <c r="F106" s="112"/>
      <c r="G106" s="112"/>
      <c r="H106" s="112"/>
      <c r="I106" s="112"/>
      <c r="J106" s="112"/>
      <c r="K106" s="112"/>
      <c r="L106" s="112"/>
      <c r="M106" s="112"/>
      <c r="N106" s="112"/>
      <c r="O106" s="112"/>
      <c r="P106" s="112"/>
      <c r="Q106" s="112"/>
      <c r="R106" s="112"/>
      <c r="S106" s="112"/>
      <c r="T106" s="112"/>
      <c r="U106" s="112"/>
      <c r="V106" s="112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</row>
    <row r="107" ht="15.0" customHeight="1">
      <c r="A107" s="112"/>
      <c r="B107" s="112"/>
      <c r="C107" s="112"/>
      <c r="D107" s="112"/>
      <c r="E107" s="112"/>
      <c r="F107" s="112"/>
      <c r="G107" s="112"/>
      <c r="H107" s="112"/>
      <c r="I107" s="112"/>
      <c r="J107" s="112"/>
      <c r="K107" s="112"/>
      <c r="L107" s="112"/>
      <c r="M107" s="112"/>
      <c r="N107" s="112"/>
      <c r="O107" s="112"/>
      <c r="P107" s="112"/>
      <c r="Q107" s="112"/>
      <c r="R107" s="112"/>
      <c r="S107" s="112"/>
      <c r="T107" s="112"/>
      <c r="U107" s="112"/>
      <c r="V107" s="112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</row>
    <row r="108" ht="15.0" customHeight="1">
      <c r="A108" s="112"/>
      <c r="B108" s="112"/>
      <c r="C108" s="112"/>
      <c r="D108" s="112"/>
      <c r="E108" s="112"/>
      <c r="F108" s="112"/>
      <c r="G108" s="112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</row>
    <row r="109" ht="15.0" customHeight="1">
      <c r="A109" s="112"/>
      <c r="B109" s="112"/>
      <c r="C109" s="112"/>
      <c r="D109" s="112"/>
      <c r="E109" s="112"/>
      <c r="F109" s="112"/>
      <c r="G109" s="112"/>
      <c r="H109" s="112"/>
      <c r="I109" s="112"/>
      <c r="J109" s="112"/>
      <c r="K109" s="112"/>
      <c r="L109" s="112"/>
      <c r="M109" s="112"/>
      <c r="N109" s="112"/>
      <c r="O109" s="112"/>
      <c r="P109" s="112"/>
      <c r="Q109" s="112"/>
      <c r="R109" s="112"/>
      <c r="S109" s="112"/>
      <c r="T109" s="112"/>
      <c r="U109" s="112"/>
      <c r="V109" s="112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</row>
    <row r="110" ht="15.0" customHeight="1">
      <c r="A110" s="19"/>
      <c r="B110" s="112"/>
      <c r="C110" s="112"/>
      <c r="D110" s="112"/>
      <c r="E110" s="112"/>
      <c r="F110" s="112"/>
      <c r="G110" s="112"/>
      <c r="H110" s="112"/>
      <c r="I110" s="112"/>
      <c r="J110" s="112"/>
      <c r="K110" s="112"/>
      <c r="L110" s="112"/>
      <c r="M110" s="112"/>
      <c r="N110" s="112"/>
      <c r="O110" s="112"/>
      <c r="P110" s="112"/>
      <c r="Q110" s="112"/>
      <c r="R110" s="112"/>
      <c r="S110" s="112"/>
      <c r="T110" s="112"/>
      <c r="U110" s="112"/>
      <c r="V110" s="112"/>
      <c r="W110" s="112"/>
      <c r="X110" s="112"/>
      <c r="Y110" s="112"/>
      <c r="Z110" s="112"/>
      <c r="AA110" s="112"/>
      <c r="AB110" s="112"/>
      <c r="AC110" s="112"/>
      <c r="AD110" s="112"/>
      <c r="AE110" s="112"/>
      <c r="AF110" s="112"/>
      <c r="AG110" s="112"/>
    </row>
    <row r="111" ht="15.0" customHeight="1">
      <c r="A111" s="19"/>
      <c r="B111" s="112"/>
      <c r="C111" s="112"/>
      <c r="D111" s="112"/>
      <c r="E111" s="112"/>
      <c r="F111" s="112"/>
      <c r="G111" s="112"/>
      <c r="H111" s="112"/>
      <c r="I111" s="112"/>
      <c r="J111" s="112"/>
      <c r="K111" s="112"/>
      <c r="L111" s="112"/>
      <c r="M111" s="112"/>
      <c r="N111" s="112"/>
      <c r="O111" s="112"/>
      <c r="P111" s="112"/>
      <c r="Q111" s="112"/>
      <c r="R111" s="112"/>
      <c r="S111" s="112"/>
      <c r="T111" s="112"/>
      <c r="U111" s="112"/>
      <c r="V111" s="112"/>
      <c r="W111" s="112"/>
      <c r="X111" s="112"/>
      <c r="Y111" s="112"/>
      <c r="Z111" s="112"/>
      <c r="AA111" s="112"/>
      <c r="AB111" s="112"/>
      <c r="AC111" s="112"/>
      <c r="AD111" s="112"/>
      <c r="AE111" s="112"/>
      <c r="AF111" s="112"/>
      <c r="AG111" s="112"/>
    </row>
    <row r="112" ht="15.0" customHeight="1">
      <c r="A112" s="19"/>
      <c r="B112" s="112"/>
      <c r="C112" s="112"/>
      <c r="D112" s="112"/>
      <c r="E112" s="112"/>
      <c r="F112" s="112"/>
      <c r="G112" s="112"/>
      <c r="H112" s="112"/>
      <c r="I112" s="112"/>
      <c r="J112" s="112"/>
      <c r="K112" s="112"/>
      <c r="L112" s="112"/>
      <c r="M112" s="112"/>
      <c r="N112" s="112"/>
      <c r="O112" s="112"/>
      <c r="P112" s="112"/>
      <c r="Q112" s="112"/>
      <c r="R112" s="112"/>
      <c r="S112" s="112"/>
      <c r="T112" s="112"/>
      <c r="U112" s="112"/>
      <c r="V112" s="112"/>
      <c r="W112" s="112"/>
      <c r="X112" s="112"/>
      <c r="Y112" s="112"/>
      <c r="Z112" s="112"/>
      <c r="AA112" s="112"/>
      <c r="AB112" s="112"/>
      <c r="AC112" s="112"/>
      <c r="AD112" s="112"/>
      <c r="AE112" s="112"/>
      <c r="AF112" s="112"/>
      <c r="AG112" s="112"/>
    </row>
    <row r="113" ht="15.0" customHeight="1">
      <c r="A113" s="19"/>
      <c r="B113" s="112"/>
      <c r="C113" s="112"/>
      <c r="D113" s="112"/>
      <c r="E113" s="112"/>
      <c r="F113" s="112"/>
      <c r="G113" s="112"/>
      <c r="H113" s="112"/>
      <c r="I113" s="112"/>
      <c r="J113" s="112"/>
      <c r="K113" s="112"/>
      <c r="L113" s="112"/>
      <c r="M113" s="112"/>
      <c r="N113" s="112"/>
      <c r="O113" s="112"/>
      <c r="P113" s="112"/>
      <c r="Q113" s="112"/>
      <c r="R113" s="112"/>
      <c r="S113" s="112"/>
      <c r="T113" s="112"/>
      <c r="U113" s="112"/>
      <c r="V113" s="112"/>
      <c r="W113" s="112"/>
      <c r="X113" s="112"/>
      <c r="Y113" s="112"/>
      <c r="Z113" s="112"/>
      <c r="AA113" s="112"/>
      <c r="AB113" s="112"/>
      <c r="AC113" s="112"/>
      <c r="AD113" s="112"/>
      <c r="AE113" s="112"/>
      <c r="AF113" s="112"/>
      <c r="AG113" s="112"/>
    </row>
    <row r="114" ht="15.0" customHeight="1">
      <c r="A114" s="19"/>
      <c r="B114" s="112"/>
      <c r="C114" s="112"/>
      <c r="D114" s="112"/>
      <c r="E114" s="112"/>
      <c r="F114" s="112"/>
      <c r="G114" s="112"/>
      <c r="H114" s="112"/>
      <c r="I114" s="112"/>
      <c r="J114" s="112"/>
      <c r="K114" s="112"/>
      <c r="L114" s="112"/>
      <c r="M114" s="112"/>
      <c r="N114" s="112"/>
      <c r="O114" s="112"/>
      <c r="P114" s="112"/>
      <c r="Q114" s="112"/>
      <c r="R114" s="112"/>
      <c r="S114" s="112"/>
      <c r="T114" s="112"/>
      <c r="U114" s="112"/>
      <c r="V114" s="112"/>
      <c r="W114" s="112"/>
      <c r="X114" s="112"/>
      <c r="Y114" s="112"/>
      <c r="Z114" s="112"/>
      <c r="AA114" s="112"/>
      <c r="AB114" s="112"/>
      <c r="AC114" s="112"/>
      <c r="AD114" s="112"/>
      <c r="AE114" s="112"/>
      <c r="AF114" s="112"/>
      <c r="AG114" s="112"/>
    </row>
    <row r="115" ht="15.0" customHeight="1">
      <c r="A115" s="19"/>
      <c r="B115" s="112"/>
      <c r="C115" s="112"/>
      <c r="D115" s="112"/>
      <c r="E115" s="112"/>
      <c r="F115" s="112"/>
      <c r="G115" s="112"/>
      <c r="H115" s="112"/>
      <c r="I115" s="112"/>
      <c r="J115" s="112"/>
      <c r="K115" s="112"/>
      <c r="L115" s="112"/>
      <c r="M115" s="112"/>
      <c r="N115" s="112"/>
      <c r="O115" s="112"/>
      <c r="P115" s="112"/>
      <c r="Q115" s="112"/>
      <c r="R115" s="112"/>
      <c r="S115" s="112"/>
      <c r="T115" s="112"/>
      <c r="U115" s="112"/>
      <c r="V115" s="112"/>
      <c r="W115" s="112"/>
      <c r="X115" s="112"/>
      <c r="Y115" s="112"/>
      <c r="Z115" s="112"/>
      <c r="AA115" s="112"/>
      <c r="AB115" s="112"/>
      <c r="AC115" s="112"/>
      <c r="AD115" s="112"/>
      <c r="AE115" s="112"/>
      <c r="AF115" s="112"/>
      <c r="AG115" s="112"/>
    </row>
    <row r="116" ht="15.0" customHeight="1">
      <c r="A116" s="19"/>
      <c r="B116" s="112"/>
      <c r="C116" s="112"/>
      <c r="D116" s="112"/>
      <c r="E116" s="112"/>
      <c r="F116" s="112"/>
      <c r="G116" s="112"/>
      <c r="H116" s="112"/>
      <c r="I116" s="112"/>
      <c r="J116" s="112"/>
      <c r="K116" s="112"/>
      <c r="L116" s="112"/>
      <c r="M116" s="112"/>
      <c r="N116" s="112"/>
      <c r="O116" s="112"/>
      <c r="P116" s="112"/>
      <c r="Q116" s="112"/>
      <c r="R116" s="112"/>
      <c r="S116" s="112"/>
      <c r="T116" s="112"/>
      <c r="U116" s="112"/>
      <c r="V116" s="112"/>
      <c r="W116" s="112"/>
      <c r="X116" s="112"/>
      <c r="Y116" s="112"/>
      <c r="Z116" s="112"/>
      <c r="AA116" s="112"/>
      <c r="AB116" s="112"/>
      <c r="AC116" s="112"/>
      <c r="AD116" s="112"/>
      <c r="AE116" s="112"/>
      <c r="AF116" s="112"/>
      <c r="AG116" s="112"/>
    </row>
    <row r="117" ht="15.0" customHeight="1">
      <c r="A117" s="19"/>
      <c r="B117" s="112"/>
      <c r="C117" s="112"/>
      <c r="D117" s="112"/>
      <c r="E117" s="112"/>
      <c r="F117" s="112"/>
      <c r="G117" s="112"/>
      <c r="H117" s="112"/>
      <c r="I117" s="112"/>
      <c r="J117" s="112"/>
      <c r="K117" s="112"/>
      <c r="L117" s="112"/>
      <c r="M117" s="112"/>
      <c r="N117" s="112"/>
      <c r="O117" s="112"/>
      <c r="P117" s="112"/>
      <c r="Q117" s="112"/>
      <c r="R117" s="112"/>
      <c r="S117" s="112"/>
      <c r="T117" s="112"/>
      <c r="U117" s="112"/>
      <c r="V117" s="112"/>
      <c r="W117" s="112"/>
      <c r="X117" s="112"/>
      <c r="Y117" s="112"/>
      <c r="Z117" s="112"/>
      <c r="AA117" s="112"/>
      <c r="AB117" s="112"/>
      <c r="AC117" s="112"/>
      <c r="AD117" s="112"/>
      <c r="AE117" s="112"/>
      <c r="AF117" s="112"/>
      <c r="AG117" s="112"/>
    </row>
    <row r="118" ht="15.0" customHeight="1">
      <c r="A118" s="19"/>
      <c r="B118" s="112"/>
      <c r="C118" s="112"/>
      <c r="D118" s="112"/>
      <c r="E118" s="112"/>
      <c r="F118" s="112"/>
      <c r="G118" s="112"/>
      <c r="H118" s="112"/>
      <c r="I118" s="112"/>
      <c r="J118" s="112"/>
      <c r="K118" s="112"/>
      <c r="L118" s="112"/>
      <c r="M118" s="112"/>
      <c r="N118" s="112"/>
      <c r="O118" s="112"/>
      <c r="P118" s="112"/>
      <c r="Q118" s="112"/>
      <c r="R118" s="112"/>
      <c r="S118" s="112"/>
      <c r="T118" s="112"/>
      <c r="U118" s="112"/>
      <c r="V118" s="112"/>
      <c r="W118" s="112"/>
      <c r="X118" s="112"/>
      <c r="Y118" s="112"/>
      <c r="Z118" s="112"/>
      <c r="AA118" s="112"/>
      <c r="AB118" s="112"/>
      <c r="AC118" s="112"/>
      <c r="AD118" s="112"/>
      <c r="AE118" s="112"/>
      <c r="AF118" s="112"/>
      <c r="AG118" s="112"/>
    </row>
    <row r="119" ht="15.0" customHeight="1">
      <c r="A119" s="19"/>
      <c r="B119" s="112"/>
      <c r="C119" s="112"/>
      <c r="D119" s="112"/>
      <c r="E119" s="112"/>
      <c r="F119" s="112"/>
      <c r="G119" s="112"/>
      <c r="H119" s="112"/>
      <c r="I119" s="112"/>
      <c r="J119" s="112"/>
      <c r="K119" s="112"/>
      <c r="L119" s="112"/>
      <c r="M119" s="112"/>
      <c r="N119" s="112"/>
      <c r="O119" s="112"/>
      <c r="P119" s="112"/>
      <c r="Q119" s="112"/>
      <c r="R119" s="112"/>
      <c r="S119" s="112"/>
      <c r="T119" s="112"/>
      <c r="U119" s="112"/>
      <c r="V119" s="112"/>
      <c r="W119" s="112"/>
      <c r="X119" s="112"/>
      <c r="Y119" s="112"/>
      <c r="Z119" s="112"/>
      <c r="AA119" s="112"/>
      <c r="AB119" s="112"/>
      <c r="AC119" s="112"/>
      <c r="AD119" s="112"/>
      <c r="AE119" s="112"/>
      <c r="AF119" s="112"/>
      <c r="AG119" s="112"/>
    </row>
    <row r="120" ht="15.0" customHeight="1">
      <c r="A120" s="19"/>
      <c r="B120" s="112"/>
      <c r="C120" s="112"/>
      <c r="D120" s="112"/>
      <c r="E120" s="112"/>
      <c r="F120" s="112"/>
      <c r="G120" s="112"/>
      <c r="H120" s="112"/>
      <c r="I120" s="112"/>
      <c r="J120" s="112"/>
      <c r="K120" s="112"/>
      <c r="L120" s="112"/>
      <c r="M120" s="112"/>
      <c r="N120" s="112"/>
      <c r="O120" s="112"/>
      <c r="P120" s="112"/>
      <c r="Q120" s="112"/>
      <c r="R120" s="112"/>
      <c r="S120" s="112"/>
      <c r="T120" s="112"/>
      <c r="U120" s="112"/>
      <c r="V120" s="112"/>
      <c r="W120" s="112"/>
      <c r="X120" s="112"/>
      <c r="Y120" s="112"/>
      <c r="Z120" s="112"/>
      <c r="AA120" s="112"/>
      <c r="AB120" s="112"/>
      <c r="AC120" s="112"/>
      <c r="AD120" s="112"/>
      <c r="AE120" s="112"/>
      <c r="AF120" s="112"/>
      <c r="AG120" s="112"/>
    </row>
    <row r="121" ht="15.0" customHeight="1">
      <c r="A121" s="19"/>
      <c r="B121" s="112"/>
      <c r="C121" s="112"/>
      <c r="D121" s="112"/>
      <c r="E121" s="112"/>
      <c r="F121" s="112"/>
      <c r="G121" s="112"/>
      <c r="H121" s="112"/>
      <c r="I121" s="112"/>
      <c r="J121" s="112"/>
      <c r="K121" s="112"/>
      <c r="L121" s="112"/>
      <c r="M121" s="112"/>
      <c r="N121" s="112"/>
      <c r="O121" s="112"/>
      <c r="P121" s="112"/>
      <c r="Q121" s="112"/>
      <c r="R121" s="112"/>
      <c r="S121" s="112"/>
      <c r="T121" s="112"/>
      <c r="U121" s="112"/>
      <c r="V121" s="112"/>
      <c r="W121" s="112"/>
      <c r="X121" s="112"/>
      <c r="Y121" s="112"/>
      <c r="Z121" s="112"/>
      <c r="AA121" s="112"/>
      <c r="AB121" s="112"/>
      <c r="AC121" s="112"/>
      <c r="AD121" s="112"/>
      <c r="AE121" s="112"/>
      <c r="AF121" s="112"/>
      <c r="AG121" s="112"/>
    </row>
    <row r="122" ht="15.0" customHeight="1">
      <c r="A122" s="19"/>
      <c r="B122" s="112"/>
      <c r="C122" s="112"/>
      <c r="D122" s="112"/>
      <c r="E122" s="112"/>
      <c r="F122" s="112"/>
      <c r="G122" s="112"/>
      <c r="H122" s="112"/>
      <c r="I122" s="112"/>
      <c r="J122" s="112"/>
      <c r="K122" s="112"/>
      <c r="L122" s="112"/>
      <c r="M122" s="112"/>
      <c r="N122" s="112"/>
      <c r="O122" s="112"/>
      <c r="P122" s="112"/>
      <c r="Q122" s="112"/>
      <c r="R122" s="112"/>
      <c r="S122" s="112"/>
      <c r="T122" s="112"/>
      <c r="U122" s="112"/>
      <c r="V122" s="112"/>
      <c r="W122" s="112"/>
      <c r="X122" s="112"/>
      <c r="Y122" s="112"/>
      <c r="Z122" s="112"/>
      <c r="AA122" s="112"/>
      <c r="AB122" s="112"/>
      <c r="AC122" s="112"/>
      <c r="AD122" s="112"/>
      <c r="AE122" s="112"/>
      <c r="AF122" s="112"/>
      <c r="AG122" s="112"/>
    </row>
    <row r="123" ht="15.0" customHeight="1">
      <c r="A123" s="19"/>
      <c r="B123" s="112"/>
      <c r="C123" s="112"/>
      <c r="D123" s="112"/>
      <c r="E123" s="112"/>
      <c r="F123" s="112"/>
      <c r="G123" s="112"/>
      <c r="H123" s="112"/>
      <c r="I123" s="112"/>
      <c r="J123" s="112"/>
      <c r="K123" s="112"/>
      <c r="L123" s="112"/>
      <c r="M123" s="112"/>
      <c r="N123" s="112"/>
      <c r="O123" s="112"/>
      <c r="P123" s="112"/>
      <c r="Q123" s="112"/>
      <c r="R123" s="112"/>
      <c r="S123" s="112"/>
      <c r="T123" s="112"/>
      <c r="U123" s="112"/>
      <c r="V123" s="112"/>
      <c r="W123" s="112"/>
      <c r="X123" s="112"/>
      <c r="Y123" s="112"/>
      <c r="Z123" s="112"/>
      <c r="AA123" s="112"/>
      <c r="AB123" s="112"/>
      <c r="AC123" s="112"/>
      <c r="AD123" s="112"/>
      <c r="AE123" s="112"/>
      <c r="AF123" s="112"/>
      <c r="AG123" s="112"/>
    </row>
    <row r="124" ht="15.0" customHeight="1">
      <c r="A124" s="19"/>
      <c r="B124" s="112"/>
      <c r="C124" s="112"/>
      <c r="D124" s="112"/>
      <c r="E124" s="112"/>
      <c r="F124" s="112"/>
      <c r="G124" s="112"/>
      <c r="H124" s="112"/>
      <c r="I124" s="112"/>
      <c r="J124" s="112"/>
      <c r="K124" s="112"/>
      <c r="L124" s="112"/>
      <c r="M124" s="112"/>
      <c r="N124" s="112"/>
      <c r="O124" s="112"/>
      <c r="P124" s="112"/>
      <c r="Q124" s="112"/>
      <c r="R124" s="112"/>
      <c r="S124" s="112"/>
      <c r="T124" s="112"/>
      <c r="U124" s="112"/>
      <c r="V124" s="112"/>
      <c r="W124" s="112"/>
      <c r="X124" s="112"/>
      <c r="Y124" s="112"/>
      <c r="Z124" s="112"/>
      <c r="AA124" s="112"/>
      <c r="AB124" s="112"/>
      <c r="AC124" s="112"/>
      <c r="AD124" s="112"/>
      <c r="AE124" s="112"/>
      <c r="AF124" s="112"/>
      <c r="AG124" s="112"/>
    </row>
    <row r="125" ht="15.0" customHeight="1">
      <c r="A125" s="19"/>
      <c r="B125" s="112"/>
      <c r="C125" s="112"/>
      <c r="D125" s="112"/>
      <c r="E125" s="112"/>
      <c r="F125" s="112"/>
      <c r="G125" s="112"/>
      <c r="H125" s="112"/>
      <c r="I125" s="112"/>
      <c r="J125" s="112"/>
      <c r="K125" s="112"/>
      <c r="L125" s="112"/>
      <c r="M125" s="112"/>
      <c r="N125" s="112"/>
      <c r="O125" s="112"/>
      <c r="P125" s="112"/>
      <c r="Q125" s="112"/>
      <c r="R125" s="112"/>
      <c r="S125" s="112"/>
      <c r="T125" s="112"/>
      <c r="U125" s="112"/>
      <c r="V125" s="112"/>
      <c r="W125" s="112"/>
      <c r="X125" s="112"/>
      <c r="Y125" s="112"/>
      <c r="Z125" s="112"/>
      <c r="AA125" s="112"/>
      <c r="AB125" s="112"/>
      <c r="AC125" s="112"/>
      <c r="AD125" s="112"/>
      <c r="AE125" s="112"/>
      <c r="AF125" s="112"/>
      <c r="AG125" s="112"/>
    </row>
    <row r="126" ht="15.0" customHeight="1">
      <c r="A126" s="19"/>
      <c r="B126" s="112"/>
      <c r="C126" s="112"/>
      <c r="D126" s="112"/>
      <c r="E126" s="112"/>
      <c r="F126" s="112"/>
      <c r="G126" s="112"/>
      <c r="H126" s="112"/>
      <c r="I126" s="112"/>
      <c r="J126" s="112"/>
      <c r="K126" s="112"/>
      <c r="L126" s="112"/>
      <c r="M126" s="112"/>
      <c r="N126" s="112"/>
      <c r="O126" s="112"/>
      <c r="P126" s="112"/>
      <c r="Q126" s="112"/>
      <c r="R126" s="112"/>
      <c r="S126" s="112"/>
      <c r="T126" s="112"/>
      <c r="U126" s="112"/>
      <c r="V126" s="112"/>
      <c r="W126" s="112"/>
      <c r="X126" s="112"/>
      <c r="Y126" s="112"/>
      <c r="Z126" s="112"/>
      <c r="AA126" s="112"/>
      <c r="AB126" s="112"/>
      <c r="AC126" s="112"/>
      <c r="AD126" s="112"/>
      <c r="AE126" s="112"/>
      <c r="AF126" s="112"/>
      <c r="AG126" s="112"/>
    </row>
    <row r="127" ht="15.0" customHeight="1">
      <c r="A127" s="19"/>
      <c r="B127" s="112"/>
      <c r="C127" s="112"/>
      <c r="D127" s="112"/>
      <c r="E127" s="112"/>
      <c r="F127" s="112"/>
      <c r="G127" s="112"/>
      <c r="H127" s="112"/>
      <c r="I127" s="112"/>
      <c r="J127" s="112"/>
      <c r="K127" s="112"/>
      <c r="L127" s="112"/>
      <c r="M127" s="112"/>
      <c r="N127" s="112"/>
      <c r="O127" s="112"/>
      <c r="P127" s="112"/>
      <c r="Q127" s="112"/>
      <c r="R127" s="112"/>
      <c r="S127" s="112"/>
      <c r="T127" s="112"/>
      <c r="U127" s="112"/>
      <c r="V127" s="112"/>
      <c r="W127" s="112"/>
      <c r="X127" s="112"/>
      <c r="Y127" s="112"/>
      <c r="Z127" s="112"/>
      <c r="AA127" s="112"/>
      <c r="AB127" s="112"/>
      <c r="AC127" s="112"/>
      <c r="AD127" s="112"/>
      <c r="AE127" s="112"/>
      <c r="AF127" s="112"/>
      <c r="AG127" s="112"/>
    </row>
    <row r="128" ht="15.0" customHeight="1">
      <c r="A128" s="19"/>
      <c r="B128" s="112"/>
      <c r="C128" s="112"/>
      <c r="D128" s="112"/>
      <c r="E128" s="112"/>
      <c r="F128" s="112"/>
      <c r="G128" s="112"/>
      <c r="H128" s="112"/>
      <c r="I128" s="112"/>
      <c r="J128" s="112"/>
      <c r="K128" s="112"/>
      <c r="L128" s="112"/>
      <c r="M128" s="112"/>
      <c r="N128" s="112"/>
      <c r="O128" s="112"/>
      <c r="P128" s="112"/>
      <c r="Q128" s="112"/>
      <c r="R128" s="112"/>
      <c r="S128" s="112"/>
      <c r="T128" s="112"/>
      <c r="U128" s="112"/>
      <c r="V128" s="112"/>
      <c r="W128" s="112"/>
      <c r="X128" s="112"/>
      <c r="Y128" s="112"/>
      <c r="Z128" s="112"/>
      <c r="AA128" s="112"/>
      <c r="AB128" s="112"/>
      <c r="AC128" s="112"/>
      <c r="AD128" s="112"/>
      <c r="AE128" s="112"/>
      <c r="AF128" s="112"/>
      <c r="AG128" s="112"/>
    </row>
    <row r="129" ht="15.0" customHeight="1">
      <c r="A129" s="19"/>
      <c r="B129" s="112"/>
      <c r="C129" s="112"/>
      <c r="D129" s="112"/>
      <c r="E129" s="112"/>
      <c r="F129" s="112"/>
      <c r="G129" s="112"/>
      <c r="H129" s="112"/>
      <c r="I129" s="112"/>
      <c r="J129" s="112"/>
      <c r="K129" s="112"/>
      <c r="L129" s="112"/>
      <c r="M129" s="112"/>
      <c r="N129" s="112"/>
      <c r="O129" s="112"/>
      <c r="P129" s="112"/>
      <c r="Q129" s="112"/>
      <c r="R129" s="112"/>
      <c r="S129" s="112"/>
      <c r="T129" s="112"/>
      <c r="U129" s="112"/>
      <c r="V129" s="112"/>
      <c r="W129" s="112"/>
      <c r="X129" s="112"/>
      <c r="Y129" s="112"/>
      <c r="Z129" s="112"/>
      <c r="AA129" s="112"/>
      <c r="AB129" s="112"/>
      <c r="AC129" s="112"/>
      <c r="AD129" s="112"/>
      <c r="AE129" s="112"/>
      <c r="AF129" s="112"/>
      <c r="AG129" s="112"/>
    </row>
    <row r="130" ht="15.0" customHeight="1">
      <c r="A130" s="19"/>
      <c r="B130" s="112"/>
      <c r="C130" s="112"/>
      <c r="D130" s="112"/>
      <c r="E130" s="112"/>
      <c r="F130" s="112"/>
      <c r="G130" s="112"/>
      <c r="H130" s="112"/>
      <c r="I130" s="112"/>
      <c r="J130" s="112"/>
      <c r="K130" s="112"/>
      <c r="L130" s="112"/>
      <c r="M130" s="112"/>
      <c r="N130" s="112"/>
      <c r="O130" s="112"/>
      <c r="P130" s="112"/>
      <c r="Q130" s="112"/>
      <c r="R130" s="112"/>
      <c r="S130" s="112"/>
      <c r="T130" s="112"/>
      <c r="U130" s="112"/>
      <c r="V130" s="112"/>
      <c r="W130" s="112"/>
      <c r="X130" s="112"/>
      <c r="Y130" s="112"/>
      <c r="Z130" s="112"/>
      <c r="AA130" s="112"/>
      <c r="AB130" s="112"/>
      <c r="AC130" s="112"/>
      <c r="AD130" s="112"/>
      <c r="AE130" s="112"/>
      <c r="AF130" s="112"/>
      <c r="AG130" s="112"/>
    </row>
    <row r="131" ht="15.0" customHeight="1">
      <c r="A131" s="19"/>
      <c r="B131" s="112"/>
      <c r="C131" s="112"/>
      <c r="D131" s="112"/>
      <c r="E131" s="112"/>
      <c r="F131" s="112"/>
      <c r="G131" s="112"/>
      <c r="H131" s="112"/>
      <c r="I131" s="112"/>
      <c r="J131" s="112"/>
      <c r="K131" s="112"/>
      <c r="L131" s="112"/>
      <c r="M131" s="112"/>
      <c r="N131" s="112"/>
      <c r="O131" s="112"/>
      <c r="P131" s="112"/>
      <c r="Q131" s="112"/>
      <c r="R131" s="112"/>
      <c r="S131" s="112"/>
      <c r="T131" s="112"/>
      <c r="U131" s="112"/>
      <c r="V131" s="112"/>
      <c r="W131" s="112"/>
      <c r="X131" s="112"/>
      <c r="Y131" s="112"/>
      <c r="Z131" s="112"/>
      <c r="AA131" s="112"/>
      <c r="AB131" s="112"/>
      <c r="AC131" s="112"/>
      <c r="AD131" s="112"/>
      <c r="AE131" s="112"/>
      <c r="AF131" s="112"/>
      <c r="AG131" s="112"/>
    </row>
    <row r="132" ht="15.0" customHeight="1">
      <c r="A132" s="19"/>
      <c r="B132" s="112"/>
      <c r="C132" s="112"/>
      <c r="D132" s="112"/>
      <c r="E132" s="112"/>
      <c r="F132" s="112"/>
      <c r="G132" s="112"/>
      <c r="H132" s="112"/>
      <c r="I132" s="112"/>
      <c r="J132" s="112"/>
      <c r="K132" s="112"/>
      <c r="L132" s="112"/>
      <c r="M132" s="112"/>
      <c r="N132" s="112"/>
      <c r="O132" s="112"/>
      <c r="P132" s="112"/>
      <c r="Q132" s="112"/>
      <c r="R132" s="112"/>
      <c r="S132" s="112"/>
      <c r="T132" s="112"/>
      <c r="U132" s="112"/>
      <c r="V132" s="112"/>
      <c r="W132" s="112"/>
      <c r="X132" s="112"/>
      <c r="Y132" s="112"/>
      <c r="Z132" s="112"/>
      <c r="AA132" s="112"/>
      <c r="AB132" s="112"/>
      <c r="AC132" s="112"/>
      <c r="AD132" s="112"/>
      <c r="AE132" s="112"/>
      <c r="AF132" s="112"/>
      <c r="AG132" s="112"/>
    </row>
    <row r="133" ht="15.0" customHeight="1">
      <c r="A133" s="19"/>
      <c r="B133" s="112"/>
      <c r="C133" s="112"/>
      <c r="D133" s="112"/>
      <c r="E133" s="112"/>
      <c r="F133" s="112"/>
      <c r="G133" s="112"/>
      <c r="H133" s="112"/>
      <c r="I133" s="112"/>
      <c r="J133" s="112"/>
      <c r="K133" s="112"/>
      <c r="L133" s="112"/>
      <c r="M133" s="112"/>
      <c r="N133" s="112"/>
      <c r="O133" s="112"/>
      <c r="P133" s="112"/>
      <c r="Q133" s="112"/>
      <c r="R133" s="112"/>
      <c r="S133" s="112"/>
      <c r="T133" s="112"/>
      <c r="U133" s="112"/>
      <c r="V133" s="112"/>
      <c r="W133" s="112"/>
      <c r="X133" s="112"/>
      <c r="Y133" s="112"/>
      <c r="Z133" s="112"/>
      <c r="AA133" s="112"/>
      <c r="AB133" s="112"/>
      <c r="AC133" s="112"/>
      <c r="AD133" s="112"/>
      <c r="AE133" s="112"/>
      <c r="AF133" s="112"/>
      <c r="AG133" s="112"/>
    </row>
    <row r="134" ht="15.0" customHeight="1">
      <c r="A134" s="19"/>
      <c r="B134" s="112"/>
      <c r="C134" s="112"/>
      <c r="D134" s="112"/>
      <c r="E134" s="112"/>
      <c r="F134" s="112"/>
      <c r="G134" s="112"/>
      <c r="H134" s="112"/>
      <c r="I134" s="112"/>
      <c r="J134" s="112"/>
      <c r="K134" s="112"/>
      <c r="L134" s="112"/>
      <c r="M134" s="112"/>
      <c r="N134" s="112"/>
      <c r="O134" s="112"/>
      <c r="P134" s="112"/>
      <c r="Q134" s="112"/>
      <c r="R134" s="112"/>
      <c r="S134" s="112"/>
      <c r="T134" s="112"/>
      <c r="U134" s="112"/>
      <c r="V134" s="112"/>
      <c r="W134" s="112"/>
      <c r="X134" s="112"/>
      <c r="Y134" s="112"/>
      <c r="Z134" s="112"/>
      <c r="AA134" s="112"/>
      <c r="AB134" s="112"/>
      <c r="AC134" s="112"/>
      <c r="AD134" s="112"/>
      <c r="AE134" s="112"/>
      <c r="AF134" s="112"/>
      <c r="AG134" s="112"/>
    </row>
    <row r="135" ht="15.0" customHeight="1">
      <c r="A135" s="19"/>
      <c r="B135" s="112"/>
      <c r="C135" s="112"/>
      <c r="D135" s="112"/>
      <c r="E135" s="112"/>
      <c r="F135" s="112"/>
      <c r="G135" s="112"/>
      <c r="H135" s="112"/>
      <c r="I135" s="112"/>
      <c r="J135" s="112"/>
      <c r="K135" s="112"/>
      <c r="L135" s="112"/>
      <c r="M135" s="112"/>
      <c r="N135" s="112"/>
      <c r="O135" s="112"/>
      <c r="P135" s="112"/>
      <c r="Q135" s="112"/>
      <c r="R135" s="112"/>
      <c r="S135" s="112"/>
      <c r="T135" s="112"/>
      <c r="U135" s="112"/>
      <c r="V135" s="112"/>
      <c r="W135" s="112"/>
      <c r="X135" s="112"/>
      <c r="Y135" s="112"/>
      <c r="Z135" s="112"/>
      <c r="AA135" s="112"/>
      <c r="AB135" s="112"/>
      <c r="AC135" s="112"/>
      <c r="AD135" s="112"/>
      <c r="AE135" s="112"/>
      <c r="AF135" s="112"/>
      <c r="AG135" s="112"/>
    </row>
    <row r="136" ht="15.0" customHeight="1">
      <c r="A136" s="19"/>
      <c r="B136" s="112"/>
      <c r="C136" s="112"/>
      <c r="D136" s="112"/>
      <c r="E136" s="112"/>
      <c r="F136" s="112"/>
      <c r="G136" s="112"/>
      <c r="H136" s="112"/>
      <c r="I136" s="112"/>
      <c r="J136" s="112"/>
      <c r="K136" s="112"/>
      <c r="L136" s="112"/>
      <c r="M136" s="112"/>
      <c r="N136" s="112"/>
      <c r="O136" s="112"/>
      <c r="P136" s="112"/>
      <c r="Q136" s="112"/>
      <c r="R136" s="112"/>
      <c r="S136" s="112"/>
      <c r="T136" s="112"/>
      <c r="U136" s="112"/>
      <c r="V136" s="112"/>
      <c r="W136" s="112"/>
      <c r="X136" s="112"/>
      <c r="Y136" s="112"/>
      <c r="Z136" s="112"/>
      <c r="AA136" s="112"/>
      <c r="AB136" s="112"/>
      <c r="AC136" s="112"/>
      <c r="AD136" s="112"/>
      <c r="AE136" s="112"/>
      <c r="AF136" s="112"/>
      <c r="AG136" s="112"/>
    </row>
    <row r="137" ht="15.0" customHeight="1">
      <c r="A137" s="19"/>
      <c r="B137" s="112"/>
      <c r="C137" s="112"/>
      <c r="D137" s="112"/>
      <c r="E137" s="112"/>
      <c r="F137" s="112"/>
      <c r="G137" s="112"/>
      <c r="H137" s="112"/>
      <c r="I137" s="112"/>
      <c r="J137" s="112"/>
      <c r="K137" s="112"/>
      <c r="L137" s="112"/>
      <c r="M137" s="112"/>
      <c r="N137" s="112"/>
      <c r="O137" s="112"/>
      <c r="P137" s="112"/>
      <c r="Q137" s="112"/>
      <c r="R137" s="112"/>
      <c r="S137" s="112"/>
      <c r="T137" s="112"/>
      <c r="U137" s="112"/>
      <c r="V137" s="112"/>
      <c r="W137" s="112"/>
      <c r="X137" s="112"/>
      <c r="Y137" s="112"/>
      <c r="Z137" s="112"/>
      <c r="AA137" s="112"/>
      <c r="AB137" s="112"/>
      <c r="AC137" s="112"/>
      <c r="AD137" s="112"/>
      <c r="AE137" s="112"/>
      <c r="AF137" s="112"/>
      <c r="AG137" s="112"/>
    </row>
    <row r="138" ht="15.0" customHeight="1">
      <c r="A138" s="19"/>
      <c r="B138" s="112"/>
      <c r="C138" s="112"/>
      <c r="D138" s="112"/>
      <c r="E138" s="112"/>
      <c r="F138" s="112"/>
      <c r="G138" s="112"/>
      <c r="H138" s="112"/>
      <c r="I138" s="112"/>
      <c r="J138" s="112"/>
      <c r="K138" s="112"/>
      <c r="L138" s="112"/>
      <c r="M138" s="112"/>
      <c r="N138" s="112"/>
      <c r="O138" s="112"/>
      <c r="P138" s="112"/>
      <c r="Q138" s="112"/>
      <c r="R138" s="112"/>
      <c r="S138" s="112"/>
      <c r="T138" s="112"/>
      <c r="U138" s="112"/>
      <c r="V138" s="112"/>
      <c r="W138" s="112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112"/>
    </row>
    <row r="139" ht="15.0" customHeight="1">
      <c r="A139" s="19"/>
      <c r="B139" s="112"/>
      <c r="C139" s="112"/>
      <c r="D139" s="112"/>
      <c r="E139" s="112"/>
      <c r="F139" s="112"/>
      <c r="G139" s="112"/>
      <c r="H139" s="112"/>
      <c r="I139" s="112"/>
      <c r="J139" s="112"/>
      <c r="K139" s="112"/>
      <c r="L139" s="112"/>
      <c r="M139" s="112"/>
      <c r="N139" s="112"/>
      <c r="O139" s="112"/>
      <c r="P139" s="112"/>
      <c r="Q139" s="112"/>
      <c r="R139" s="112"/>
      <c r="S139" s="112"/>
      <c r="T139" s="112"/>
      <c r="U139" s="112"/>
      <c r="V139" s="112"/>
      <c r="W139" s="112"/>
      <c r="X139" s="112"/>
      <c r="Y139" s="112"/>
      <c r="Z139" s="112"/>
      <c r="AA139" s="112"/>
      <c r="AB139" s="112"/>
      <c r="AC139" s="112"/>
      <c r="AD139" s="112"/>
      <c r="AE139" s="112"/>
      <c r="AF139" s="112"/>
      <c r="AG139" s="112"/>
    </row>
    <row r="140" ht="15.0" customHeight="1">
      <c r="A140" s="19"/>
      <c r="B140" s="112"/>
      <c r="C140" s="112"/>
      <c r="D140" s="112"/>
      <c r="E140" s="112"/>
      <c r="F140" s="112"/>
      <c r="G140" s="112"/>
      <c r="H140" s="112"/>
      <c r="I140" s="112"/>
      <c r="J140" s="112"/>
      <c r="K140" s="112"/>
      <c r="L140" s="112"/>
      <c r="M140" s="112"/>
      <c r="N140" s="112"/>
      <c r="O140" s="112"/>
      <c r="P140" s="112"/>
      <c r="Q140" s="112"/>
      <c r="R140" s="112"/>
      <c r="S140" s="112"/>
      <c r="T140" s="112"/>
      <c r="U140" s="112"/>
      <c r="V140" s="112"/>
      <c r="W140" s="112"/>
      <c r="X140" s="112"/>
      <c r="Y140" s="112"/>
      <c r="Z140" s="112"/>
      <c r="AA140" s="112"/>
      <c r="AB140" s="112"/>
      <c r="AC140" s="112"/>
      <c r="AD140" s="112"/>
      <c r="AE140" s="112"/>
      <c r="AF140" s="112"/>
      <c r="AG140" s="112"/>
    </row>
    <row r="141" ht="15.0" customHeight="1">
      <c r="A141" s="19"/>
      <c r="B141" s="112"/>
      <c r="C141" s="112"/>
      <c r="D141" s="112"/>
      <c r="E141" s="112"/>
      <c r="F141" s="112"/>
      <c r="G141" s="112"/>
      <c r="H141" s="112"/>
      <c r="I141" s="112"/>
      <c r="J141" s="112"/>
      <c r="K141" s="112"/>
      <c r="L141" s="112"/>
      <c r="M141" s="112"/>
      <c r="N141" s="112"/>
      <c r="O141" s="112"/>
      <c r="P141" s="112"/>
      <c r="Q141" s="112"/>
      <c r="R141" s="112"/>
      <c r="S141" s="112"/>
      <c r="T141" s="112"/>
      <c r="U141" s="112"/>
      <c r="V141" s="112"/>
      <c r="W141" s="112"/>
      <c r="X141" s="112"/>
      <c r="Y141" s="112"/>
      <c r="Z141" s="112"/>
      <c r="AA141" s="112"/>
      <c r="AB141" s="112"/>
      <c r="AC141" s="112"/>
      <c r="AD141" s="112"/>
      <c r="AE141" s="112"/>
      <c r="AF141" s="112"/>
      <c r="AG141" s="112"/>
    </row>
    <row r="142" ht="15.0" customHeight="1">
      <c r="A142" s="19"/>
      <c r="B142" s="112"/>
      <c r="C142" s="112"/>
      <c r="D142" s="112"/>
      <c r="E142" s="112"/>
      <c r="F142" s="112"/>
      <c r="G142" s="112"/>
      <c r="H142" s="112"/>
      <c r="I142" s="112"/>
      <c r="J142" s="112"/>
      <c r="K142" s="112"/>
      <c r="L142" s="112"/>
      <c r="M142" s="112"/>
      <c r="N142" s="112"/>
      <c r="O142" s="112"/>
      <c r="P142" s="112"/>
      <c r="Q142" s="112"/>
      <c r="R142" s="112"/>
      <c r="S142" s="112"/>
      <c r="T142" s="112"/>
      <c r="U142" s="112"/>
      <c r="V142" s="112"/>
      <c r="W142" s="112"/>
      <c r="X142" s="112"/>
      <c r="Y142" s="112"/>
      <c r="Z142" s="112"/>
      <c r="AA142" s="112"/>
      <c r="AB142" s="112"/>
      <c r="AC142" s="112"/>
      <c r="AD142" s="112"/>
      <c r="AE142" s="112"/>
      <c r="AF142" s="112"/>
      <c r="AG142" s="112"/>
    </row>
    <row r="143" ht="15.0" customHeight="1">
      <c r="A143" s="19"/>
      <c r="B143" s="112"/>
      <c r="C143" s="112"/>
      <c r="D143" s="112"/>
      <c r="E143" s="112"/>
      <c r="F143" s="112"/>
      <c r="G143" s="112"/>
      <c r="H143" s="112"/>
      <c r="I143" s="112"/>
      <c r="J143" s="112"/>
      <c r="K143" s="112"/>
      <c r="L143" s="112"/>
      <c r="M143" s="112"/>
      <c r="N143" s="112"/>
      <c r="O143" s="112"/>
      <c r="P143" s="112"/>
      <c r="Q143" s="112"/>
      <c r="R143" s="112"/>
      <c r="S143" s="112"/>
      <c r="T143" s="112"/>
      <c r="U143" s="112"/>
      <c r="V143" s="112"/>
      <c r="W143" s="112"/>
      <c r="X143" s="112"/>
      <c r="Y143" s="112"/>
      <c r="Z143" s="112"/>
      <c r="AA143" s="112"/>
      <c r="AB143" s="112"/>
      <c r="AC143" s="112"/>
      <c r="AD143" s="112"/>
      <c r="AE143" s="112"/>
      <c r="AF143" s="112"/>
      <c r="AG143" s="112"/>
    </row>
    <row r="144" ht="15.0" customHeight="1">
      <c r="A144" s="19"/>
      <c r="B144" s="112"/>
      <c r="C144" s="112"/>
      <c r="D144" s="112"/>
      <c r="E144" s="112"/>
      <c r="F144" s="112"/>
      <c r="G144" s="112"/>
      <c r="H144" s="112"/>
      <c r="I144" s="112"/>
      <c r="J144" s="112"/>
      <c r="K144" s="112"/>
      <c r="L144" s="112"/>
      <c r="M144" s="112"/>
      <c r="N144" s="112"/>
      <c r="O144" s="112"/>
      <c r="P144" s="112"/>
      <c r="Q144" s="112"/>
      <c r="R144" s="112"/>
      <c r="S144" s="112"/>
      <c r="T144" s="112"/>
      <c r="U144" s="112"/>
      <c r="V144" s="112"/>
      <c r="W144" s="112"/>
      <c r="X144" s="112"/>
      <c r="Y144" s="112"/>
      <c r="Z144" s="112"/>
      <c r="AA144" s="112"/>
      <c r="AB144" s="112"/>
      <c r="AC144" s="112"/>
      <c r="AD144" s="112"/>
      <c r="AE144" s="112"/>
      <c r="AF144" s="112"/>
      <c r="AG144" s="112"/>
    </row>
    <row r="145" ht="15.0" customHeight="1">
      <c r="A145" s="19"/>
      <c r="B145" s="112"/>
      <c r="C145" s="112"/>
      <c r="D145" s="112"/>
      <c r="E145" s="112"/>
      <c r="F145" s="112"/>
      <c r="G145" s="112"/>
      <c r="H145" s="112"/>
      <c r="I145" s="112"/>
      <c r="J145" s="112"/>
      <c r="K145" s="112"/>
      <c r="L145" s="112"/>
      <c r="M145" s="112"/>
      <c r="N145" s="112"/>
      <c r="O145" s="112"/>
      <c r="P145" s="112"/>
      <c r="Q145" s="112"/>
      <c r="R145" s="112"/>
      <c r="S145" s="112"/>
      <c r="T145" s="112"/>
      <c r="U145" s="112"/>
      <c r="V145" s="112"/>
      <c r="W145" s="112"/>
      <c r="X145" s="112"/>
      <c r="Y145" s="112"/>
      <c r="Z145" s="112"/>
      <c r="AA145" s="112"/>
      <c r="AB145" s="112"/>
      <c r="AC145" s="112"/>
      <c r="AD145" s="112"/>
      <c r="AE145" s="112"/>
      <c r="AF145" s="112"/>
      <c r="AG145" s="112"/>
    </row>
    <row r="146" ht="15.0" customHeight="1">
      <c r="A146" s="19"/>
      <c r="B146" s="112"/>
      <c r="C146" s="112"/>
      <c r="D146" s="112"/>
      <c r="E146" s="112"/>
      <c r="F146" s="112"/>
      <c r="G146" s="112"/>
      <c r="H146" s="112"/>
      <c r="I146" s="112"/>
      <c r="J146" s="112"/>
      <c r="K146" s="112"/>
      <c r="L146" s="112"/>
      <c r="M146" s="112"/>
      <c r="N146" s="112"/>
      <c r="O146" s="112"/>
      <c r="P146" s="112"/>
      <c r="Q146" s="112"/>
      <c r="R146" s="112"/>
      <c r="S146" s="112"/>
      <c r="T146" s="112"/>
      <c r="U146" s="112"/>
      <c r="V146" s="112"/>
      <c r="W146" s="112"/>
      <c r="X146" s="112"/>
      <c r="Y146" s="112"/>
      <c r="Z146" s="112"/>
      <c r="AA146" s="112"/>
      <c r="AB146" s="112"/>
      <c r="AC146" s="112"/>
      <c r="AD146" s="112"/>
      <c r="AE146" s="112"/>
      <c r="AF146" s="112"/>
      <c r="AG146" s="112"/>
    </row>
    <row r="147" ht="15.0" customHeight="1">
      <c r="A147" s="19"/>
      <c r="B147" s="112"/>
      <c r="C147" s="112"/>
      <c r="D147" s="112"/>
      <c r="E147" s="112"/>
      <c r="F147" s="112"/>
      <c r="G147" s="112"/>
      <c r="H147" s="112"/>
      <c r="I147" s="112"/>
      <c r="J147" s="112"/>
      <c r="K147" s="112"/>
      <c r="L147" s="112"/>
      <c r="M147" s="112"/>
      <c r="N147" s="112"/>
      <c r="O147" s="112"/>
      <c r="P147" s="112"/>
      <c r="Q147" s="112"/>
      <c r="R147" s="112"/>
      <c r="S147" s="112"/>
      <c r="T147" s="112"/>
      <c r="U147" s="112"/>
      <c r="V147" s="112"/>
      <c r="W147" s="112"/>
      <c r="X147" s="112"/>
      <c r="Y147" s="112"/>
      <c r="Z147" s="112"/>
      <c r="AA147" s="112"/>
      <c r="AB147" s="112"/>
      <c r="AC147" s="112"/>
      <c r="AD147" s="112"/>
      <c r="AE147" s="112"/>
      <c r="AF147" s="112"/>
      <c r="AG147" s="112"/>
    </row>
    <row r="148" ht="15.0" customHeight="1">
      <c r="A148" s="19"/>
      <c r="B148" s="112"/>
      <c r="C148" s="112"/>
      <c r="D148" s="112"/>
      <c r="E148" s="112"/>
      <c r="F148" s="112"/>
      <c r="G148" s="112"/>
      <c r="H148" s="112"/>
      <c r="I148" s="112"/>
      <c r="J148" s="112"/>
      <c r="K148" s="112"/>
      <c r="L148" s="112"/>
      <c r="M148" s="112"/>
      <c r="N148" s="112"/>
      <c r="O148" s="112"/>
      <c r="P148" s="112"/>
      <c r="Q148" s="112"/>
      <c r="R148" s="112"/>
      <c r="S148" s="112"/>
      <c r="T148" s="112"/>
      <c r="U148" s="112"/>
      <c r="V148" s="112"/>
      <c r="W148" s="112"/>
      <c r="X148" s="112"/>
      <c r="Y148" s="112"/>
      <c r="Z148" s="112"/>
      <c r="AA148" s="112"/>
      <c r="AB148" s="112"/>
      <c r="AC148" s="112"/>
      <c r="AD148" s="112"/>
      <c r="AE148" s="112"/>
      <c r="AF148" s="112"/>
      <c r="AG148" s="112"/>
    </row>
    <row r="149" ht="15.0" customHeight="1">
      <c r="A149" s="19"/>
      <c r="B149" s="112"/>
      <c r="C149" s="112"/>
      <c r="D149" s="112"/>
      <c r="E149" s="112"/>
      <c r="F149" s="112"/>
      <c r="G149" s="112"/>
      <c r="H149" s="112"/>
      <c r="I149" s="112"/>
      <c r="J149" s="112"/>
      <c r="K149" s="112"/>
      <c r="L149" s="112"/>
      <c r="M149" s="112"/>
      <c r="N149" s="112"/>
      <c r="O149" s="112"/>
      <c r="P149" s="112"/>
      <c r="Q149" s="112"/>
      <c r="R149" s="112"/>
      <c r="S149" s="112"/>
      <c r="T149" s="112"/>
      <c r="U149" s="112"/>
      <c r="V149" s="112"/>
      <c r="W149" s="112"/>
      <c r="X149" s="112"/>
      <c r="Y149" s="112"/>
      <c r="Z149" s="112"/>
      <c r="AA149" s="112"/>
      <c r="AB149" s="112"/>
      <c r="AC149" s="112"/>
      <c r="AD149" s="112"/>
      <c r="AE149" s="112"/>
      <c r="AF149" s="112"/>
      <c r="AG149" s="112"/>
    </row>
    <row r="150" ht="15.0" customHeight="1">
      <c r="A150" s="19"/>
      <c r="B150" s="112"/>
      <c r="C150" s="112"/>
      <c r="D150" s="112"/>
      <c r="E150" s="112"/>
      <c r="F150" s="112"/>
      <c r="G150" s="112"/>
      <c r="H150" s="112"/>
      <c r="I150" s="112"/>
      <c r="J150" s="112"/>
      <c r="K150" s="112"/>
      <c r="L150" s="112"/>
      <c r="M150" s="112"/>
      <c r="N150" s="112"/>
      <c r="O150" s="112"/>
      <c r="P150" s="112"/>
      <c r="Q150" s="112"/>
      <c r="R150" s="112"/>
      <c r="S150" s="112"/>
      <c r="T150" s="112"/>
      <c r="U150" s="112"/>
      <c r="V150" s="112"/>
      <c r="W150" s="112"/>
      <c r="X150" s="112"/>
      <c r="Y150" s="112"/>
      <c r="Z150" s="112"/>
      <c r="AA150" s="112"/>
      <c r="AB150" s="112"/>
      <c r="AC150" s="112"/>
      <c r="AD150" s="112"/>
      <c r="AE150" s="112"/>
      <c r="AF150" s="112"/>
      <c r="AG150" s="112"/>
    </row>
    <row r="151" ht="15.0" customHeight="1">
      <c r="A151" s="19"/>
      <c r="B151" s="112"/>
      <c r="C151" s="112"/>
      <c r="D151" s="112"/>
      <c r="E151" s="112"/>
      <c r="F151" s="112"/>
      <c r="G151" s="112"/>
      <c r="H151" s="112"/>
      <c r="I151" s="112"/>
      <c r="J151" s="112"/>
      <c r="K151" s="112"/>
      <c r="L151" s="112"/>
      <c r="M151" s="112"/>
      <c r="N151" s="112"/>
      <c r="O151" s="112"/>
      <c r="P151" s="112"/>
      <c r="Q151" s="112"/>
      <c r="R151" s="112"/>
      <c r="S151" s="112"/>
      <c r="T151" s="112"/>
      <c r="U151" s="112"/>
      <c r="V151" s="112"/>
      <c r="W151" s="112"/>
      <c r="X151" s="112"/>
      <c r="Y151" s="112"/>
      <c r="Z151" s="112"/>
      <c r="AA151" s="112"/>
      <c r="AB151" s="112"/>
      <c r="AC151" s="112"/>
      <c r="AD151" s="112"/>
      <c r="AE151" s="112"/>
      <c r="AF151" s="112"/>
      <c r="AG151" s="112"/>
    </row>
    <row r="152" ht="15.0" customHeight="1">
      <c r="A152" s="19"/>
      <c r="B152" s="112"/>
      <c r="C152" s="112"/>
      <c r="D152" s="112"/>
      <c r="E152" s="112"/>
      <c r="F152" s="112"/>
      <c r="G152" s="112"/>
      <c r="H152" s="112"/>
      <c r="I152" s="112"/>
      <c r="J152" s="112"/>
      <c r="K152" s="112"/>
      <c r="L152" s="112"/>
      <c r="M152" s="112"/>
      <c r="N152" s="112"/>
      <c r="O152" s="112"/>
      <c r="P152" s="112"/>
      <c r="Q152" s="112"/>
      <c r="R152" s="112"/>
      <c r="S152" s="112"/>
      <c r="T152" s="112"/>
      <c r="U152" s="112"/>
      <c r="V152" s="112"/>
      <c r="W152" s="112"/>
      <c r="X152" s="112"/>
      <c r="Y152" s="112"/>
      <c r="Z152" s="112"/>
      <c r="AA152" s="112"/>
      <c r="AB152" s="112"/>
      <c r="AC152" s="112"/>
      <c r="AD152" s="112"/>
      <c r="AE152" s="112"/>
      <c r="AF152" s="112"/>
      <c r="AG152" s="112"/>
    </row>
    <row r="153" ht="15.0" customHeight="1">
      <c r="A153" s="19"/>
      <c r="B153" s="112"/>
      <c r="C153" s="112"/>
      <c r="D153" s="112"/>
      <c r="E153" s="112"/>
      <c r="F153" s="112"/>
      <c r="G153" s="112"/>
      <c r="H153" s="112"/>
      <c r="I153" s="112"/>
      <c r="J153" s="112"/>
      <c r="K153" s="112"/>
      <c r="L153" s="112"/>
      <c r="M153" s="112"/>
      <c r="N153" s="112"/>
      <c r="O153" s="112"/>
      <c r="P153" s="112"/>
      <c r="Q153" s="112"/>
      <c r="R153" s="112"/>
      <c r="S153" s="112"/>
      <c r="T153" s="112"/>
      <c r="U153" s="112"/>
      <c r="V153" s="112"/>
      <c r="W153" s="112"/>
      <c r="X153" s="112"/>
      <c r="Y153" s="112"/>
      <c r="Z153" s="112"/>
      <c r="AA153" s="112"/>
      <c r="AB153" s="112"/>
      <c r="AC153" s="112"/>
      <c r="AD153" s="112"/>
      <c r="AE153" s="112"/>
      <c r="AF153" s="112"/>
      <c r="AG153" s="112"/>
    </row>
    <row r="154" ht="15.0" customHeight="1">
      <c r="A154" s="19"/>
      <c r="B154" s="112"/>
      <c r="C154" s="112"/>
      <c r="D154" s="112"/>
      <c r="E154" s="112"/>
      <c r="F154" s="112"/>
      <c r="G154" s="112"/>
      <c r="H154" s="112"/>
      <c r="I154" s="112"/>
      <c r="J154" s="112"/>
      <c r="K154" s="112"/>
      <c r="L154" s="112"/>
      <c r="M154" s="112"/>
      <c r="N154" s="112"/>
      <c r="O154" s="112"/>
      <c r="P154" s="112"/>
      <c r="Q154" s="112"/>
      <c r="R154" s="112"/>
      <c r="S154" s="112"/>
      <c r="T154" s="112"/>
      <c r="U154" s="112"/>
      <c r="V154" s="112"/>
      <c r="W154" s="112"/>
      <c r="X154" s="112"/>
      <c r="Y154" s="112"/>
      <c r="Z154" s="112"/>
      <c r="AA154" s="112"/>
      <c r="AB154" s="112"/>
      <c r="AC154" s="112"/>
      <c r="AD154" s="112"/>
      <c r="AE154" s="112"/>
      <c r="AF154" s="112"/>
      <c r="AG154" s="112"/>
    </row>
    <row r="155" ht="15.0" customHeight="1">
      <c r="A155" s="19"/>
      <c r="B155" s="112"/>
      <c r="C155" s="112"/>
      <c r="D155" s="112"/>
      <c r="E155" s="112"/>
      <c r="F155" s="112"/>
      <c r="G155" s="112"/>
      <c r="H155" s="112"/>
      <c r="I155" s="112"/>
      <c r="J155" s="112"/>
      <c r="K155" s="112"/>
      <c r="L155" s="112"/>
      <c r="M155" s="112"/>
      <c r="N155" s="112"/>
      <c r="O155" s="112"/>
      <c r="P155" s="112"/>
      <c r="Q155" s="112"/>
      <c r="R155" s="112"/>
      <c r="S155" s="112"/>
      <c r="T155" s="112"/>
      <c r="U155" s="112"/>
      <c r="V155" s="112"/>
      <c r="W155" s="112"/>
      <c r="X155" s="112"/>
      <c r="Y155" s="112"/>
      <c r="Z155" s="112"/>
      <c r="AA155" s="112"/>
      <c r="AB155" s="112"/>
      <c r="AC155" s="112"/>
      <c r="AD155" s="112"/>
      <c r="AE155" s="112"/>
      <c r="AF155" s="112"/>
      <c r="AG155" s="112"/>
    </row>
    <row r="156" ht="15.0" customHeight="1">
      <c r="A156" s="19"/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  <c r="L156" s="112"/>
      <c r="M156" s="112"/>
      <c r="N156" s="112"/>
      <c r="O156" s="112"/>
      <c r="P156" s="112"/>
      <c r="Q156" s="112"/>
      <c r="R156" s="112"/>
      <c r="S156" s="112"/>
      <c r="T156" s="112"/>
      <c r="U156" s="112"/>
      <c r="V156" s="112"/>
      <c r="W156" s="112"/>
      <c r="X156" s="112"/>
      <c r="Y156" s="112"/>
      <c r="Z156" s="112"/>
      <c r="AA156" s="112"/>
      <c r="AB156" s="112"/>
      <c r="AC156" s="112"/>
      <c r="AD156" s="112"/>
      <c r="AE156" s="112"/>
      <c r="AF156" s="112"/>
      <c r="AG156" s="112"/>
    </row>
    <row r="157" ht="15.0" customHeight="1">
      <c r="A157" s="19"/>
      <c r="B157" s="112"/>
      <c r="C157" s="112"/>
      <c r="D157" s="112"/>
      <c r="E157" s="112"/>
      <c r="F157" s="112"/>
      <c r="G157" s="112"/>
      <c r="H157" s="112"/>
      <c r="I157" s="112"/>
      <c r="J157" s="112"/>
      <c r="K157" s="112"/>
      <c r="L157" s="112"/>
      <c r="M157" s="112"/>
      <c r="N157" s="112"/>
      <c r="O157" s="112"/>
      <c r="P157" s="112"/>
      <c r="Q157" s="112"/>
      <c r="R157" s="112"/>
      <c r="S157" s="112"/>
      <c r="T157" s="112"/>
      <c r="U157" s="112"/>
      <c r="V157" s="112"/>
      <c r="W157" s="112"/>
      <c r="X157" s="112"/>
      <c r="Y157" s="112"/>
      <c r="Z157" s="112"/>
      <c r="AA157" s="112"/>
      <c r="AB157" s="112"/>
      <c r="AC157" s="112"/>
      <c r="AD157" s="112"/>
      <c r="AE157" s="112"/>
      <c r="AF157" s="112"/>
      <c r="AG157" s="112"/>
    </row>
    <row r="158" ht="15.0" customHeight="1">
      <c r="A158" s="19"/>
      <c r="B158" s="112"/>
      <c r="C158" s="112"/>
      <c r="D158" s="112"/>
      <c r="E158" s="112"/>
      <c r="F158" s="112"/>
      <c r="G158" s="112"/>
      <c r="H158" s="112"/>
      <c r="I158" s="112"/>
      <c r="J158" s="112"/>
      <c r="K158" s="112"/>
      <c r="L158" s="112"/>
      <c r="M158" s="112"/>
      <c r="N158" s="112"/>
      <c r="O158" s="112"/>
      <c r="P158" s="112"/>
      <c r="Q158" s="112"/>
      <c r="R158" s="112"/>
      <c r="S158" s="112"/>
      <c r="T158" s="112"/>
      <c r="U158" s="112"/>
      <c r="V158" s="112"/>
      <c r="W158" s="112"/>
      <c r="X158" s="112"/>
      <c r="Y158" s="112"/>
      <c r="Z158" s="112"/>
      <c r="AA158" s="112"/>
      <c r="AB158" s="112"/>
      <c r="AC158" s="112"/>
      <c r="AD158" s="112"/>
      <c r="AE158" s="112"/>
      <c r="AF158" s="112"/>
      <c r="AG158" s="112"/>
    </row>
    <row r="159" ht="15.0" customHeight="1">
      <c r="A159" s="19"/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  <c r="L159" s="112"/>
      <c r="M159" s="112"/>
      <c r="N159" s="112"/>
      <c r="O159" s="112"/>
      <c r="P159" s="112"/>
      <c r="Q159" s="112"/>
      <c r="R159" s="112"/>
      <c r="S159" s="112"/>
      <c r="T159" s="112"/>
      <c r="U159" s="112"/>
      <c r="V159" s="112"/>
      <c r="W159" s="112"/>
      <c r="X159" s="112"/>
      <c r="Y159" s="112"/>
      <c r="Z159" s="112"/>
      <c r="AA159" s="112"/>
      <c r="AB159" s="112"/>
      <c r="AC159" s="112"/>
      <c r="AD159" s="112"/>
      <c r="AE159" s="112"/>
      <c r="AF159" s="112"/>
      <c r="AG159" s="112"/>
    </row>
    <row r="160" ht="15.0" customHeight="1">
      <c r="A160" s="19"/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  <c r="L160" s="112"/>
      <c r="M160" s="112"/>
      <c r="N160" s="112"/>
      <c r="O160" s="112"/>
      <c r="P160" s="112"/>
      <c r="Q160" s="112"/>
      <c r="R160" s="112"/>
      <c r="S160" s="112"/>
      <c r="T160" s="112"/>
      <c r="U160" s="112"/>
      <c r="V160" s="112"/>
      <c r="W160" s="112"/>
      <c r="X160" s="112"/>
      <c r="Y160" s="112"/>
      <c r="Z160" s="112"/>
      <c r="AA160" s="112"/>
      <c r="AB160" s="112"/>
      <c r="AC160" s="112"/>
      <c r="AD160" s="112"/>
      <c r="AE160" s="112"/>
      <c r="AF160" s="112"/>
      <c r="AG160" s="112"/>
    </row>
    <row r="161" ht="15.0" customHeight="1">
      <c r="A161" s="19"/>
      <c r="B161" s="112"/>
      <c r="C161" s="112"/>
      <c r="D161" s="112"/>
      <c r="E161" s="112"/>
      <c r="F161" s="112"/>
      <c r="G161" s="112"/>
      <c r="H161" s="112"/>
      <c r="I161" s="112"/>
      <c r="J161" s="112"/>
      <c r="K161" s="112"/>
      <c r="L161" s="112"/>
      <c r="M161" s="112"/>
      <c r="N161" s="112"/>
      <c r="O161" s="112"/>
      <c r="P161" s="112"/>
      <c r="Q161" s="112"/>
      <c r="R161" s="112"/>
      <c r="S161" s="112"/>
      <c r="T161" s="112"/>
      <c r="U161" s="112"/>
      <c r="V161" s="112"/>
      <c r="W161" s="112"/>
      <c r="X161" s="112"/>
      <c r="Y161" s="112"/>
      <c r="Z161" s="112"/>
      <c r="AA161" s="112"/>
      <c r="AB161" s="112"/>
      <c r="AC161" s="112"/>
      <c r="AD161" s="112"/>
      <c r="AE161" s="112"/>
      <c r="AF161" s="112"/>
      <c r="AG161" s="112"/>
    </row>
    <row r="162" ht="15.0" customHeight="1">
      <c r="A162" s="19"/>
      <c r="B162" s="112"/>
      <c r="C162" s="112"/>
      <c r="D162" s="112"/>
      <c r="E162" s="112"/>
      <c r="F162" s="112"/>
      <c r="G162" s="112"/>
      <c r="H162" s="112"/>
      <c r="I162" s="112"/>
      <c r="J162" s="112"/>
      <c r="K162" s="112"/>
      <c r="L162" s="112"/>
      <c r="M162" s="112"/>
      <c r="N162" s="112"/>
      <c r="O162" s="112"/>
      <c r="P162" s="112"/>
      <c r="Q162" s="112"/>
      <c r="R162" s="112"/>
      <c r="S162" s="112"/>
      <c r="T162" s="112"/>
      <c r="U162" s="112"/>
      <c r="V162" s="112"/>
      <c r="W162" s="112"/>
      <c r="X162" s="112"/>
      <c r="Y162" s="112"/>
      <c r="Z162" s="112"/>
      <c r="AA162" s="112"/>
      <c r="AB162" s="112"/>
      <c r="AC162" s="112"/>
      <c r="AD162" s="112"/>
      <c r="AE162" s="112"/>
      <c r="AF162" s="112"/>
      <c r="AG162" s="112"/>
    </row>
    <row r="163" ht="15.0" customHeight="1">
      <c r="A163" s="19"/>
      <c r="B163" s="112"/>
      <c r="C163" s="112"/>
      <c r="D163" s="112"/>
      <c r="E163" s="112"/>
      <c r="F163" s="112"/>
      <c r="G163" s="112"/>
      <c r="H163" s="112"/>
      <c r="I163" s="112"/>
      <c r="J163" s="112"/>
      <c r="K163" s="112"/>
      <c r="L163" s="112"/>
      <c r="M163" s="112"/>
      <c r="N163" s="112"/>
      <c r="O163" s="112"/>
      <c r="P163" s="112"/>
      <c r="Q163" s="112"/>
      <c r="R163" s="112"/>
      <c r="S163" s="112"/>
      <c r="T163" s="112"/>
      <c r="U163" s="112"/>
      <c r="V163" s="112"/>
      <c r="W163" s="112"/>
      <c r="X163" s="112"/>
      <c r="Y163" s="112"/>
      <c r="Z163" s="112"/>
      <c r="AA163" s="112"/>
      <c r="AB163" s="112"/>
      <c r="AC163" s="112"/>
      <c r="AD163" s="112"/>
      <c r="AE163" s="112"/>
      <c r="AF163" s="112"/>
      <c r="AG163" s="112"/>
    </row>
    <row r="164" ht="15.0" customHeight="1">
      <c r="A164" s="19"/>
      <c r="B164" s="112"/>
      <c r="C164" s="112"/>
      <c r="D164" s="112"/>
      <c r="E164" s="112"/>
      <c r="F164" s="112"/>
      <c r="G164" s="112"/>
      <c r="H164" s="112"/>
      <c r="I164" s="112"/>
      <c r="J164" s="112"/>
      <c r="K164" s="112"/>
      <c r="L164" s="112"/>
      <c r="M164" s="112"/>
      <c r="N164" s="112"/>
      <c r="O164" s="112"/>
      <c r="P164" s="112"/>
      <c r="Q164" s="112"/>
      <c r="R164" s="112"/>
      <c r="S164" s="112"/>
      <c r="T164" s="112"/>
      <c r="U164" s="112"/>
      <c r="V164" s="112"/>
      <c r="W164" s="112"/>
      <c r="X164" s="112"/>
      <c r="Y164" s="112"/>
      <c r="Z164" s="112"/>
      <c r="AA164" s="112"/>
      <c r="AB164" s="112"/>
      <c r="AC164" s="112"/>
      <c r="AD164" s="112"/>
      <c r="AE164" s="112"/>
      <c r="AF164" s="112"/>
      <c r="AG164" s="112"/>
    </row>
    <row r="165" ht="15.0" customHeight="1">
      <c r="A165" s="19"/>
      <c r="B165" s="112"/>
      <c r="C165" s="112"/>
      <c r="D165" s="112"/>
      <c r="E165" s="112"/>
      <c r="F165" s="112"/>
      <c r="G165" s="112"/>
      <c r="H165" s="112"/>
      <c r="I165" s="112"/>
      <c r="J165" s="112"/>
      <c r="K165" s="112"/>
      <c r="L165" s="112"/>
      <c r="M165" s="112"/>
      <c r="N165" s="112"/>
      <c r="O165" s="112"/>
      <c r="P165" s="112"/>
      <c r="Q165" s="112"/>
      <c r="R165" s="112"/>
      <c r="S165" s="112"/>
      <c r="T165" s="112"/>
      <c r="U165" s="112"/>
      <c r="V165" s="112"/>
      <c r="W165" s="112"/>
      <c r="X165" s="112"/>
      <c r="Y165" s="112"/>
      <c r="Z165" s="112"/>
      <c r="AA165" s="112"/>
      <c r="AB165" s="112"/>
      <c r="AC165" s="112"/>
      <c r="AD165" s="112"/>
      <c r="AE165" s="112"/>
      <c r="AF165" s="112"/>
      <c r="AG165" s="112"/>
    </row>
    <row r="166" ht="15.0" customHeight="1">
      <c r="A166" s="19"/>
      <c r="B166" s="112"/>
      <c r="C166" s="112"/>
      <c r="D166" s="112"/>
      <c r="E166" s="112"/>
      <c r="F166" s="112"/>
      <c r="G166" s="112"/>
      <c r="H166" s="112"/>
      <c r="I166" s="112"/>
      <c r="J166" s="112"/>
      <c r="K166" s="112"/>
      <c r="L166" s="112"/>
      <c r="M166" s="112"/>
      <c r="N166" s="112"/>
      <c r="O166" s="112"/>
      <c r="P166" s="112"/>
      <c r="Q166" s="112"/>
      <c r="R166" s="112"/>
      <c r="S166" s="112"/>
      <c r="T166" s="112"/>
      <c r="U166" s="112"/>
      <c r="V166" s="112"/>
      <c r="W166" s="112"/>
      <c r="X166" s="112"/>
      <c r="Y166" s="112"/>
      <c r="Z166" s="112"/>
      <c r="AA166" s="112"/>
      <c r="AB166" s="112"/>
      <c r="AC166" s="112"/>
      <c r="AD166" s="112"/>
      <c r="AE166" s="112"/>
      <c r="AF166" s="112"/>
      <c r="AG166" s="112"/>
    </row>
    <row r="167" ht="15.0" customHeight="1">
      <c r="A167" s="19"/>
      <c r="B167" s="112"/>
      <c r="C167" s="112"/>
      <c r="D167" s="112"/>
      <c r="E167" s="112"/>
      <c r="F167" s="112"/>
      <c r="G167" s="112"/>
      <c r="H167" s="112"/>
      <c r="I167" s="112"/>
      <c r="J167" s="112"/>
      <c r="K167" s="112"/>
      <c r="L167" s="112"/>
      <c r="M167" s="112"/>
      <c r="N167" s="112"/>
      <c r="O167" s="112"/>
      <c r="P167" s="112"/>
      <c r="Q167" s="112"/>
      <c r="R167" s="112"/>
      <c r="S167" s="112"/>
      <c r="T167" s="112"/>
      <c r="U167" s="112"/>
      <c r="V167" s="112"/>
      <c r="W167" s="112"/>
      <c r="X167" s="112"/>
      <c r="Y167" s="112"/>
      <c r="Z167" s="112"/>
      <c r="AA167" s="112"/>
      <c r="AB167" s="112"/>
      <c r="AC167" s="112"/>
      <c r="AD167" s="112"/>
      <c r="AE167" s="112"/>
      <c r="AF167" s="112"/>
      <c r="AG167" s="112"/>
    </row>
    <row r="168" ht="15.0" customHeight="1">
      <c r="A168" s="19"/>
      <c r="B168" s="112"/>
      <c r="C168" s="112"/>
      <c r="D168" s="112"/>
      <c r="E168" s="112"/>
      <c r="F168" s="112"/>
      <c r="G168" s="112"/>
      <c r="H168" s="112"/>
      <c r="I168" s="112"/>
      <c r="J168" s="112"/>
      <c r="K168" s="112"/>
      <c r="L168" s="112"/>
      <c r="M168" s="112"/>
      <c r="N168" s="112"/>
      <c r="O168" s="112"/>
      <c r="P168" s="112"/>
      <c r="Q168" s="112"/>
      <c r="R168" s="112"/>
      <c r="S168" s="112"/>
      <c r="T168" s="112"/>
      <c r="U168" s="112"/>
      <c r="V168" s="112"/>
      <c r="W168" s="112"/>
      <c r="X168" s="112"/>
      <c r="Y168" s="112"/>
      <c r="Z168" s="112"/>
      <c r="AA168" s="112"/>
      <c r="AB168" s="112"/>
      <c r="AC168" s="112"/>
      <c r="AD168" s="112"/>
      <c r="AE168" s="112"/>
      <c r="AF168" s="112"/>
      <c r="AG168" s="112"/>
    </row>
    <row r="169" ht="15.0" customHeight="1">
      <c r="A169" s="19"/>
      <c r="B169" s="112"/>
      <c r="C169" s="112"/>
      <c r="D169" s="112"/>
      <c r="E169" s="112"/>
      <c r="F169" s="112"/>
      <c r="G169" s="112"/>
      <c r="H169" s="112"/>
      <c r="I169" s="112"/>
      <c r="J169" s="112"/>
      <c r="K169" s="112"/>
      <c r="L169" s="112"/>
      <c r="M169" s="112"/>
      <c r="N169" s="112"/>
      <c r="O169" s="112"/>
      <c r="P169" s="112"/>
      <c r="Q169" s="112"/>
      <c r="R169" s="112"/>
      <c r="S169" s="112"/>
      <c r="T169" s="112"/>
      <c r="U169" s="112"/>
      <c r="V169" s="112"/>
      <c r="W169" s="112"/>
      <c r="X169" s="112"/>
      <c r="Y169" s="112"/>
      <c r="Z169" s="112"/>
      <c r="AA169" s="112"/>
      <c r="AB169" s="112"/>
      <c r="AC169" s="112"/>
      <c r="AD169" s="112"/>
      <c r="AE169" s="112"/>
      <c r="AF169" s="112"/>
      <c r="AG169" s="112"/>
    </row>
    <row r="170" ht="15.0" customHeight="1">
      <c r="A170" s="19"/>
      <c r="B170" s="112"/>
      <c r="C170" s="112"/>
      <c r="D170" s="112"/>
      <c r="E170" s="112"/>
      <c r="F170" s="112"/>
      <c r="G170" s="112"/>
      <c r="H170" s="112"/>
      <c r="I170" s="112"/>
      <c r="J170" s="112"/>
      <c r="K170" s="112"/>
      <c r="L170" s="112"/>
      <c r="M170" s="112"/>
      <c r="N170" s="112"/>
      <c r="O170" s="112"/>
      <c r="P170" s="112"/>
      <c r="Q170" s="112"/>
      <c r="R170" s="112"/>
      <c r="S170" s="112"/>
      <c r="T170" s="112"/>
      <c r="U170" s="112"/>
      <c r="V170" s="112"/>
      <c r="W170" s="112"/>
      <c r="X170" s="112"/>
      <c r="Y170" s="112"/>
      <c r="Z170" s="112"/>
      <c r="AA170" s="112"/>
      <c r="AB170" s="112"/>
      <c r="AC170" s="112"/>
      <c r="AD170" s="112"/>
      <c r="AE170" s="112"/>
      <c r="AF170" s="112"/>
      <c r="AG170" s="112"/>
    </row>
    <row r="171" ht="15.0" customHeight="1">
      <c r="A171" s="19"/>
      <c r="B171" s="112"/>
      <c r="C171" s="112"/>
      <c r="D171" s="112"/>
      <c r="E171" s="112"/>
      <c r="F171" s="112"/>
      <c r="G171" s="112"/>
      <c r="H171" s="112"/>
      <c r="I171" s="112"/>
      <c r="J171" s="112"/>
      <c r="K171" s="112"/>
      <c r="L171" s="112"/>
      <c r="M171" s="112"/>
      <c r="N171" s="112"/>
      <c r="O171" s="112"/>
      <c r="P171" s="112"/>
      <c r="Q171" s="112"/>
      <c r="R171" s="112"/>
      <c r="S171" s="112"/>
      <c r="T171" s="112"/>
      <c r="U171" s="112"/>
      <c r="V171" s="112"/>
      <c r="W171" s="112"/>
      <c r="X171" s="112"/>
      <c r="Y171" s="112"/>
      <c r="Z171" s="112"/>
      <c r="AA171" s="112"/>
      <c r="AB171" s="112"/>
      <c r="AC171" s="112"/>
      <c r="AD171" s="112"/>
      <c r="AE171" s="112"/>
      <c r="AF171" s="112"/>
      <c r="AG171" s="112"/>
    </row>
    <row r="172" ht="15.0" customHeight="1">
      <c r="A172" s="19"/>
      <c r="B172" s="112"/>
      <c r="C172" s="112"/>
      <c r="D172" s="112"/>
      <c r="E172" s="112"/>
      <c r="F172" s="112"/>
      <c r="G172" s="112"/>
      <c r="H172" s="112"/>
      <c r="I172" s="112"/>
      <c r="J172" s="112"/>
      <c r="K172" s="112"/>
      <c r="L172" s="112"/>
      <c r="M172" s="112"/>
      <c r="N172" s="112"/>
      <c r="O172" s="112"/>
      <c r="P172" s="112"/>
      <c r="Q172" s="112"/>
      <c r="R172" s="112"/>
      <c r="S172" s="112"/>
      <c r="T172" s="112"/>
      <c r="U172" s="112"/>
      <c r="V172" s="112"/>
      <c r="W172" s="112"/>
      <c r="X172" s="112"/>
      <c r="Y172" s="112"/>
      <c r="Z172" s="112"/>
      <c r="AA172" s="112"/>
      <c r="AB172" s="112"/>
      <c r="AC172" s="112"/>
      <c r="AD172" s="112"/>
      <c r="AE172" s="112"/>
      <c r="AF172" s="112"/>
      <c r="AG172" s="112"/>
    </row>
    <row r="173" ht="15.0" customHeight="1">
      <c r="A173" s="19"/>
      <c r="B173" s="112"/>
      <c r="C173" s="112"/>
      <c r="D173" s="112"/>
      <c r="E173" s="112"/>
      <c r="F173" s="112"/>
      <c r="G173" s="112"/>
      <c r="H173" s="112"/>
      <c r="I173" s="112"/>
      <c r="J173" s="112"/>
      <c r="K173" s="112"/>
      <c r="L173" s="112"/>
      <c r="M173" s="112"/>
      <c r="N173" s="112"/>
      <c r="O173" s="112"/>
      <c r="P173" s="112"/>
      <c r="Q173" s="112"/>
      <c r="R173" s="112"/>
      <c r="S173" s="112"/>
      <c r="T173" s="112"/>
      <c r="U173" s="112"/>
      <c r="V173" s="112"/>
      <c r="W173" s="112"/>
      <c r="X173" s="112"/>
      <c r="Y173" s="112"/>
      <c r="Z173" s="112"/>
      <c r="AA173" s="112"/>
      <c r="AB173" s="112"/>
      <c r="AC173" s="112"/>
      <c r="AD173" s="112"/>
      <c r="AE173" s="112"/>
      <c r="AF173" s="112"/>
      <c r="AG173" s="112"/>
    </row>
    <row r="174" ht="15.0" customHeight="1">
      <c r="A174" s="19"/>
      <c r="B174" s="112"/>
      <c r="C174" s="112"/>
      <c r="D174" s="112"/>
      <c r="E174" s="112"/>
      <c r="F174" s="112"/>
      <c r="G174" s="112"/>
      <c r="H174" s="112"/>
      <c r="I174" s="112"/>
      <c r="J174" s="112"/>
      <c r="K174" s="112"/>
      <c r="L174" s="112"/>
      <c r="M174" s="112"/>
      <c r="N174" s="112"/>
      <c r="O174" s="112"/>
      <c r="P174" s="112"/>
      <c r="Q174" s="112"/>
      <c r="R174" s="112"/>
      <c r="S174" s="112"/>
      <c r="T174" s="112"/>
      <c r="U174" s="112"/>
      <c r="V174" s="112"/>
      <c r="W174" s="112"/>
      <c r="X174" s="112"/>
      <c r="Y174" s="112"/>
      <c r="Z174" s="112"/>
      <c r="AA174" s="112"/>
      <c r="AB174" s="112"/>
      <c r="AC174" s="112"/>
      <c r="AD174" s="112"/>
      <c r="AE174" s="112"/>
      <c r="AF174" s="112"/>
      <c r="AG174" s="112"/>
    </row>
    <row r="175" ht="15.0" customHeight="1">
      <c r="A175" s="19"/>
      <c r="B175" s="112"/>
      <c r="C175" s="112"/>
      <c r="D175" s="112"/>
      <c r="E175" s="112"/>
      <c r="F175" s="112"/>
      <c r="G175" s="112"/>
      <c r="H175" s="112"/>
      <c r="I175" s="112"/>
      <c r="J175" s="112"/>
      <c r="K175" s="112"/>
      <c r="L175" s="112"/>
      <c r="M175" s="112"/>
      <c r="N175" s="112"/>
      <c r="O175" s="112"/>
      <c r="P175" s="112"/>
      <c r="Q175" s="112"/>
      <c r="R175" s="112"/>
      <c r="S175" s="112"/>
      <c r="T175" s="112"/>
      <c r="U175" s="112"/>
      <c r="V175" s="112"/>
      <c r="W175" s="112"/>
      <c r="X175" s="112"/>
      <c r="Y175" s="112"/>
      <c r="Z175" s="112"/>
      <c r="AA175" s="112"/>
      <c r="AB175" s="112"/>
      <c r="AC175" s="112"/>
      <c r="AD175" s="112"/>
      <c r="AE175" s="112"/>
      <c r="AF175" s="112"/>
      <c r="AG175" s="112"/>
    </row>
    <row r="176" ht="15.0" customHeight="1">
      <c r="A176" s="19"/>
      <c r="B176" s="112"/>
      <c r="C176" s="112"/>
      <c r="D176" s="112"/>
      <c r="E176" s="112"/>
      <c r="F176" s="112"/>
      <c r="G176" s="112"/>
      <c r="H176" s="112"/>
      <c r="I176" s="112"/>
      <c r="J176" s="112"/>
      <c r="K176" s="112"/>
      <c r="L176" s="112"/>
      <c r="M176" s="112"/>
      <c r="N176" s="112"/>
      <c r="O176" s="112"/>
      <c r="P176" s="112"/>
      <c r="Q176" s="112"/>
      <c r="R176" s="112"/>
      <c r="S176" s="112"/>
      <c r="T176" s="112"/>
      <c r="U176" s="112"/>
      <c r="V176" s="112"/>
      <c r="W176" s="112"/>
      <c r="X176" s="112"/>
      <c r="Y176" s="112"/>
      <c r="Z176" s="112"/>
      <c r="AA176" s="112"/>
      <c r="AB176" s="112"/>
      <c r="AC176" s="112"/>
      <c r="AD176" s="112"/>
      <c r="AE176" s="112"/>
      <c r="AF176" s="112"/>
      <c r="AG176" s="112"/>
    </row>
    <row r="177" ht="15.0" customHeight="1">
      <c r="A177" s="19"/>
      <c r="B177" s="112"/>
      <c r="C177" s="112"/>
      <c r="D177" s="112"/>
      <c r="E177" s="112"/>
      <c r="F177" s="112"/>
      <c r="G177" s="112"/>
      <c r="H177" s="112"/>
      <c r="I177" s="112"/>
      <c r="J177" s="112"/>
      <c r="K177" s="112"/>
      <c r="L177" s="112"/>
      <c r="M177" s="112"/>
      <c r="N177" s="112"/>
      <c r="O177" s="112"/>
      <c r="P177" s="112"/>
      <c r="Q177" s="112"/>
      <c r="R177" s="112"/>
      <c r="S177" s="112"/>
      <c r="T177" s="112"/>
      <c r="U177" s="112"/>
      <c r="V177" s="112"/>
      <c r="W177" s="112"/>
      <c r="X177" s="112"/>
      <c r="Y177" s="112"/>
      <c r="Z177" s="112"/>
      <c r="AA177" s="112"/>
      <c r="AB177" s="112"/>
      <c r="AC177" s="112"/>
      <c r="AD177" s="112"/>
      <c r="AE177" s="112"/>
      <c r="AF177" s="112"/>
      <c r="AG177" s="112"/>
    </row>
    <row r="178" ht="15.0" customHeight="1">
      <c r="A178" s="19"/>
      <c r="B178" s="112"/>
      <c r="C178" s="112"/>
      <c r="D178" s="112"/>
      <c r="E178" s="112"/>
      <c r="F178" s="112"/>
      <c r="G178" s="112"/>
      <c r="H178" s="112"/>
      <c r="I178" s="112"/>
      <c r="J178" s="112"/>
      <c r="K178" s="112"/>
      <c r="L178" s="112"/>
      <c r="M178" s="112"/>
      <c r="N178" s="112"/>
      <c r="O178" s="112"/>
      <c r="P178" s="112"/>
      <c r="Q178" s="112"/>
      <c r="R178" s="112"/>
      <c r="S178" s="112"/>
      <c r="T178" s="112"/>
      <c r="U178" s="112"/>
      <c r="V178" s="112"/>
      <c r="W178" s="112"/>
      <c r="X178" s="112"/>
      <c r="Y178" s="112"/>
      <c r="Z178" s="112"/>
      <c r="AA178" s="112"/>
      <c r="AB178" s="112"/>
      <c r="AC178" s="112"/>
      <c r="AD178" s="112"/>
      <c r="AE178" s="112"/>
      <c r="AF178" s="112"/>
      <c r="AG178" s="112"/>
    </row>
    <row r="179" ht="15.0" customHeight="1">
      <c r="A179" s="19"/>
      <c r="B179" s="112"/>
      <c r="C179" s="112"/>
      <c r="D179" s="112"/>
      <c r="E179" s="112"/>
      <c r="F179" s="112"/>
      <c r="G179" s="112"/>
      <c r="H179" s="112"/>
      <c r="I179" s="112"/>
      <c r="J179" s="112"/>
      <c r="K179" s="112"/>
      <c r="L179" s="112"/>
      <c r="M179" s="112"/>
      <c r="N179" s="112"/>
      <c r="O179" s="112"/>
      <c r="P179" s="112"/>
      <c r="Q179" s="112"/>
      <c r="R179" s="112"/>
      <c r="S179" s="112"/>
      <c r="T179" s="112"/>
      <c r="U179" s="112"/>
      <c r="V179" s="112"/>
      <c r="W179" s="112"/>
      <c r="X179" s="112"/>
      <c r="Y179" s="112"/>
      <c r="Z179" s="112"/>
      <c r="AA179" s="112"/>
      <c r="AB179" s="112"/>
      <c r="AC179" s="112"/>
      <c r="AD179" s="112"/>
      <c r="AE179" s="112"/>
      <c r="AF179" s="112"/>
      <c r="AG179" s="112"/>
    </row>
    <row r="180" ht="15.0" customHeight="1">
      <c r="A180" s="19"/>
      <c r="B180" s="112"/>
      <c r="C180" s="112"/>
      <c r="D180" s="112"/>
      <c r="E180" s="112"/>
      <c r="F180" s="112"/>
      <c r="G180" s="112"/>
      <c r="H180" s="112"/>
      <c r="I180" s="112"/>
      <c r="J180" s="112"/>
      <c r="K180" s="112"/>
      <c r="L180" s="112"/>
      <c r="M180" s="112"/>
      <c r="N180" s="112"/>
      <c r="O180" s="112"/>
      <c r="P180" s="112"/>
      <c r="Q180" s="112"/>
      <c r="R180" s="112"/>
      <c r="S180" s="112"/>
      <c r="T180" s="112"/>
      <c r="U180" s="112"/>
      <c r="V180" s="112"/>
      <c r="W180" s="112"/>
      <c r="X180" s="112"/>
      <c r="Y180" s="112"/>
      <c r="Z180" s="112"/>
      <c r="AA180" s="112"/>
      <c r="AB180" s="112"/>
      <c r="AC180" s="112"/>
      <c r="AD180" s="112"/>
      <c r="AE180" s="112"/>
      <c r="AF180" s="112"/>
      <c r="AG180" s="112"/>
    </row>
    <row r="181" ht="15.0" customHeight="1">
      <c r="A181" s="19"/>
      <c r="B181" s="112"/>
      <c r="C181" s="112"/>
      <c r="D181" s="112"/>
      <c r="E181" s="112"/>
      <c r="F181" s="112"/>
      <c r="G181" s="112"/>
      <c r="H181" s="112"/>
      <c r="I181" s="112"/>
      <c r="J181" s="112"/>
      <c r="K181" s="112"/>
      <c r="L181" s="112"/>
      <c r="M181" s="112"/>
      <c r="N181" s="112"/>
      <c r="O181" s="112"/>
      <c r="P181" s="112"/>
      <c r="Q181" s="112"/>
      <c r="R181" s="112"/>
      <c r="S181" s="112"/>
      <c r="T181" s="112"/>
      <c r="U181" s="112"/>
      <c r="V181" s="112"/>
      <c r="W181" s="112"/>
      <c r="X181" s="112"/>
      <c r="Y181" s="112"/>
      <c r="Z181" s="112"/>
      <c r="AA181" s="112"/>
      <c r="AB181" s="112"/>
      <c r="AC181" s="112"/>
      <c r="AD181" s="112"/>
      <c r="AE181" s="112"/>
      <c r="AF181" s="112"/>
      <c r="AG181" s="112"/>
    </row>
    <row r="182" ht="15.0" customHeight="1">
      <c r="A182" s="19"/>
      <c r="B182" s="112"/>
      <c r="C182" s="112"/>
      <c r="D182" s="112"/>
      <c r="E182" s="112"/>
      <c r="F182" s="112"/>
      <c r="G182" s="112"/>
      <c r="H182" s="112"/>
      <c r="I182" s="112"/>
      <c r="J182" s="112"/>
      <c r="K182" s="112"/>
      <c r="L182" s="112"/>
      <c r="M182" s="112"/>
      <c r="N182" s="112"/>
      <c r="O182" s="112"/>
      <c r="P182" s="112"/>
      <c r="Q182" s="112"/>
      <c r="R182" s="112"/>
      <c r="S182" s="112"/>
      <c r="T182" s="112"/>
      <c r="U182" s="112"/>
      <c r="V182" s="112"/>
      <c r="W182" s="112"/>
      <c r="X182" s="112"/>
      <c r="Y182" s="112"/>
      <c r="Z182" s="112"/>
      <c r="AA182" s="112"/>
      <c r="AB182" s="112"/>
      <c r="AC182" s="112"/>
      <c r="AD182" s="112"/>
      <c r="AE182" s="112"/>
      <c r="AF182" s="112"/>
      <c r="AG182" s="112"/>
    </row>
    <row r="183" ht="15.0" customHeight="1">
      <c r="A183" s="19"/>
      <c r="B183" s="112"/>
      <c r="C183" s="112"/>
      <c r="D183" s="112"/>
      <c r="E183" s="112"/>
      <c r="F183" s="112"/>
      <c r="G183" s="112"/>
      <c r="H183" s="112"/>
      <c r="I183" s="112"/>
      <c r="J183" s="112"/>
      <c r="K183" s="112"/>
      <c r="L183" s="112"/>
      <c r="M183" s="112"/>
      <c r="N183" s="112"/>
      <c r="O183" s="112"/>
      <c r="P183" s="112"/>
      <c r="Q183" s="112"/>
      <c r="R183" s="112"/>
      <c r="S183" s="112"/>
      <c r="T183" s="112"/>
      <c r="U183" s="112"/>
      <c r="V183" s="112"/>
      <c r="W183" s="112"/>
      <c r="X183" s="112"/>
      <c r="Y183" s="112"/>
      <c r="Z183" s="112"/>
      <c r="AA183" s="112"/>
      <c r="AB183" s="112"/>
      <c r="AC183" s="112"/>
      <c r="AD183" s="112"/>
      <c r="AE183" s="112"/>
      <c r="AF183" s="112"/>
      <c r="AG183" s="112"/>
    </row>
    <row r="184" ht="15.0" customHeight="1">
      <c r="A184" s="19"/>
      <c r="B184" s="112"/>
      <c r="C184" s="112"/>
      <c r="D184" s="112"/>
      <c r="E184" s="112"/>
      <c r="F184" s="112"/>
      <c r="G184" s="112"/>
      <c r="H184" s="112"/>
      <c r="I184" s="112"/>
      <c r="J184" s="112"/>
      <c r="K184" s="112"/>
      <c r="L184" s="112"/>
      <c r="M184" s="112"/>
      <c r="N184" s="112"/>
      <c r="O184" s="112"/>
      <c r="P184" s="112"/>
      <c r="Q184" s="112"/>
      <c r="R184" s="112"/>
      <c r="S184" s="112"/>
      <c r="T184" s="112"/>
      <c r="U184" s="112"/>
      <c r="V184" s="112"/>
      <c r="W184" s="112"/>
      <c r="X184" s="112"/>
      <c r="Y184" s="112"/>
      <c r="Z184" s="112"/>
      <c r="AA184" s="112"/>
      <c r="AB184" s="112"/>
      <c r="AC184" s="112"/>
      <c r="AD184" s="112"/>
      <c r="AE184" s="112"/>
      <c r="AF184" s="112"/>
      <c r="AG184" s="112"/>
    </row>
    <row r="185" ht="15.0" customHeight="1">
      <c r="A185" s="19"/>
      <c r="B185" s="112"/>
      <c r="C185" s="112"/>
      <c r="D185" s="112"/>
      <c r="E185" s="112"/>
      <c r="F185" s="112"/>
      <c r="G185" s="112"/>
      <c r="H185" s="112"/>
      <c r="I185" s="112"/>
      <c r="J185" s="112"/>
      <c r="K185" s="112"/>
      <c r="L185" s="112"/>
      <c r="M185" s="112"/>
      <c r="N185" s="112"/>
      <c r="O185" s="112"/>
      <c r="P185" s="112"/>
      <c r="Q185" s="112"/>
      <c r="R185" s="112"/>
      <c r="S185" s="112"/>
      <c r="T185" s="112"/>
      <c r="U185" s="112"/>
      <c r="V185" s="112"/>
      <c r="W185" s="112"/>
      <c r="X185" s="112"/>
      <c r="Y185" s="112"/>
      <c r="Z185" s="112"/>
      <c r="AA185" s="112"/>
      <c r="AB185" s="112"/>
      <c r="AC185" s="112"/>
      <c r="AD185" s="112"/>
      <c r="AE185" s="112"/>
      <c r="AF185" s="112"/>
      <c r="AG185" s="112"/>
    </row>
    <row r="186" ht="15.0" customHeight="1">
      <c r="A186" s="19"/>
      <c r="B186" s="112"/>
      <c r="C186" s="112"/>
      <c r="D186" s="112"/>
      <c r="E186" s="112"/>
      <c r="F186" s="112"/>
      <c r="G186" s="112"/>
      <c r="H186" s="112"/>
      <c r="I186" s="112"/>
      <c r="J186" s="112"/>
      <c r="K186" s="112"/>
      <c r="L186" s="112"/>
      <c r="M186" s="112"/>
      <c r="N186" s="112"/>
      <c r="O186" s="112"/>
      <c r="P186" s="112"/>
      <c r="Q186" s="112"/>
      <c r="R186" s="112"/>
      <c r="S186" s="112"/>
      <c r="T186" s="112"/>
      <c r="U186" s="112"/>
      <c r="V186" s="112"/>
      <c r="W186" s="112"/>
      <c r="X186" s="112"/>
      <c r="Y186" s="112"/>
      <c r="Z186" s="112"/>
      <c r="AA186" s="112"/>
      <c r="AB186" s="112"/>
      <c r="AC186" s="112"/>
      <c r="AD186" s="112"/>
      <c r="AE186" s="112"/>
      <c r="AF186" s="112"/>
      <c r="AG186" s="112"/>
    </row>
    <row r="187" ht="15.0" customHeight="1">
      <c r="A187" s="19"/>
      <c r="B187" s="112"/>
      <c r="C187" s="112"/>
      <c r="D187" s="112"/>
      <c r="E187" s="112"/>
      <c r="F187" s="112"/>
      <c r="G187" s="112"/>
      <c r="H187" s="112"/>
      <c r="I187" s="112"/>
      <c r="J187" s="112"/>
      <c r="K187" s="112"/>
      <c r="L187" s="112"/>
      <c r="M187" s="112"/>
      <c r="N187" s="112"/>
      <c r="O187" s="112"/>
      <c r="P187" s="112"/>
      <c r="Q187" s="112"/>
      <c r="R187" s="112"/>
      <c r="S187" s="112"/>
      <c r="T187" s="112"/>
      <c r="U187" s="112"/>
      <c r="V187" s="112"/>
      <c r="W187" s="112"/>
      <c r="X187" s="112"/>
      <c r="Y187" s="112"/>
      <c r="Z187" s="112"/>
      <c r="AA187" s="112"/>
      <c r="AB187" s="112"/>
      <c r="AC187" s="112"/>
      <c r="AD187" s="112"/>
      <c r="AE187" s="112"/>
      <c r="AF187" s="112"/>
      <c r="AG187" s="112"/>
    </row>
    <row r="188" ht="15.0" customHeight="1">
      <c r="A188" s="19"/>
      <c r="B188" s="112"/>
      <c r="C188" s="112"/>
      <c r="D188" s="112"/>
      <c r="E188" s="112"/>
      <c r="F188" s="112"/>
      <c r="G188" s="112"/>
      <c r="H188" s="112"/>
      <c r="I188" s="112"/>
      <c r="J188" s="112"/>
      <c r="K188" s="112"/>
      <c r="L188" s="112"/>
      <c r="M188" s="112"/>
      <c r="N188" s="112"/>
      <c r="O188" s="112"/>
      <c r="P188" s="112"/>
      <c r="Q188" s="112"/>
      <c r="R188" s="112"/>
      <c r="S188" s="112"/>
      <c r="T188" s="112"/>
      <c r="U188" s="112"/>
      <c r="V188" s="112"/>
      <c r="W188" s="112"/>
      <c r="X188" s="112"/>
      <c r="Y188" s="112"/>
      <c r="Z188" s="112"/>
      <c r="AA188" s="112"/>
      <c r="AB188" s="112"/>
      <c r="AC188" s="112"/>
      <c r="AD188" s="112"/>
      <c r="AE188" s="112"/>
      <c r="AF188" s="112"/>
      <c r="AG188" s="112"/>
    </row>
    <row r="189" ht="15.0" customHeight="1">
      <c r="A189" s="19"/>
      <c r="B189" s="112"/>
      <c r="C189" s="112"/>
      <c r="D189" s="112"/>
      <c r="E189" s="112"/>
      <c r="F189" s="112"/>
      <c r="G189" s="112"/>
      <c r="H189" s="112"/>
      <c r="I189" s="112"/>
      <c r="J189" s="112"/>
      <c r="K189" s="112"/>
      <c r="L189" s="112"/>
      <c r="M189" s="112"/>
      <c r="N189" s="112"/>
      <c r="O189" s="112"/>
      <c r="P189" s="112"/>
      <c r="Q189" s="112"/>
      <c r="R189" s="112"/>
      <c r="S189" s="112"/>
      <c r="T189" s="112"/>
      <c r="U189" s="112"/>
      <c r="V189" s="112"/>
      <c r="W189" s="112"/>
      <c r="X189" s="112"/>
      <c r="Y189" s="112"/>
      <c r="Z189" s="112"/>
      <c r="AA189" s="112"/>
      <c r="AB189" s="112"/>
      <c r="AC189" s="112"/>
      <c r="AD189" s="112"/>
      <c r="AE189" s="112"/>
      <c r="AF189" s="112"/>
      <c r="AG189" s="112"/>
    </row>
    <row r="190" ht="15.0" customHeight="1">
      <c r="A190" s="19"/>
      <c r="B190" s="112"/>
      <c r="C190" s="112"/>
      <c r="D190" s="112"/>
      <c r="E190" s="112"/>
      <c r="F190" s="112"/>
      <c r="G190" s="112"/>
      <c r="H190" s="112"/>
      <c r="I190" s="112"/>
      <c r="J190" s="112"/>
      <c r="K190" s="112"/>
      <c r="L190" s="112"/>
      <c r="M190" s="112"/>
      <c r="N190" s="112"/>
      <c r="O190" s="112"/>
      <c r="P190" s="112"/>
      <c r="Q190" s="112"/>
      <c r="R190" s="112"/>
      <c r="S190" s="112"/>
      <c r="T190" s="112"/>
      <c r="U190" s="112"/>
      <c r="V190" s="112"/>
      <c r="W190" s="112"/>
      <c r="X190" s="112"/>
      <c r="Y190" s="112"/>
      <c r="Z190" s="112"/>
      <c r="AA190" s="112"/>
      <c r="AB190" s="112"/>
      <c r="AC190" s="112"/>
      <c r="AD190" s="112"/>
      <c r="AE190" s="112"/>
      <c r="AF190" s="112"/>
      <c r="AG190" s="112"/>
    </row>
    <row r="191" ht="15.0" customHeight="1">
      <c r="A191" s="19"/>
      <c r="B191" s="112"/>
      <c r="C191" s="112"/>
      <c r="D191" s="112"/>
      <c r="E191" s="112"/>
      <c r="F191" s="112"/>
      <c r="G191" s="112"/>
      <c r="H191" s="112"/>
      <c r="I191" s="112"/>
      <c r="J191" s="112"/>
      <c r="K191" s="112"/>
      <c r="L191" s="112"/>
      <c r="M191" s="112"/>
      <c r="N191" s="112"/>
      <c r="O191" s="112"/>
      <c r="P191" s="112"/>
      <c r="Q191" s="112"/>
      <c r="R191" s="112"/>
      <c r="S191" s="112"/>
      <c r="T191" s="112"/>
      <c r="U191" s="112"/>
      <c r="V191" s="112"/>
      <c r="W191" s="112"/>
      <c r="X191" s="112"/>
      <c r="Y191" s="112"/>
      <c r="Z191" s="112"/>
      <c r="AA191" s="112"/>
      <c r="AB191" s="112"/>
      <c r="AC191" s="112"/>
      <c r="AD191" s="112"/>
      <c r="AE191" s="112"/>
      <c r="AF191" s="112"/>
      <c r="AG191" s="112"/>
    </row>
    <row r="192" ht="15.0" customHeight="1">
      <c r="A192" s="19"/>
      <c r="B192" s="112"/>
      <c r="C192" s="112"/>
      <c r="D192" s="112"/>
      <c r="E192" s="112"/>
      <c r="F192" s="112"/>
      <c r="G192" s="112"/>
      <c r="H192" s="112"/>
      <c r="I192" s="112"/>
      <c r="J192" s="112"/>
      <c r="K192" s="112"/>
      <c r="L192" s="112"/>
      <c r="M192" s="112"/>
      <c r="N192" s="112"/>
      <c r="O192" s="112"/>
      <c r="P192" s="112"/>
      <c r="Q192" s="112"/>
      <c r="R192" s="112"/>
      <c r="S192" s="112"/>
      <c r="T192" s="112"/>
      <c r="U192" s="112"/>
      <c r="V192" s="112"/>
      <c r="W192" s="112"/>
      <c r="X192" s="112"/>
      <c r="Y192" s="112"/>
      <c r="Z192" s="112"/>
      <c r="AA192" s="112"/>
      <c r="AB192" s="112"/>
      <c r="AC192" s="112"/>
      <c r="AD192" s="112"/>
      <c r="AE192" s="112"/>
      <c r="AF192" s="112"/>
      <c r="AG192" s="112"/>
    </row>
    <row r="193" ht="15.0" customHeight="1">
      <c r="A193" s="19"/>
      <c r="B193" s="112"/>
      <c r="C193" s="112"/>
      <c r="D193" s="112"/>
      <c r="E193" s="112"/>
      <c r="F193" s="112"/>
      <c r="G193" s="112"/>
      <c r="H193" s="112"/>
      <c r="I193" s="112"/>
      <c r="J193" s="112"/>
      <c r="K193" s="112"/>
      <c r="L193" s="112"/>
      <c r="M193" s="112"/>
      <c r="N193" s="112"/>
      <c r="O193" s="112"/>
      <c r="P193" s="112"/>
      <c r="Q193" s="112"/>
      <c r="R193" s="112"/>
      <c r="S193" s="112"/>
      <c r="T193" s="112"/>
      <c r="U193" s="112"/>
      <c r="V193" s="112"/>
      <c r="W193" s="112"/>
      <c r="X193" s="112"/>
      <c r="Y193" s="112"/>
      <c r="Z193" s="112"/>
      <c r="AA193" s="112"/>
      <c r="AB193" s="112"/>
      <c r="AC193" s="112"/>
      <c r="AD193" s="112"/>
      <c r="AE193" s="112"/>
      <c r="AF193" s="112"/>
      <c r="AG193" s="112"/>
    </row>
    <row r="194" ht="15.0" customHeight="1">
      <c r="A194" s="19"/>
      <c r="B194" s="112"/>
      <c r="C194" s="112"/>
      <c r="D194" s="112"/>
      <c r="E194" s="112"/>
      <c r="F194" s="112"/>
      <c r="G194" s="112"/>
      <c r="H194" s="112"/>
      <c r="I194" s="112"/>
      <c r="J194" s="112"/>
      <c r="K194" s="112"/>
      <c r="L194" s="112"/>
      <c r="M194" s="112"/>
      <c r="N194" s="112"/>
      <c r="O194" s="112"/>
      <c r="P194" s="112"/>
      <c r="Q194" s="112"/>
      <c r="R194" s="112"/>
      <c r="S194" s="112"/>
      <c r="T194" s="112"/>
      <c r="U194" s="112"/>
      <c r="V194" s="112"/>
      <c r="W194" s="112"/>
      <c r="X194" s="112"/>
      <c r="Y194" s="112"/>
      <c r="Z194" s="112"/>
      <c r="AA194" s="112"/>
      <c r="AB194" s="112"/>
      <c r="AC194" s="112"/>
      <c r="AD194" s="112"/>
      <c r="AE194" s="112"/>
      <c r="AF194" s="112"/>
      <c r="AG194" s="112"/>
    </row>
    <row r="195" ht="15.0" customHeight="1">
      <c r="A195" s="19"/>
      <c r="B195" s="112"/>
      <c r="C195" s="112"/>
      <c r="D195" s="112"/>
      <c r="E195" s="112"/>
      <c r="F195" s="112"/>
      <c r="G195" s="112"/>
      <c r="H195" s="112"/>
      <c r="I195" s="112"/>
      <c r="J195" s="112"/>
      <c r="K195" s="112"/>
      <c r="L195" s="112"/>
      <c r="M195" s="112"/>
      <c r="N195" s="112"/>
      <c r="O195" s="112"/>
      <c r="P195" s="112"/>
      <c r="Q195" s="112"/>
      <c r="R195" s="112"/>
      <c r="S195" s="112"/>
      <c r="T195" s="112"/>
      <c r="U195" s="112"/>
      <c r="V195" s="112"/>
      <c r="W195" s="112"/>
      <c r="X195" s="112"/>
      <c r="Y195" s="112"/>
      <c r="Z195" s="112"/>
      <c r="AA195" s="112"/>
      <c r="AB195" s="112"/>
      <c r="AC195" s="112"/>
      <c r="AD195" s="112"/>
      <c r="AE195" s="112"/>
      <c r="AF195" s="112"/>
      <c r="AG195" s="112"/>
    </row>
    <row r="196" ht="15.0" customHeight="1">
      <c r="A196" s="19"/>
      <c r="B196" s="112"/>
      <c r="C196" s="112"/>
      <c r="D196" s="112"/>
      <c r="E196" s="112"/>
      <c r="F196" s="112"/>
      <c r="G196" s="112"/>
      <c r="H196" s="112"/>
      <c r="I196" s="112"/>
      <c r="J196" s="112"/>
      <c r="K196" s="112"/>
      <c r="L196" s="112"/>
      <c r="M196" s="112"/>
      <c r="N196" s="112"/>
      <c r="O196" s="112"/>
      <c r="P196" s="112"/>
      <c r="Q196" s="112"/>
      <c r="R196" s="112"/>
      <c r="S196" s="112"/>
      <c r="T196" s="112"/>
      <c r="U196" s="112"/>
      <c r="V196" s="112"/>
      <c r="W196" s="112"/>
      <c r="X196" s="112"/>
      <c r="Y196" s="112"/>
      <c r="Z196" s="112"/>
      <c r="AA196" s="112"/>
      <c r="AB196" s="112"/>
      <c r="AC196" s="112"/>
      <c r="AD196" s="112"/>
      <c r="AE196" s="112"/>
      <c r="AF196" s="112"/>
      <c r="AG196" s="112"/>
    </row>
    <row r="197" ht="15.0" customHeight="1">
      <c r="A197" s="19"/>
      <c r="B197" s="112"/>
      <c r="C197" s="112"/>
      <c r="D197" s="112"/>
      <c r="E197" s="112"/>
      <c r="F197" s="112"/>
      <c r="G197" s="112"/>
      <c r="H197" s="112"/>
      <c r="I197" s="112"/>
      <c r="J197" s="112"/>
      <c r="K197" s="112"/>
      <c r="L197" s="112"/>
      <c r="M197" s="112"/>
      <c r="N197" s="112"/>
      <c r="O197" s="112"/>
      <c r="P197" s="112"/>
      <c r="Q197" s="112"/>
      <c r="R197" s="112"/>
      <c r="S197" s="112"/>
      <c r="T197" s="112"/>
      <c r="U197" s="112"/>
      <c r="V197" s="112"/>
      <c r="W197" s="112"/>
      <c r="X197" s="112"/>
      <c r="Y197" s="112"/>
      <c r="Z197" s="112"/>
      <c r="AA197" s="112"/>
      <c r="AB197" s="112"/>
      <c r="AC197" s="112"/>
      <c r="AD197" s="112"/>
      <c r="AE197" s="112"/>
      <c r="AF197" s="112"/>
      <c r="AG197" s="112"/>
    </row>
    <row r="198" ht="15.0" customHeight="1">
      <c r="A198" s="19"/>
      <c r="B198" s="112"/>
      <c r="C198" s="112"/>
      <c r="D198" s="112"/>
      <c r="E198" s="112"/>
      <c r="F198" s="112"/>
      <c r="G198" s="112"/>
      <c r="H198" s="112"/>
      <c r="I198" s="112"/>
      <c r="J198" s="112"/>
      <c r="K198" s="112"/>
      <c r="L198" s="112"/>
      <c r="M198" s="112"/>
      <c r="N198" s="112"/>
      <c r="O198" s="112"/>
      <c r="P198" s="112"/>
      <c r="Q198" s="112"/>
      <c r="R198" s="112"/>
      <c r="S198" s="112"/>
      <c r="T198" s="112"/>
      <c r="U198" s="112"/>
      <c r="V198" s="112"/>
      <c r="W198" s="112"/>
      <c r="X198" s="112"/>
      <c r="Y198" s="112"/>
      <c r="Z198" s="112"/>
      <c r="AA198" s="112"/>
      <c r="AB198" s="112"/>
      <c r="AC198" s="112"/>
      <c r="AD198" s="112"/>
      <c r="AE198" s="112"/>
      <c r="AF198" s="112"/>
      <c r="AG198" s="112"/>
    </row>
    <row r="199" ht="15.0" customHeight="1">
      <c r="A199" s="19"/>
      <c r="B199" s="112"/>
      <c r="C199" s="112"/>
      <c r="D199" s="112"/>
      <c r="E199" s="112"/>
      <c r="F199" s="112"/>
      <c r="G199" s="112"/>
      <c r="H199" s="112"/>
      <c r="I199" s="112"/>
      <c r="J199" s="112"/>
      <c r="K199" s="112"/>
      <c r="L199" s="112"/>
      <c r="M199" s="112"/>
      <c r="N199" s="112"/>
      <c r="O199" s="112"/>
      <c r="P199" s="112"/>
      <c r="Q199" s="112"/>
      <c r="R199" s="112"/>
      <c r="S199" s="112"/>
      <c r="T199" s="112"/>
      <c r="U199" s="112"/>
      <c r="V199" s="112"/>
      <c r="W199" s="112"/>
      <c r="X199" s="112"/>
      <c r="Y199" s="112"/>
      <c r="Z199" s="112"/>
      <c r="AA199" s="112"/>
      <c r="AB199" s="112"/>
      <c r="AC199" s="112"/>
      <c r="AD199" s="112"/>
      <c r="AE199" s="112"/>
      <c r="AF199" s="112"/>
      <c r="AG199" s="112"/>
    </row>
    <row r="200" ht="15.0" customHeight="1">
      <c r="A200" s="19"/>
      <c r="B200" s="112"/>
      <c r="C200" s="112"/>
      <c r="D200" s="112"/>
      <c r="E200" s="112"/>
      <c r="F200" s="112"/>
      <c r="G200" s="112"/>
      <c r="H200" s="112"/>
      <c r="I200" s="112"/>
      <c r="J200" s="112"/>
      <c r="K200" s="112"/>
      <c r="L200" s="112"/>
      <c r="M200" s="112"/>
      <c r="N200" s="112"/>
      <c r="O200" s="112"/>
      <c r="P200" s="112"/>
      <c r="Q200" s="112"/>
      <c r="R200" s="112"/>
      <c r="S200" s="112"/>
      <c r="T200" s="112"/>
      <c r="U200" s="112"/>
      <c r="V200" s="112"/>
      <c r="W200" s="112"/>
      <c r="X200" s="112"/>
      <c r="Y200" s="112"/>
      <c r="Z200" s="112"/>
      <c r="AA200" s="112"/>
      <c r="AB200" s="112"/>
      <c r="AC200" s="112"/>
      <c r="AD200" s="112"/>
      <c r="AE200" s="112"/>
      <c r="AF200" s="112"/>
      <c r="AG200" s="112"/>
    </row>
    <row r="201" ht="15.0" customHeight="1">
      <c r="A201" s="19"/>
      <c r="B201" s="112"/>
      <c r="C201" s="112"/>
      <c r="D201" s="112"/>
      <c r="E201" s="112"/>
      <c r="F201" s="112"/>
      <c r="G201" s="112"/>
      <c r="H201" s="112"/>
      <c r="I201" s="112"/>
      <c r="J201" s="112"/>
      <c r="K201" s="112"/>
      <c r="L201" s="112"/>
      <c r="M201" s="112"/>
      <c r="N201" s="112"/>
      <c r="O201" s="112"/>
      <c r="P201" s="112"/>
      <c r="Q201" s="112"/>
      <c r="R201" s="112"/>
      <c r="S201" s="112"/>
      <c r="T201" s="112"/>
      <c r="U201" s="112"/>
      <c r="V201" s="112"/>
      <c r="W201" s="112"/>
      <c r="X201" s="112"/>
      <c r="Y201" s="112"/>
      <c r="Z201" s="112"/>
      <c r="AA201" s="112"/>
      <c r="AB201" s="112"/>
      <c r="AC201" s="112"/>
      <c r="AD201" s="112"/>
      <c r="AE201" s="112"/>
      <c r="AF201" s="112"/>
      <c r="AG201" s="112"/>
    </row>
    <row r="202" ht="15.0" customHeight="1">
      <c r="A202" s="19"/>
      <c r="B202" s="112"/>
      <c r="C202" s="112"/>
      <c r="D202" s="112"/>
      <c r="E202" s="112"/>
      <c r="F202" s="112"/>
      <c r="G202" s="112"/>
      <c r="H202" s="112"/>
      <c r="I202" s="112"/>
      <c r="J202" s="112"/>
      <c r="K202" s="112"/>
      <c r="L202" s="112"/>
      <c r="M202" s="112"/>
      <c r="N202" s="112"/>
      <c r="O202" s="112"/>
      <c r="P202" s="112"/>
      <c r="Q202" s="112"/>
      <c r="R202" s="112"/>
      <c r="S202" s="112"/>
      <c r="T202" s="112"/>
      <c r="U202" s="112"/>
      <c r="V202" s="112"/>
      <c r="W202" s="112"/>
      <c r="X202" s="112"/>
      <c r="Y202" s="112"/>
      <c r="Z202" s="112"/>
      <c r="AA202" s="112"/>
      <c r="AB202" s="112"/>
      <c r="AC202" s="112"/>
      <c r="AD202" s="112"/>
      <c r="AE202" s="112"/>
      <c r="AF202" s="112"/>
      <c r="AG202" s="112"/>
    </row>
    <row r="203" ht="15.0" customHeight="1">
      <c r="A203" s="19"/>
      <c r="B203" s="112"/>
      <c r="C203" s="112"/>
      <c r="D203" s="112"/>
      <c r="E203" s="112"/>
      <c r="F203" s="112"/>
      <c r="G203" s="112"/>
      <c r="H203" s="112"/>
      <c r="I203" s="112"/>
      <c r="J203" s="112"/>
      <c r="K203" s="112"/>
      <c r="L203" s="112"/>
      <c r="M203" s="112"/>
      <c r="N203" s="112"/>
      <c r="O203" s="112"/>
      <c r="P203" s="112"/>
      <c r="Q203" s="112"/>
      <c r="R203" s="112"/>
      <c r="S203" s="112"/>
      <c r="T203" s="112"/>
      <c r="U203" s="112"/>
      <c r="V203" s="112"/>
      <c r="W203" s="112"/>
      <c r="X203" s="112"/>
      <c r="Y203" s="112"/>
      <c r="Z203" s="112"/>
      <c r="AA203" s="112"/>
      <c r="AB203" s="112"/>
      <c r="AC203" s="112"/>
      <c r="AD203" s="112"/>
      <c r="AE203" s="112"/>
      <c r="AF203" s="112"/>
      <c r="AG203" s="112"/>
    </row>
    <row r="204" ht="15.0" customHeight="1">
      <c r="A204" s="19"/>
      <c r="B204" s="112"/>
      <c r="C204" s="112"/>
      <c r="D204" s="112"/>
      <c r="E204" s="112"/>
      <c r="F204" s="112"/>
      <c r="G204" s="112"/>
      <c r="H204" s="112"/>
      <c r="I204" s="112"/>
      <c r="J204" s="112"/>
      <c r="K204" s="112"/>
      <c r="L204" s="112"/>
      <c r="M204" s="112"/>
      <c r="N204" s="112"/>
      <c r="O204" s="112"/>
      <c r="P204" s="112"/>
      <c r="Q204" s="112"/>
      <c r="R204" s="112"/>
      <c r="S204" s="112"/>
      <c r="T204" s="112"/>
      <c r="U204" s="112"/>
      <c r="V204" s="112"/>
      <c r="W204" s="112"/>
      <c r="X204" s="112"/>
      <c r="Y204" s="112"/>
      <c r="Z204" s="112"/>
      <c r="AA204" s="112"/>
      <c r="AB204" s="112"/>
      <c r="AC204" s="112"/>
      <c r="AD204" s="112"/>
      <c r="AE204" s="112"/>
      <c r="AF204" s="112"/>
      <c r="AG204" s="112"/>
    </row>
    <row r="205" ht="15.0" customHeight="1">
      <c r="A205" s="19"/>
      <c r="B205" s="112"/>
      <c r="C205" s="112"/>
      <c r="D205" s="112"/>
      <c r="E205" s="112"/>
      <c r="F205" s="112"/>
      <c r="G205" s="112"/>
      <c r="H205" s="112"/>
      <c r="I205" s="112"/>
      <c r="J205" s="112"/>
      <c r="K205" s="112"/>
      <c r="L205" s="112"/>
      <c r="M205" s="112"/>
      <c r="N205" s="112"/>
      <c r="O205" s="112"/>
      <c r="P205" s="112"/>
      <c r="Q205" s="112"/>
      <c r="R205" s="112"/>
      <c r="S205" s="112"/>
      <c r="T205" s="112"/>
      <c r="U205" s="112"/>
      <c r="V205" s="112"/>
      <c r="W205" s="112"/>
      <c r="X205" s="112"/>
      <c r="Y205" s="112"/>
      <c r="Z205" s="112"/>
      <c r="AA205" s="112"/>
      <c r="AB205" s="112"/>
      <c r="AC205" s="112"/>
      <c r="AD205" s="112"/>
      <c r="AE205" s="112"/>
      <c r="AF205" s="112"/>
      <c r="AG205" s="112"/>
    </row>
    <row r="206" ht="15.0" customHeight="1">
      <c r="A206" s="19"/>
      <c r="B206" s="112"/>
      <c r="C206" s="112"/>
      <c r="D206" s="112"/>
      <c r="E206" s="112"/>
      <c r="F206" s="112"/>
      <c r="G206" s="112"/>
      <c r="H206" s="112"/>
      <c r="I206" s="112"/>
      <c r="J206" s="112"/>
      <c r="K206" s="112"/>
      <c r="L206" s="112"/>
      <c r="M206" s="112"/>
      <c r="N206" s="112"/>
      <c r="O206" s="112"/>
      <c r="P206" s="112"/>
      <c r="Q206" s="112"/>
      <c r="R206" s="112"/>
      <c r="S206" s="112"/>
      <c r="T206" s="112"/>
      <c r="U206" s="112"/>
      <c r="V206" s="112"/>
      <c r="W206" s="112"/>
      <c r="X206" s="112"/>
      <c r="Y206" s="112"/>
      <c r="Z206" s="112"/>
      <c r="AA206" s="112"/>
      <c r="AB206" s="112"/>
      <c r="AC206" s="112"/>
      <c r="AD206" s="112"/>
      <c r="AE206" s="112"/>
      <c r="AF206" s="112"/>
      <c r="AG206" s="112"/>
    </row>
    <row r="207" ht="15.0" customHeight="1">
      <c r="A207" s="19"/>
      <c r="B207" s="112"/>
      <c r="C207" s="112"/>
      <c r="D207" s="112"/>
      <c r="E207" s="112"/>
      <c r="F207" s="112"/>
      <c r="G207" s="112"/>
      <c r="H207" s="112"/>
      <c r="I207" s="112"/>
      <c r="J207" s="112"/>
      <c r="K207" s="112"/>
      <c r="L207" s="112"/>
      <c r="M207" s="112"/>
      <c r="N207" s="112"/>
      <c r="O207" s="112"/>
      <c r="P207" s="112"/>
      <c r="Q207" s="112"/>
      <c r="R207" s="112"/>
      <c r="S207" s="112"/>
      <c r="T207" s="112"/>
      <c r="U207" s="112"/>
      <c r="V207" s="112"/>
      <c r="W207" s="112"/>
      <c r="X207" s="112"/>
      <c r="Y207" s="112"/>
      <c r="Z207" s="112"/>
      <c r="AA207" s="112"/>
      <c r="AB207" s="112"/>
      <c r="AC207" s="112"/>
      <c r="AD207" s="112"/>
      <c r="AE207" s="112"/>
      <c r="AF207" s="112"/>
      <c r="AG207" s="112"/>
    </row>
    <row r="208" ht="15.0" customHeight="1">
      <c r="A208" s="19"/>
      <c r="B208" s="112"/>
      <c r="C208" s="112"/>
      <c r="D208" s="112"/>
      <c r="E208" s="112"/>
      <c r="F208" s="112"/>
      <c r="G208" s="112"/>
      <c r="H208" s="112"/>
      <c r="I208" s="112"/>
      <c r="J208" s="112"/>
      <c r="K208" s="112"/>
      <c r="L208" s="112"/>
      <c r="M208" s="112"/>
      <c r="N208" s="112"/>
      <c r="O208" s="112"/>
      <c r="P208" s="112"/>
      <c r="Q208" s="112"/>
      <c r="R208" s="112"/>
      <c r="S208" s="112"/>
      <c r="T208" s="112"/>
      <c r="U208" s="112"/>
      <c r="V208" s="112"/>
      <c r="W208" s="112"/>
      <c r="X208" s="112"/>
      <c r="Y208" s="112"/>
      <c r="Z208" s="112"/>
      <c r="AA208" s="112"/>
      <c r="AB208" s="112"/>
      <c r="AC208" s="112"/>
      <c r="AD208" s="112"/>
      <c r="AE208" s="112"/>
      <c r="AF208" s="112"/>
      <c r="AG208" s="112"/>
    </row>
    <row r="209" ht="15.0" customHeight="1">
      <c r="A209" s="19"/>
      <c r="B209" s="112"/>
      <c r="C209" s="112"/>
      <c r="D209" s="112"/>
      <c r="E209" s="112"/>
      <c r="F209" s="112"/>
      <c r="G209" s="112"/>
      <c r="H209" s="112"/>
      <c r="I209" s="112"/>
      <c r="J209" s="112"/>
      <c r="K209" s="112"/>
      <c r="L209" s="112"/>
      <c r="M209" s="112"/>
      <c r="N209" s="112"/>
      <c r="O209" s="112"/>
      <c r="P209" s="112"/>
      <c r="Q209" s="112"/>
      <c r="R209" s="112"/>
      <c r="S209" s="112"/>
      <c r="T209" s="112"/>
      <c r="U209" s="112"/>
      <c r="V209" s="112"/>
      <c r="W209" s="112"/>
      <c r="X209" s="112"/>
      <c r="Y209" s="112"/>
      <c r="Z209" s="112"/>
      <c r="AA209" s="112"/>
      <c r="AB209" s="112"/>
      <c r="AC209" s="112"/>
      <c r="AD209" s="112"/>
      <c r="AE209" s="112"/>
      <c r="AF209" s="112"/>
      <c r="AG209" s="112"/>
    </row>
    <row r="210" ht="15.0" customHeight="1">
      <c r="A210" s="19"/>
      <c r="B210" s="112"/>
      <c r="C210" s="112"/>
      <c r="D210" s="112"/>
      <c r="E210" s="112"/>
      <c r="F210" s="112"/>
      <c r="G210" s="112"/>
      <c r="H210" s="112"/>
      <c r="I210" s="112"/>
      <c r="J210" s="112"/>
      <c r="K210" s="112"/>
      <c r="L210" s="112"/>
      <c r="M210" s="112"/>
      <c r="N210" s="112"/>
      <c r="O210" s="112"/>
      <c r="P210" s="112"/>
      <c r="Q210" s="112"/>
      <c r="R210" s="112"/>
      <c r="S210" s="112"/>
      <c r="T210" s="112"/>
      <c r="U210" s="112"/>
      <c r="V210" s="112"/>
      <c r="W210" s="112"/>
      <c r="X210" s="112"/>
      <c r="Y210" s="112"/>
      <c r="Z210" s="112"/>
      <c r="AA210" s="112"/>
      <c r="AB210" s="112"/>
      <c r="AC210" s="112"/>
      <c r="AD210" s="112"/>
      <c r="AE210" s="112"/>
      <c r="AF210" s="112"/>
      <c r="AG210" s="112"/>
    </row>
    <row r="211" ht="15.0" customHeight="1">
      <c r="A211" s="19"/>
      <c r="B211" s="112"/>
      <c r="C211" s="112"/>
      <c r="D211" s="112"/>
      <c r="E211" s="112"/>
      <c r="F211" s="112"/>
      <c r="G211" s="112"/>
      <c r="H211" s="112"/>
      <c r="I211" s="112"/>
      <c r="J211" s="112"/>
      <c r="K211" s="112"/>
      <c r="L211" s="112"/>
      <c r="M211" s="112"/>
      <c r="N211" s="112"/>
      <c r="O211" s="112"/>
      <c r="P211" s="112"/>
      <c r="Q211" s="112"/>
      <c r="R211" s="112"/>
      <c r="S211" s="112"/>
      <c r="T211" s="112"/>
      <c r="U211" s="112"/>
      <c r="V211" s="112"/>
      <c r="W211" s="112"/>
      <c r="X211" s="112"/>
      <c r="Y211" s="112"/>
      <c r="Z211" s="112"/>
      <c r="AA211" s="112"/>
      <c r="AB211" s="112"/>
      <c r="AC211" s="112"/>
      <c r="AD211" s="112"/>
      <c r="AE211" s="112"/>
      <c r="AF211" s="112"/>
      <c r="AG211" s="112"/>
    </row>
    <row r="212" ht="15.0" customHeight="1">
      <c r="A212" s="19"/>
      <c r="B212" s="112"/>
      <c r="C212" s="112"/>
      <c r="D212" s="112"/>
      <c r="E212" s="112"/>
      <c r="F212" s="112"/>
      <c r="G212" s="112"/>
      <c r="H212" s="112"/>
      <c r="I212" s="112"/>
      <c r="J212" s="112"/>
      <c r="K212" s="112"/>
      <c r="L212" s="112"/>
      <c r="M212" s="112"/>
      <c r="N212" s="112"/>
      <c r="O212" s="112"/>
      <c r="P212" s="112"/>
      <c r="Q212" s="112"/>
      <c r="R212" s="112"/>
      <c r="S212" s="112"/>
      <c r="T212" s="112"/>
      <c r="U212" s="112"/>
      <c r="V212" s="112"/>
      <c r="W212" s="112"/>
      <c r="X212" s="112"/>
      <c r="Y212" s="112"/>
      <c r="Z212" s="112"/>
      <c r="AA212" s="112"/>
      <c r="AB212" s="112"/>
      <c r="AC212" s="112"/>
      <c r="AD212" s="112"/>
      <c r="AE212" s="112"/>
      <c r="AF212" s="112"/>
      <c r="AG212" s="112"/>
    </row>
    <row r="213" ht="15.0" customHeight="1">
      <c r="A213" s="19"/>
      <c r="B213" s="112"/>
      <c r="C213" s="112"/>
      <c r="D213" s="112"/>
      <c r="E213" s="112"/>
      <c r="F213" s="112"/>
      <c r="G213" s="112"/>
      <c r="H213" s="112"/>
      <c r="I213" s="112"/>
      <c r="J213" s="112"/>
      <c r="K213" s="112"/>
      <c r="L213" s="112"/>
      <c r="M213" s="112"/>
      <c r="N213" s="112"/>
      <c r="O213" s="112"/>
      <c r="P213" s="112"/>
      <c r="Q213" s="112"/>
      <c r="R213" s="112"/>
      <c r="S213" s="112"/>
      <c r="T213" s="112"/>
      <c r="U213" s="112"/>
      <c r="V213" s="112"/>
      <c r="W213" s="112"/>
      <c r="X213" s="112"/>
      <c r="Y213" s="112"/>
      <c r="Z213" s="112"/>
      <c r="AA213" s="112"/>
      <c r="AB213" s="112"/>
      <c r="AC213" s="112"/>
      <c r="AD213" s="112"/>
      <c r="AE213" s="112"/>
      <c r="AF213" s="112"/>
      <c r="AG213" s="112"/>
    </row>
    <row r="214" ht="15.0" customHeight="1">
      <c r="A214" s="19"/>
      <c r="B214" s="112"/>
      <c r="C214" s="112"/>
      <c r="D214" s="112"/>
      <c r="E214" s="112"/>
      <c r="F214" s="112"/>
      <c r="G214" s="112"/>
      <c r="H214" s="112"/>
      <c r="I214" s="112"/>
      <c r="J214" s="112"/>
      <c r="K214" s="112"/>
      <c r="L214" s="112"/>
      <c r="M214" s="112"/>
      <c r="N214" s="112"/>
      <c r="O214" s="112"/>
      <c r="P214" s="112"/>
      <c r="Q214" s="112"/>
      <c r="R214" s="112"/>
      <c r="S214" s="112"/>
      <c r="T214" s="112"/>
      <c r="U214" s="112"/>
      <c r="V214" s="112"/>
      <c r="W214" s="112"/>
      <c r="X214" s="112"/>
      <c r="Y214" s="112"/>
      <c r="Z214" s="112"/>
      <c r="AA214" s="112"/>
      <c r="AB214" s="112"/>
      <c r="AC214" s="112"/>
      <c r="AD214" s="112"/>
      <c r="AE214" s="112"/>
      <c r="AF214" s="112"/>
      <c r="AG214" s="112"/>
    </row>
    <row r="215" ht="15.0" customHeight="1">
      <c r="A215" s="19"/>
      <c r="B215" s="112"/>
      <c r="C215" s="112"/>
      <c r="D215" s="112"/>
      <c r="E215" s="112"/>
      <c r="F215" s="112"/>
      <c r="G215" s="112"/>
      <c r="H215" s="112"/>
      <c r="I215" s="112"/>
      <c r="J215" s="112"/>
      <c r="K215" s="112"/>
      <c r="L215" s="112"/>
      <c r="M215" s="112"/>
      <c r="N215" s="112"/>
      <c r="O215" s="112"/>
      <c r="P215" s="112"/>
      <c r="Q215" s="112"/>
      <c r="R215" s="112"/>
      <c r="S215" s="112"/>
      <c r="T215" s="112"/>
      <c r="U215" s="112"/>
      <c r="V215" s="112"/>
      <c r="W215" s="112"/>
      <c r="X215" s="112"/>
      <c r="Y215" s="112"/>
      <c r="Z215" s="112"/>
      <c r="AA215" s="112"/>
      <c r="AB215" s="112"/>
      <c r="AC215" s="112"/>
      <c r="AD215" s="112"/>
      <c r="AE215" s="112"/>
      <c r="AF215" s="112"/>
      <c r="AG215" s="112"/>
    </row>
    <row r="216" ht="15.0" customHeight="1">
      <c r="A216" s="19"/>
      <c r="B216" s="112"/>
      <c r="C216" s="112"/>
      <c r="D216" s="112"/>
      <c r="E216" s="112"/>
      <c r="F216" s="112"/>
      <c r="G216" s="112"/>
      <c r="H216" s="112"/>
      <c r="I216" s="112"/>
      <c r="J216" s="112"/>
      <c r="K216" s="112"/>
      <c r="L216" s="112"/>
      <c r="M216" s="112"/>
      <c r="N216" s="112"/>
      <c r="O216" s="112"/>
      <c r="P216" s="112"/>
      <c r="Q216" s="112"/>
      <c r="R216" s="112"/>
      <c r="S216" s="112"/>
      <c r="T216" s="112"/>
      <c r="U216" s="112"/>
      <c r="V216" s="112"/>
      <c r="W216" s="112"/>
      <c r="X216" s="112"/>
      <c r="Y216" s="112"/>
      <c r="Z216" s="112"/>
      <c r="AA216" s="112"/>
      <c r="AB216" s="112"/>
      <c r="AC216" s="112"/>
      <c r="AD216" s="112"/>
      <c r="AE216" s="112"/>
      <c r="AF216" s="112"/>
      <c r="AG216" s="112"/>
    </row>
    <row r="217" ht="15.0" customHeight="1">
      <c r="A217" s="19"/>
      <c r="B217" s="112"/>
      <c r="C217" s="112"/>
      <c r="D217" s="112"/>
      <c r="E217" s="112"/>
      <c r="F217" s="112"/>
      <c r="G217" s="112"/>
      <c r="H217" s="112"/>
      <c r="I217" s="112"/>
      <c r="J217" s="112"/>
      <c r="K217" s="112"/>
      <c r="L217" s="112"/>
      <c r="M217" s="112"/>
      <c r="N217" s="112"/>
      <c r="O217" s="112"/>
      <c r="P217" s="112"/>
      <c r="Q217" s="112"/>
      <c r="R217" s="112"/>
      <c r="S217" s="112"/>
      <c r="T217" s="112"/>
      <c r="U217" s="112"/>
      <c r="V217" s="112"/>
      <c r="W217" s="112"/>
      <c r="X217" s="112"/>
      <c r="Y217" s="112"/>
      <c r="Z217" s="112"/>
      <c r="AA217" s="112"/>
      <c r="AB217" s="112"/>
      <c r="AC217" s="112"/>
      <c r="AD217" s="112"/>
      <c r="AE217" s="112"/>
      <c r="AF217" s="112"/>
      <c r="AG217" s="112"/>
    </row>
    <row r="218" ht="15.0" customHeight="1">
      <c r="A218" s="19"/>
      <c r="B218" s="112"/>
      <c r="C218" s="112"/>
      <c r="D218" s="112"/>
      <c r="E218" s="112"/>
      <c r="F218" s="112"/>
      <c r="G218" s="112"/>
      <c r="H218" s="112"/>
      <c r="I218" s="112"/>
      <c r="J218" s="112"/>
      <c r="K218" s="112"/>
      <c r="L218" s="112"/>
      <c r="M218" s="112"/>
      <c r="N218" s="112"/>
      <c r="O218" s="112"/>
      <c r="P218" s="112"/>
      <c r="Q218" s="112"/>
      <c r="R218" s="112"/>
      <c r="S218" s="112"/>
      <c r="T218" s="112"/>
      <c r="U218" s="112"/>
      <c r="V218" s="112"/>
      <c r="W218" s="112"/>
      <c r="X218" s="112"/>
      <c r="Y218" s="112"/>
      <c r="Z218" s="112"/>
      <c r="AA218" s="112"/>
      <c r="AB218" s="112"/>
      <c r="AC218" s="112"/>
      <c r="AD218" s="112"/>
      <c r="AE218" s="112"/>
      <c r="AF218" s="112"/>
      <c r="AG218" s="112"/>
    </row>
    <row r="219" ht="15.0" customHeight="1">
      <c r="A219" s="19"/>
      <c r="B219" s="112"/>
      <c r="C219" s="112"/>
      <c r="D219" s="112"/>
      <c r="E219" s="112"/>
      <c r="F219" s="112"/>
      <c r="G219" s="112"/>
      <c r="H219" s="112"/>
      <c r="I219" s="112"/>
      <c r="J219" s="112"/>
      <c r="K219" s="112"/>
      <c r="L219" s="112"/>
      <c r="M219" s="112"/>
      <c r="N219" s="112"/>
      <c r="O219" s="112"/>
      <c r="P219" s="112"/>
      <c r="Q219" s="112"/>
      <c r="R219" s="112"/>
      <c r="S219" s="112"/>
      <c r="T219" s="112"/>
      <c r="U219" s="112"/>
      <c r="V219" s="112"/>
      <c r="W219" s="112"/>
      <c r="X219" s="112"/>
      <c r="Y219" s="112"/>
      <c r="Z219" s="112"/>
      <c r="AA219" s="112"/>
      <c r="AB219" s="112"/>
      <c r="AC219" s="112"/>
      <c r="AD219" s="112"/>
      <c r="AE219" s="112"/>
      <c r="AF219" s="112"/>
      <c r="AG219" s="112"/>
    </row>
    <row r="220" ht="15.0" customHeight="1">
      <c r="A220" s="19"/>
      <c r="B220" s="112"/>
      <c r="C220" s="112"/>
      <c r="D220" s="112"/>
      <c r="E220" s="112"/>
      <c r="F220" s="112"/>
      <c r="G220" s="112"/>
      <c r="H220" s="112"/>
      <c r="I220" s="112"/>
      <c r="J220" s="112"/>
      <c r="K220" s="112"/>
      <c r="L220" s="112"/>
      <c r="M220" s="112"/>
      <c r="N220" s="112"/>
      <c r="O220" s="112"/>
      <c r="P220" s="112"/>
      <c r="Q220" s="112"/>
      <c r="R220" s="112"/>
      <c r="S220" s="112"/>
      <c r="T220" s="112"/>
      <c r="U220" s="112"/>
      <c r="V220" s="112"/>
      <c r="W220" s="112"/>
      <c r="X220" s="112"/>
      <c r="Y220" s="112"/>
      <c r="Z220" s="112"/>
      <c r="AA220" s="112"/>
      <c r="AB220" s="112"/>
      <c r="AC220" s="112"/>
      <c r="AD220" s="112"/>
      <c r="AE220" s="112"/>
      <c r="AF220" s="112"/>
      <c r="AG220" s="112"/>
    </row>
    <row r="221" ht="15.0" customHeight="1">
      <c r="A221" s="19"/>
      <c r="B221" s="112"/>
      <c r="C221" s="112"/>
      <c r="D221" s="112"/>
      <c r="E221" s="112"/>
      <c r="F221" s="112"/>
      <c r="G221" s="112"/>
      <c r="H221" s="112"/>
      <c r="I221" s="112"/>
      <c r="J221" s="112"/>
      <c r="K221" s="112"/>
      <c r="L221" s="112"/>
      <c r="M221" s="112"/>
      <c r="N221" s="112"/>
      <c r="O221" s="112"/>
      <c r="P221" s="112"/>
      <c r="Q221" s="112"/>
      <c r="R221" s="112"/>
      <c r="S221" s="112"/>
      <c r="T221" s="112"/>
      <c r="U221" s="112"/>
      <c r="V221" s="112"/>
      <c r="W221" s="112"/>
      <c r="X221" s="112"/>
      <c r="Y221" s="112"/>
      <c r="Z221" s="112"/>
      <c r="AA221" s="112"/>
      <c r="AB221" s="112"/>
      <c r="AC221" s="112"/>
      <c r="AD221" s="112"/>
      <c r="AE221" s="112"/>
      <c r="AF221" s="112"/>
      <c r="AG221" s="112"/>
    </row>
    <row r="222" ht="15.0" customHeight="1">
      <c r="A222" s="19"/>
      <c r="B222" s="112"/>
      <c r="C222" s="112"/>
      <c r="D222" s="112"/>
      <c r="E222" s="112"/>
      <c r="F222" s="112"/>
      <c r="G222" s="112"/>
      <c r="H222" s="112"/>
      <c r="I222" s="112"/>
      <c r="J222" s="112"/>
      <c r="K222" s="112"/>
      <c r="L222" s="112"/>
      <c r="M222" s="112"/>
      <c r="N222" s="112"/>
      <c r="O222" s="112"/>
      <c r="P222" s="112"/>
      <c r="Q222" s="112"/>
      <c r="R222" s="112"/>
      <c r="S222" s="112"/>
      <c r="T222" s="112"/>
      <c r="U222" s="112"/>
      <c r="V222" s="112"/>
      <c r="W222" s="112"/>
      <c r="X222" s="112"/>
      <c r="Y222" s="112"/>
      <c r="Z222" s="112"/>
      <c r="AA222" s="112"/>
      <c r="AB222" s="112"/>
      <c r="AC222" s="112"/>
      <c r="AD222" s="112"/>
      <c r="AE222" s="112"/>
      <c r="AF222" s="112"/>
      <c r="AG222" s="112"/>
    </row>
    <row r="223" ht="15.0" customHeight="1">
      <c r="A223" s="19"/>
      <c r="B223" s="112"/>
      <c r="C223" s="112"/>
      <c r="D223" s="112"/>
      <c r="E223" s="112"/>
      <c r="F223" s="112"/>
      <c r="G223" s="112"/>
      <c r="H223" s="112"/>
      <c r="I223" s="112"/>
      <c r="J223" s="112"/>
      <c r="K223" s="112"/>
      <c r="L223" s="112"/>
      <c r="M223" s="112"/>
      <c r="N223" s="112"/>
      <c r="O223" s="112"/>
      <c r="P223" s="112"/>
      <c r="Q223" s="112"/>
      <c r="R223" s="112"/>
      <c r="S223" s="112"/>
      <c r="T223" s="112"/>
      <c r="U223" s="112"/>
      <c r="V223" s="112"/>
      <c r="W223" s="112"/>
      <c r="X223" s="112"/>
      <c r="Y223" s="112"/>
      <c r="Z223" s="112"/>
      <c r="AA223" s="112"/>
      <c r="AB223" s="112"/>
      <c r="AC223" s="112"/>
      <c r="AD223" s="112"/>
      <c r="AE223" s="112"/>
      <c r="AF223" s="112"/>
      <c r="AG223" s="112"/>
    </row>
    <row r="224" ht="15.0" customHeight="1">
      <c r="A224" s="19"/>
      <c r="B224" s="112"/>
      <c r="C224" s="112"/>
      <c r="D224" s="112"/>
      <c r="E224" s="112"/>
      <c r="F224" s="112"/>
      <c r="G224" s="112"/>
      <c r="H224" s="112"/>
      <c r="I224" s="112"/>
      <c r="J224" s="112"/>
      <c r="K224" s="112"/>
      <c r="L224" s="112"/>
      <c r="M224" s="112"/>
      <c r="N224" s="112"/>
      <c r="O224" s="112"/>
      <c r="P224" s="112"/>
      <c r="Q224" s="112"/>
      <c r="R224" s="112"/>
      <c r="S224" s="112"/>
      <c r="T224" s="112"/>
      <c r="U224" s="112"/>
      <c r="V224" s="112"/>
      <c r="W224" s="112"/>
      <c r="X224" s="112"/>
      <c r="Y224" s="112"/>
      <c r="Z224" s="112"/>
      <c r="AA224" s="112"/>
      <c r="AB224" s="112"/>
      <c r="AC224" s="112"/>
      <c r="AD224" s="112"/>
      <c r="AE224" s="112"/>
      <c r="AF224" s="112"/>
      <c r="AG224" s="112"/>
    </row>
    <row r="225" ht="15.0" customHeight="1">
      <c r="A225" s="19"/>
      <c r="B225" s="112"/>
      <c r="C225" s="112"/>
      <c r="D225" s="112"/>
      <c r="E225" s="112"/>
      <c r="F225" s="112"/>
      <c r="G225" s="112"/>
      <c r="H225" s="112"/>
      <c r="I225" s="112"/>
      <c r="J225" s="112"/>
      <c r="K225" s="112"/>
      <c r="L225" s="112"/>
      <c r="M225" s="112"/>
      <c r="N225" s="112"/>
      <c r="O225" s="112"/>
      <c r="P225" s="112"/>
      <c r="Q225" s="112"/>
      <c r="R225" s="112"/>
      <c r="S225" s="112"/>
      <c r="T225" s="112"/>
      <c r="U225" s="112"/>
      <c r="V225" s="112"/>
      <c r="W225" s="112"/>
      <c r="X225" s="112"/>
      <c r="Y225" s="112"/>
      <c r="Z225" s="112"/>
      <c r="AA225" s="112"/>
      <c r="AB225" s="112"/>
      <c r="AC225" s="112"/>
      <c r="AD225" s="112"/>
      <c r="AE225" s="112"/>
      <c r="AF225" s="112"/>
      <c r="AG225" s="112"/>
    </row>
    <row r="226" ht="15.0" customHeight="1">
      <c r="A226" s="19"/>
      <c r="B226" s="112"/>
      <c r="C226" s="112"/>
      <c r="D226" s="112"/>
      <c r="E226" s="112"/>
      <c r="F226" s="112"/>
      <c r="G226" s="112"/>
      <c r="H226" s="112"/>
      <c r="I226" s="112"/>
      <c r="J226" s="112"/>
      <c r="K226" s="112"/>
      <c r="L226" s="112"/>
      <c r="M226" s="112"/>
      <c r="N226" s="112"/>
      <c r="O226" s="112"/>
      <c r="P226" s="112"/>
      <c r="Q226" s="112"/>
      <c r="R226" s="112"/>
      <c r="S226" s="112"/>
      <c r="T226" s="112"/>
      <c r="U226" s="112"/>
      <c r="V226" s="112"/>
      <c r="W226" s="112"/>
      <c r="X226" s="112"/>
      <c r="Y226" s="112"/>
      <c r="Z226" s="112"/>
      <c r="AA226" s="112"/>
      <c r="AB226" s="112"/>
      <c r="AC226" s="112"/>
      <c r="AD226" s="112"/>
      <c r="AE226" s="112"/>
      <c r="AF226" s="112"/>
      <c r="AG226" s="112"/>
    </row>
    <row r="227" ht="15.0" customHeight="1">
      <c r="A227" s="19"/>
      <c r="B227" s="112"/>
      <c r="C227" s="112"/>
      <c r="D227" s="112"/>
      <c r="E227" s="112"/>
      <c r="F227" s="112"/>
      <c r="G227" s="112"/>
      <c r="H227" s="112"/>
      <c r="I227" s="112"/>
      <c r="J227" s="112"/>
      <c r="K227" s="112"/>
      <c r="L227" s="112"/>
      <c r="M227" s="112"/>
      <c r="N227" s="112"/>
      <c r="O227" s="112"/>
      <c r="P227" s="112"/>
      <c r="Q227" s="112"/>
      <c r="R227" s="112"/>
      <c r="S227" s="112"/>
      <c r="T227" s="112"/>
      <c r="U227" s="112"/>
      <c r="V227" s="112"/>
      <c r="W227" s="112"/>
      <c r="X227" s="112"/>
      <c r="Y227" s="112"/>
      <c r="Z227" s="112"/>
      <c r="AA227" s="112"/>
      <c r="AB227" s="112"/>
      <c r="AC227" s="112"/>
      <c r="AD227" s="112"/>
      <c r="AE227" s="112"/>
      <c r="AF227" s="112"/>
      <c r="AG227" s="112"/>
    </row>
    <row r="228" ht="15.0" customHeight="1">
      <c r="A228" s="19"/>
      <c r="B228" s="112"/>
      <c r="C228" s="112"/>
      <c r="D228" s="112"/>
      <c r="E228" s="112"/>
      <c r="F228" s="112"/>
      <c r="G228" s="112"/>
      <c r="H228" s="112"/>
      <c r="I228" s="112"/>
      <c r="J228" s="112"/>
      <c r="K228" s="112"/>
      <c r="L228" s="112"/>
      <c r="M228" s="112"/>
      <c r="N228" s="112"/>
      <c r="O228" s="112"/>
      <c r="P228" s="112"/>
      <c r="Q228" s="112"/>
      <c r="R228" s="112"/>
      <c r="S228" s="112"/>
      <c r="T228" s="112"/>
      <c r="U228" s="112"/>
      <c r="V228" s="112"/>
      <c r="W228" s="112"/>
      <c r="X228" s="112"/>
      <c r="Y228" s="112"/>
      <c r="Z228" s="112"/>
      <c r="AA228" s="112"/>
      <c r="AB228" s="112"/>
      <c r="AC228" s="112"/>
      <c r="AD228" s="112"/>
      <c r="AE228" s="112"/>
      <c r="AF228" s="112"/>
      <c r="AG228" s="112"/>
    </row>
    <row r="229" ht="15.0" customHeight="1">
      <c r="A229" s="19"/>
      <c r="B229" s="112"/>
      <c r="C229" s="112"/>
      <c r="D229" s="112"/>
      <c r="E229" s="112"/>
      <c r="F229" s="112"/>
      <c r="G229" s="112"/>
      <c r="H229" s="112"/>
      <c r="I229" s="112"/>
      <c r="J229" s="112"/>
      <c r="K229" s="112"/>
      <c r="L229" s="112"/>
      <c r="M229" s="112"/>
      <c r="N229" s="112"/>
      <c r="O229" s="112"/>
      <c r="P229" s="112"/>
      <c r="Q229" s="112"/>
      <c r="R229" s="112"/>
      <c r="S229" s="112"/>
      <c r="T229" s="112"/>
      <c r="U229" s="112"/>
      <c r="V229" s="112"/>
      <c r="W229" s="112"/>
      <c r="X229" s="112"/>
      <c r="Y229" s="112"/>
      <c r="Z229" s="112"/>
      <c r="AA229" s="112"/>
      <c r="AB229" s="112"/>
      <c r="AC229" s="112"/>
      <c r="AD229" s="112"/>
      <c r="AE229" s="112"/>
      <c r="AF229" s="112"/>
      <c r="AG229" s="112"/>
    </row>
    <row r="230" ht="15.0" customHeight="1">
      <c r="A230" s="19"/>
      <c r="B230" s="112"/>
      <c r="C230" s="112"/>
      <c r="D230" s="112"/>
      <c r="E230" s="112"/>
      <c r="F230" s="112"/>
      <c r="G230" s="112"/>
      <c r="H230" s="112"/>
      <c r="I230" s="112"/>
      <c r="J230" s="112"/>
      <c r="K230" s="112"/>
      <c r="L230" s="112"/>
      <c r="M230" s="112"/>
      <c r="N230" s="112"/>
      <c r="O230" s="112"/>
      <c r="P230" s="112"/>
      <c r="Q230" s="112"/>
      <c r="R230" s="112"/>
      <c r="S230" s="112"/>
      <c r="T230" s="112"/>
      <c r="U230" s="112"/>
      <c r="V230" s="112"/>
      <c r="W230" s="112"/>
      <c r="X230" s="112"/>
      <c r="Y230" s="112"/>
      <c r="Z230" s="112"/>
      <c r="AA230" s="112"/>
      <c r="AB230" s="112"/>
      <c r="AC230" s="112"/>
      <c r="AD230" s="112"/>
      <c r="AE230" s="112"/>
      <c r="AF230" s="112"/>
      <c r="AG230" s="112"/>
    </row>
    <row r="231" ht="15.0" customHeight="1">
      <c r="A231" s="19"/>
      <c r="B231" s="112"/>
      <c r="C231" s="112"/>
      <c r="D231" s="112"/>
      <c r="E231" s="112"/>
      <c r="F231" s="112"/>
      <c r="G231" s="112"/>
      <c r="H231" s="112"/>
      <c r="I231" s="112"/>
      <c r="J231" s="112"/>
      <c r="K231" s="112"/>
      <c r="L231" s="112"/>
      <c r="M231" s="112"/>
      <c r="N231" s="112"/>
      <c r="O231" s="112"/>
      <c r="P231" s="112"/>
      <c r="Q231" s="112"/>
      <c r="R231" s="112"/>
      <c r="S231" s="112"/>
      <c r="T231" s="112"/>
      <c r="U231" s="112"/>
      <c r="V231" s="112"/>
      <c r="W231" s="112"/>
      <c r="X231" s="112"/>
      <c r="Y231" s="112"/>
      <c r="Z231" s="112"/>
      <c r="AA231" s="112"/>
      <c r="AB231" s="112"/>
      <c r="AC231" s="112"/>
      <c r="AD231" s="112"/>
      <c r="AE231" s="112"/>
      <c r="AF231" s="112"/>
      <c r="AG231" s="112"/>
    </row>
    <row r="232" ht="15.0" customHeight="1">
      <c r="A232" s="19"/>
      <c r="B232" s="112"/>
      <c r="C232" s="112"/>
      <c r="D232" s="112"/>
      <c r="E232" s="112"/>
      <c r="F232" s="112"/>
      <c r="G232" s="112"/>
      <c r="H232" s="112"/>
      <c r="I232" s="112"/>
      <c r="J232" s="112"/>
      <c r="K232" s="112"/>
      <c r="L232" s="112"/>
      <c r="M232" s="112"/>
      <c r="N232" s="112"/>
      <c r="O232" s="112"/>
      <c r="P232" s="112"/>
      <c r="Q232" s="112"/>
      <c r="R232" s="112"/>
      <c r="S232" s="112"/>
      <c r="T232" s="112"/>
      <c r="U232" s="112"/>
      <c r="V232" s="112"/>
      <c r="W232" s="112"/>
      <c r="X232" s="112"/>
      <c r="Y232" s="112"/>
      <c r="Z232" s="112"/>
      <c r="AA232" s="112"/>
      <c r="AB232" s="112"/>
      <c r="AC232" s="112"/>
      <c r="AD232" s="112"/>
      <c r="AE232" s="112"/>
      <c r="AF232" s="112"/>
      <c r="AG232" s="112"/>
    </row>
    <row r="233" ht="15.0" customHeight="1">
      <c r="A233" s="19"/>
      <c r="B233" s="112"/>
      <c r="C233" s="112"/>
      <c r="D233" s="112"/>
      <c r="E233" s="112"/>
      <c r="F233" s="112"/>
      <c r="G233" s="112"/>
      <c r="H233" s="112"/>
      <c r="I233" s="112"/>
      <c r="J233" s="112"/>
      <c r="K233" s="112"/>
      <c r="L233" s="112"/>
      <c r="M233" s="112"/>
      <c r="N233" s="112"/>
      <c r="O233" s="112"/>
      <c r="P233" s="112"/>
      <c r="Q233" s="112"/>
      <c r="R233" s="112"/>
      <c r="S233" s="112"/>
      <c r="T233" s="112"/>
      <c r="U233" s="112"/>
      <c r="V233" s="112"/>
      <c r="W233" s="112"/>
      <c r="X233" s="112"/>
      <c r="Y233" s="112"/>
      <c r="Z233" s="112"/>
      <c r="AA233" s="112"/>
      <c r="AB233" s="112"/>
      <c r="AC233" s="112"/>
      <c r="AD233" s="112"/>
      <c r="AE233" s="112"/>
      <c r="AF233" s="112"/>
      <c r="AG233" s="112"/>
    </row>
    <row r="234" ht="15.0" customHeight="1">
      <c r="A234" s="19"/>
      <c r="B234" s="112"/>
      <c r="C234" s="112"/>
      <c r="D234" s="112"/>
      <c r="E234" s="112"/>
      <c r="F234" s="112"/>
      <c r="G234" s="112"/>
      <c r="H234" s="112"/>
      <c r="I234" s="112"/>
      <c r="J234" s="112"/>
      <c r="K234" s="112"/>
      <c r="L234" s="112"/>
      <c r="M234" s="112"/>
      <c r="N234" s="112"/>
      <c r="O234" s="112"/>
      <c r="P234" s="112"/>
      <c r="Q234" s="112"/>
      <c r="R234" s="112"/>
      <c r="S234" s="112"/>
      <c r="T234" s="112"/>
      <c r="U234" s="112"/>
      <c r="V234" s="112"/>
      <c r="W234" s="112"/>
      <c r="X234" s="112"/>
      <c r="Y234" s="112"/>
      <c r="Z234" s="112"/>
      <c r="AA234" s="112"/>
      <c r="AB234" s="112"/>
      <c r="AC234" s="112"/>
      <c r="AD234" s="112"/>
      <c r="AE234" s="112"/>
      <c r="AF234" s="112"/>
      <c r="AG234" s="112"/>
    </row>
    <row r="235" ht="15.0" customHeight="1">
      <c r="A235" s="19"/>
      <c r="B235" s="112"/>
      <c r="C235" s="112"/>
      <c r="D235" s="112"/>
      <c r="E235" s="112"/>
      <c r="F235" s="112"/>
      <c r="G235" s="112"/>
      <c r="H235" s="112"/>
      <c r="I235" s="112"/>
      <c r="J235" s="112"/>
      <c r="K235" s="112"/>
      <c r="L235" s="112"/>
      <c r="M235" s="112"/>
      <c r="N235" s="112"/>
      <c r="O235" s="112"/>
      <c r="P235" s="112"/>
      <c r="Q235" s="112"/>
      <c r="R235" s="112"/>
      <c r="S235" s="112"/>
      <c r="T235" s="112"/>
      <c r="U235" s="112"/>
      <c r="V235" s="112"/>
      <c r="W235" s="112"/>
      <c r="X235" s="112"/>
      <c r="Y235" s="112"/>
      <c r="Z235" s="112"/>
      <c r="AA235" s="112"/>
      <c r="AB235" s="112"/>
      <c r="AC235" s="112"/>
      <c r="AD235" s="112"/>
      <c r="AE235" s="112"/>
      <c r="AF235" s="112"/>
      <c r="AG235" s="112"/>
    </row>
    <row r="236" ht="15.0" customHeight="1">
      <c r="A236" s="19"/>
      <c r="B236" s="112"/>
      <c r="C236" s="112"/>
      <c r="D236" s="112"/>
      <c r="E236" s="112"/>
      <c r="F236" s="112"/>
      <c r="G236" s="112"/>
      <c r="H236" s="112"/>
      <c r="I236" s="112"/>
      <c r="J236" s="112"/>
      <c r="K236" s="112"/>
      <c r="L236" s="112"/>
      <c r="M236" s="112"/>
      <c r="N236" s="112"/>
      <c r="O236" s="112"/>
      <c r="P236" s="112"/>
      <c r="Q236" s="112"/>
      <c r="R236" s="112"/>
      <c r="S236" s="112"/>
      <c r="T236" s="112"/>
      <c r="U236" s="112"/>
      <c r="V236" s="112"/>
      <c r="W236" s="112"/>
      <c r="X236" s="112"/>
      <c r="Y236" s="112"/>
      <c r="Z236" s="112"/>
      <c r="AA236" s="112"/>
      <c r="AB236" s="112"/>
      <c r="AC236" s="112"/>
      <c r="AD236" s="112"/>
      <c r="AE236" s="112"/>
      <c r="AF236" s="112"/>
      <c r="AG236" s="112"/>
    </row>
    <row r="237" ht="15.0" customHeight="1">
      <c r="A237" s="19"/>
      <c r="B237" s="112"/>
      <c r="C237" s="112"/>
      <c r="D237" s="112"/>
      <c r="E237" s="112"/>
      <c r="F237" s="112"/>
      <c r="G237" s="112"/>
      <c r="H237" s="112"/>
      <c r="I237" s="112"/>
      <c r="J237" s="112"/>
      <c r="K237" s="112"/>
      <c r="L237" s="112"/>
      <c r="M237" s="112"/>
      <c r="N237" s="112"/>
      <c r="O237" s="112"/>
      <c r="P237" s="112"/>
      <c r="Q237" s="112"/>
      <c r="R237" s="112"/>
      <c r="S237" s="112"/>
      <c r="T237" s="112"/>
      <c r="U237" s="112"/>
      <c r="V237" s="112"/>
      <c r="W237" s="112"/>
      <c r="X237" s="112"/>
      <c r="Y237" s="112"/>
      <c r="Z237" s="112"/>
      <c r="AA237" s="112"/>
      <c r="AB237" s="112"/>
      <c r="AC237" s="112"/>
      <c r="AD237" s="112"/>
      <c r="AE237" s="112"/>
      <c r="AF237" s="112"/>
      <c r="AG237" s="112"/>
    </row>
    <row r="238" ht="15.0" customHeight="1">
      <c r="A238" s="19"/>
      <c r="B238" s="112"/>
      <c r="C238" s="112"/>
      <c r="D238" s="112"/>
      <c r="E238" s="112"/>
      <c r="F238" s="112"/>
      <c r="G238" s="112"/>
      <c r="H238" s="112"/>
      <c r="I238" s="112"/>
      <c r="J238" s="112"/>
      <c r="K238" s="112"/>
      <c r="L238" s="112"/>
      <c r="M238" s="112"/>
      <c r="N238" s="112"/>
      <c r="O238" s="112"/>
      <c r="P238" s="112"/>
      <c r="Q238" s="112"/>
      <c r="R238" s="112"/>
      <c r="S238" s="112"/>
      <c r="T238" s="112"/>
      <c r="U238" s="112"/>
      <c r="V238" s="112"/>
      <c r="W238" s="112"/>
      <c r="X238" s="112"/>
      <c r="Y238" s="112"/>
      <c r="Z238" s="112"/>
      <c r="AA238" s="112"/>
      <c r="AB238" s="112"/>
      <c r="AC238" s="112"/>
      <c r="AD238" s="112"/>
      <c r="AE238" s="112"/>
      <c r="AF238" s="112"/>
      <c r="AG238" s="112"/>
    </row>
    <row r="239" ht="15.0" customHeight="1">
      <c r="A239" s="19"/>
      <c r="B239" s="112"/>
      <c r="C239" s="112"/>
      <c r="D239" s="112"/>
      <c r="E239" s="112"/>
      <c r="F239" s="112"/>
      <c r="G239" s="112"/>
      <c r="H239" s="112"/>
      <c r="I239" s="112"/>
      <c r="J239" s="112"/>
      <c r="K239" s="112"/>
      <c r="L239" s="112"/>
      <c r="M239" s="112"/>
      <c r="N239" s="112"/>
      <c r="O239" s="112"/>
      <c r="P239" s="112"/>
      <c r="Q239" s="112"/>
      <c r="R239" s="112"/>
      <c r="S239" s="112"/>
      <c r="T239" s="112"/>
      <c r="U239" s="112"/>
      <c r="V239" s="112"/>
      <c r="W239" s="112"/>
      <c r="X239" s="112"/>
      <c r="Y239" s="112"/>
      <c r="Z239" s="112"/>
      <c r="AA239" s="112"/>
      <c r="AB239" s="112"/>
      <c r="AC239" s="112"/>
      <c r="AD239" s="112"/>
      <c r="AE239" s="112"/>
      <c r="AF239" s="112"/>
      <c r="AG239" s="112"/>
    </row>
    <row r="240" ht="15.0" customHeight="1">
      <c r="A240" s="19"/>
      <c r="B240" s="112"/>
      <c r="C240" s="112"/>
      <c r="D240" s="112"/>
      <c r="E240" s="112"/>
      <c r="F240" s="112"/>
      <c r="G240" s="112"/>
      <c r="H240" s="112"/>
      <c r="I240" s="112"/>
      <c r="J240" s="112"/>
      <c r="K240" s="112"/>
      <c r="L240" s="112"/>
      <c r="M240" s="112"/>
      <c r="N240" s="112"/>
      <c r="O240" s="112"/>
      <c r="P240" s="112"/>
      <c r="Q240" s="112"/>
      <c r="R240" s="112"/>
      <c r="S240" s="112"/>
      <c r="T240" s="112"/>
      <c r="U240" s="112"/>
      <c r="V240" s="112"/>
      <c r="W240" s="112"/>
      <c r="X240" s="112"/>
      <c r="Y240" s="112"/>
      <c r="Z240" s="112"/>
      <c r="AA240" s="112"/>
      <c r="AB240" s="112"/>
      <c r="AC240" s="112"/>
      <c r="AD240" s="112"/>
      <c r="AE240" s="112"/>
      <c r="AF240" s="112"/>
      <c r="AG240" s="112"/>
    </row>
    <row r="241" ht="15.0" customHeight="1">
      <c r="A241" s="19"/>
      <c r="B241" s="112"/>
      <c r="C241" s="112"/>
      <c r="D241" s="112"/>
      <c r="E241" s="112"/>
      <c r="F241" s="112"/>
      <c r="G241" s="112"/>
      <c r="H241" s="112"/>
      <c r="I241" s="112"/>
      <c r="J241" s="112"/>
      <c r="K241" s="112"/>
      <c r="L241" s="112"/>
      <c r="M241" s="112"/>
      <c r="N241" s="112"/>
      <c r="O241" s="112"/>
      <c r="P241" s="112"/>
      <c r="Q241" s="112"/>
      <c r="R241" s="112"/>
      <c r="S241" s="112"/>
      <c r="T241" s="112"/>
      <c r="U241" s="112"/>
      <c r="V241" s="112"/>
      <c r="W241" s="112"/>
      <c r="X241" s="112"/>
      <c r="Y241" s="112"/>
      <c r="Z241" s="112"/>
      <c r="AA241" s="112"/>
      <c r="AB241" s="112"/>
      <c r="AC241" s="112"/>
      <c r="AD241" s="112"/>
      <c r="AE241" s="112"/>
      <c r="AF241" s="112"/>
      <c r="AG241" s="112"/>
    </row>
    <row r="242" ht="15.0" customHeight="1">
      <c r="A242" s="19"/>
      <c r="B242" s="112"/>
      <c r="C242" s="112"/>
      <c r="D242" s="112"/>
      <c r="E242" s="112"/>
      <c r="F242" s="112"/>
      <c r="G242" s="112"/>
      <c r="H242" s="112"/>
      <c r="I242" s="112"/>
      <c r="J242" s="112"/>
      <c r="K242" s="112"/>
      <c r="L242" s="112"/>
      <c r="M242" s="112"/>
      <c r="N242" s="112"/>
      <c r="O242" s="112"/>
      <c r="P242" s="112"/>
      <c r="Q242" s="112"/>
      <c r="R242" s="112"/>
      <c r="S242" s="112"/>
      <c r="T242" s="112"/>
      <c r="U242" s="112"/>
      <c r="V242" s="112"/>
      <c r="W242" s="112"/>
      <c r="X242" s="112"/>
      <c r="Y242" s="112"/>
      <c r="Z242" s="112"/>
      <c r="AA242" s="112"/>
      <c r="AB242" s="112"/>
      <c r="AC242" s="112"/>
      <c r="AD242" s="112"/>
      <c r="AE242" s="112"/>
      <c r="AF242" s="112"/>
      <c r="AG242" s="112"/>
    </row>
    <row r="243" ht="15.0" customHeight="1">
      <c r="A243" s="19"/>
      <c r="B243" s="112"/>
      <c r="C243" s="112"/>
      <c r="D243" s="112"/>
      <c r="E243" s="112"/>
      <c r="F243" s="112"/>
      <c r="G243" s="112"/>
      <c r="H243" s="112"/>
      <c r="I243" s="112"/>
      <c r="J243" s="112"/>
      <c r="K243" s="112"/>
      <c r="L243" s="112"/>
      <c r="M243" s="112"/>
      <c r="N243" s="112"/>
      <c r="O243" s="112"/>
      <c r="P243" s="112"/>
      <c r="Q243" s="112"/>
      <c r="R243" s="112"/>
      <c r="S243" s="112"/>
      <c r="T243" s="112"/>
      <c r="U243" s="112"/>
      <c r="V243" s="112"/>
      <c r="W243" s="112"/>
      <c r="X243" s="112"/>
      <c r="Y243" s="112"/>
      <c r="Z243" s="112"/>
      <c r="AA243" s="112"/>
      <c r="AB243" s="112"/>
      <c r="AC243" s="112"/>
      <c r="AD243" s="112"/>
      <c r="AE243" s="112"/>
      <c r="AF243" s="112"/>
      <c r="AG243" s="112"/>
    </row>
    <row r="244" ht="15.0" customHeight="1">
      <c r="A244" s="19"/>
      <c r="B244" s="112"/>
      <c r="C244" s="112"/>
      <c r="D244" s="112"/>
      <c r="E244" s="112"/>
      <c r="F244" s="112"/>
      <c r="G244" s="112"/>
      <c r="H244" s="112"/>
      <c r="I244" s="112"/>
      <c r="J244" s="112"/>
      <c r="K244" s="112"/>
      <c r="L244" s="112"/>
      <c r="M244" s="112"/>
      <c r="N244" s="112"/>
      <c r="O244" s="112"/>
      <c r="P244" s="112"/>
      <c r="Q244" s="112"/>
      <c r="R244" s="112"/>
      <c r="S244" s="112"/>
      <c r="T244" s="112"/>
      <c r="U244" s="112"/>
      <c r="V244" s="112"/>
      <c r="W244" s="112"/>
      <c r="X244" s="112"/>
      <c r="Y244" s="112"/>
      <c r="Z244" s="112"/>
      <c r="AA244" s="112"/>
      <c r="AB244" s="112"/>
      <c r="AC244" s="112"/>
      <c r="AD244" s="112"/>
      <c r="AE244" s="112"/>
      <c r="AF244" s="112"/>
      <c r="AG244" s="112"/>
    </row>
    <row r="245" ht="15.0" customHeight="1">
      <c r="A245" s="19"/>
      <c r="B245" s="112"/>
      <c r="C245" s="112"/>
      <c r="D245" s="112"/>
      <c r="E245" s="112"/>
      <c r="F245" s="112"/>
      <c r="G245" s="112"/>
      <c r="H245" s="112"/>
      <c r="I245" s="112"/>
      <c r="J245" s="112"/>
      <c r="K245" s="112"/>
      <c r="L245" s="112"/>
      <c r="M245" s="112"/>
      <c r="N245" s="112"/>
      <c r="O245" s="112"/>
      <c r="P245" s="112"/>
      <c r="Q245" s="112"/>
      <c r="R245" s="112"/>
      <c r="S245" s="112"/>
      <c r="T245" s="112"/>
      <c r="U245" s="112"/>
      <c r="V245" s="112"/>
      <c r="W245" s="112"/>
      <c r="X245" s="112"/>
      <c r="Y245" s="112"/>
      <c r="Z245" s="112"/>
      <c r="AA245" s="112"/>
      <c r="AB245" s="112"/>
      <c r="AC245" s="112"/>
      <c r="AD245" s="112"/>
      <c r="AE245" s="112"/>
      <c r="AF245" s="112"/>
      <c r="AG245" s="112"/>
    </row>
    <row r="246" ht="15.0" customHeight="1">
      <c r="A246" s="19"/>
      <c r="B246" s="112"/>
      <c r="C246" s="112"/>
      <c r="D246" s="112"/>
      <c r="E246" s="112"/>
      <c r="F246" s="112"/>
      <c r="G246" s="112"/>
      <c r="H246" s="112"/>
      <c r="I246" s="112"/>
      <c r="J246" s="112"/>
      <c r="K246" s="112"/>
      <c r="L246" s="112"/>
      <c r="M246" s="112"/>
      <c r="N246" s="112"/>
      <c r="O246" s="112"/>
      <c r="P246" s="112"/>
      <c r="Q246" s="112"/>
      <c r="R246" s="112"/>
      <c r="S246" s="112"/>
      <c r="T246" s="112"/>
      <c r="U246" s="112"/>
      <c r="V246" s="112"/>
      <c r="W246" s="112"/>
      <c r="X246" s="112"/>
      <c r="Y246" s="112"/>
      <c r="Z246" s="112"/>
      <c r="AA246" s="112"/>
      <c r="AB246" s="112"/>
      <c r="AC246" s="112"/>
      <c r="AD246" s="112"/>
      <c r="AE246" s="112"/>
      <c r="AF246" s="112"/>
      <c r="AG246" s="112"/>
    </row>
    <row r="247" ht="15.0" customHeight="1">
      <c r="A247" s="19"/>
      <c r="B247" s="112"/>
      <c r="C247" s="112"/>
      <c r="D247" s="112"/>
      <c r="E247" s="112"/>
      <c r="F247" s="112"/>
      <c r="G247" s="112"/>
      <c r="H247" s="112"/>
      <c r="I247" s="112"/>
      <c r="J247" s="112"/>
      <c r="K247" s="112"/>
      <c r="L247" s="112"/>
      <c r="M247" s="112"/>
      <c r="N247" s="112"/>
      <c r="O247" s="112"/>
      <c r="P247" s="112"/>
      <c r="Q247" s="112"/>
      <c r="R247" s="112"/>
      <c r="S247" s="112"/>
      <c r="T247" s="112"/>
      <c r="U247" s="112"/>
      <c r="V247" s="112"/>
      <c r="W247" s="112"/>
      <c r="X247" s="112"/>
      <c r="Y247" s="112"/>
      <c r="Z247" s="112"/>
      <c r="AA247" s="112"/>
      <c r="AB247" s="112"/>
      <c r="AC247" s="112"/>
      <c r="AD247" s="112"/>
      <c r="AE247" s="112"/>
      <c r="AF247" s="112"/>
      <c r="AG247" s="112"/>
    </row>
    <row r="248" ht="15.0" customHeight="1">
      <c r="A248" s="19"/>
      <c r="B248" s="112"/>
      <c r="C248" s="112"/>
      <c r="D248" s="112"/>
      <c r="E248" s="112"/>
      <c r="F248" s="112"/>
      <c r="G248" s="112"/>
      <c r="H248" s="112"/>
      <c r="I248" s="112"/>
      <c r="J248" s="112"/>
      <c r="K248" s="112"/>
      <c r="L248" s="112"/>
      <c r="M248" s="112"/>
      <c r="N248" s="112"/>
      <c r="O248" s="112"/>
      <c r="P248" s="112"/>
      <c r="Q248" s="112"/>
      <c r="R248" s="112"/>
      <c r="S248" s="112"/>
      <c r="T248" s="112"/>
      <c r="U248" s="112"/>
      <c r="V248" s="112"/>
      <c r="W248" s="112"/>
      <c r="X248" s="112"/>
      <c r="Y248" s="112"/>
      <c r="Z248" s="112"/>
      <c r="AA248" s="112"/>
      <c r="AB248" s="112"/>
      <c r="AC248" s="112"/>
      <c r="AD248" s="112"/>
      <c r="AE248" s="112"/>
      <c r="AF248" s="112"/>
      <c r="AG248" s="112"/>
    </row>
    <row r="249" ht="15.0" customHeight="1">
      <c r="A249" s="19"/>
      <c r="B249" s="112"/>
      <c r="C249" s="112"/>
      <c r="D249" s="112"/>
      <c r="E249" s="112"/>
      <c r="F249" s="112"/>
      <c r="G249" s="112"/>
      <c r="H249" s="112"/>
      <c r="I249" s="112"/>
      <c r="J249" s="112"/>
      <c r="K249" s="112"/>
      <c r="L249" s="112"/>
      <c r="M249" s="112"/>
      <c r="N249" s="112"/>
      <c r="O249" s="112"/>
      <c r="P249" s="112"/>
      <c r="Q249" s="112"/>
      <c r="R249" s="112"/>
      <c r="S249" s="112"/>
      <c r="T249" s="112"/>
      <c r="U249" s="112"/>
      <c r="V249" s="112"/>
      <c r="W249" s="112"/>
      <c r="X249" s="112"/>
      <c r="Y249" s="112"/>
      <c r="Z249" s="112"/>
      <c r="AA249" s="112"/>
      <c r="AB249" s="112"/>
      <c r="AC249" s="112"/>
      <c r="AD249" s="112"/>
      <c r="AE249" s="112"/>
      <c r="AF249" s="112"/>
      <c r="AG249" s="112"/>
    </row>
    <row r="250" ht="15.0" customHeight="1">
      <c r="A250" s="19"/>
      <c r="B250" s="112"/>
      <c r="C250" s="112"/>
      <c r="D250" s="112"/>
      <c r="E250" s="112"/>
      <c r="F250" s="112"/>
      <c r="G250" s="112"/>
      <c r="H250" s="112"/>
      <c r="I250" s="112"/>
      <c r="J250" s="112"/>
      <c r="K250" s="112"/>
      <c r="L250" s="112"/>
      <c r="M250" s="112"/>
      <c r="N250" s="112"/>
      <c r="O250" s="112"/>
      <c r="P250" s="112"/>
      <c r="Q250" s="112"/>
      <c r="R250" s="112"/>
      <c r="S250" s="112"/>
      <c r="T250" s="112"/>
      <c r="U250" s="112"/>
      <c r="V250" s="112"/>
      <c r="W250" s="112"/>
      <c r="X250" s="112"/>
      <c r="Y250" s="112"/>
      <c r="Z250" s="112"/>
      <c r="AA250" s="112"/>
      <c r="AB250" s="112"/>
      <c r="AC250" s="112"/>
      <c r="AD250" s="112"/>
      <c r="AE250" s="112"/>
      <c r="AF250" s="112"/>
      <c r="AG250" s="112"/>
    </row>
    <row r="251" ht="15.0" customHeight="1">
      <c r="A251" s="19"/>
      <c r="B251" s="112"/>
      <c r="C251" s="112"/>
      <c r="D251" s="112"/>
      <c r="E251" s="112"/>
      <c r="F251" s="112"/>
      <c r="G251" s="112"/>
      <c r="H251" s="112"/>
      <c r="I251" s="112"/>
      <c r="J251" s="112"/>
      <c r="K251" s="112"/>
      <c r="L251" s="112"/>
      <c r="M251" s="112"/>
      <c r="N251" s="112"/>
      <c r="O251" s="112"/>
      <c r="P251" s="112"/>
      <c r="Q251" s="112"/>
      <c r="R251" s="112"/>
      <c r="S251" s="112"/>
      <c r="T251" s="112"/>
      <c r="U251" s="112"/>
      <c r="V251" s="112"/>
      <c r="W251" s="112"/>
      <c r="X251" s="112"/>
      <c r="Y251" s="112"/>
      <c r="Z251" s="112"/>
      <c r="AA251" s="112"/>
      <c r="AB251" s="112"/>
      <c r="AC251" s="112"/>
      <c r="AD251" s="112"/>
      <c r="AE251" s="112"/>
      <c r="AF251" s="112"/>
      <c r="AG251" s="112"/>
    </row>
    <row r="252" ht="15.0" customHeight="1">
      <c r="A252" s="19"/>
      <c r="B252" s="112"/>
      <c r="C252" s="112"/>
      <c r="D252" s="112"/>
      <c r="E252" s="112"/>
      <c r="F252" s="112"/>
      <c r="G252" s="112"/>
      <c r="H252" s="112"/>
      <c r="I252" s="112"/>
      <c r="J252" s="112"/>
      <c r="K252" s="112"/>
      <c r="L252" s="112"/>
      <c r="M252" s="112"/>
      <c r="N252" s="112"/>
      <c r="O252" s="112"/>
      <c r="P252" s="112"/>
      <c r="Q252" s="112"/>
      <c r="R252" s="112"/>
      <c r="S252" s="112"/>
      <c r="T252" s="112"/>
      <c r="U252" s="112"/>
      <c r="V252" s="112"/>
      <c r="W252" s="112"/>
      <c r="X252" s="112"/>
      <c r="Y252" s="112"/>
      <c r="Z252" s="112"/>
      <c r="AA252" s="112"/>
      <c r="AB252" s="112"/>
      <c r="AC252" s="112"/>
      <c r="AD252" s="112"/>
      <c r="AE252" s="112"/>
      <c r="AF252" s="112"/>
      <c r="AG252" s="112"/>
    </row>
    <row r="253" ht="15.0" customHeight="1">
      <c r="A253" s="19"/>
      <c r="B253" s="112"/>
      <c r="C253" s="112"/>
      <c r="D253" s="112"/>
      <c r="E253" s="112"/>
      <c r="F253" s="112"/>
      <c r="G253" s="112"/>
      <c r="H253" s="112"/>
      <c r="I253" s="112"/>
      <c r="J253" s="112"/>
      <c r="K253" s="112"/>
      <c r="L253" s="112"/>
      <c r="M253" s="112"/>
      <c r="N253" s="112"/>
      <c r="O253" s="112"/>
      <c r="P253" s="112"/>
      <c r="Q253" s="112"/>
      <c r="R253" s="112"/>
      <c r="S253" s="112"/>
      <c r="T253" s="112"/>
      <c r="U253" s="112"/>
      <c r="V253" s="112"/>
      <c r="W253" s="112"/>
      <c r="X253" s="112"/>
      <c r="Y253" s="112"/>
      <c r="Z253" s="112"/>
      <c r="AA253" s="112"/>
      <c r="AB253" s="112"/>
      <c r="AC253" s="112"/>
      <c r="AD253" s="112"/>
      <c r="AE253" s="112"/>
      <c r="AF253" s="112"/>
      <c r="AG253" s="112"/>
    </row>
    <row r="254" ht="15.0" customHeight="1">
      <c r="A254" s="19"/>
      <c r="B254" s="112"/>
      <c r="C254" s="112"/>
      <c r="D254" s="112"/>
      <c r="E254" s="112"/>
      <c r="F254" s="112"/>
      <c r="G254" s="112"/>
      <c r="H254" s="112"/>
      <c r="I254" s="112"/>
      <c r="J254" s="112"/>
      <c r="K254" s="112"/>
      <c r="L254" s="112"/>
      <c r="M254" s="112"/>
      <c r="N254" s="112"/>
      <c r="O254" s="112"/>
      <c r="P254" s="112"/>
      <c r="Q254" s="112"/>
      <c r="R254" s="112"/>
      <c r="S254" s="112"/>
      <c r="T254" s="112"/>
      <c r="U254" s="112"/>
      <c r="V254" s="112"/>
      <c r="W254" s="112"/>
      <c r="X254" s="112"/>
      <c r="Y254" s="112"/>
      <c r="Z254" s="112"/>
      <c r="AA254" s="112"/>
      <c r="AB254" s="112"/>
      <c r="AC254" s="112"/>
      <c r="AD254" s="112"/>
      <c r="AE254" s="112"/>
      <c r="AF254" s="112"/>
      <c r="AG254" s="112"/>
    </row>
    <row r="255" ht="15.0" customHeight="1">
      <c r="A255" s="19"/>
      <c r="B255" s="112"/>
      <c r="C255" s="112"/>
      <c r="D255" s="112"/>
      <c r="E255" s="112"/>
      <c r="F255" s="112"/>
      <c r="G255" s="112"/>
      <c r="H255" s="112"/>
      <c r="I255" s="112"/>
      <c r="J255" s="112"/>
      <c r="K255" s="112"/>
      <c r="L255" s="112"/>
      <c r="M255" s="112"/>
      <c r="N255" s="112"/>
      <c r="O255" s="112"/>
      <c r="P255" s="112"/>
      <c r="Q255" s="112"/>
      <c r="R255" s="112"/>
      <c r="S255" s="112"/>
      <c r="T255" s="112"/>
      <c r="U255" s="112"/>
      <c r="V255" s="112"/>
      <c r="W255" s="112"/>
      <c r="X255" s="112"/>
      <c r="Y255" s="112"/>
      <c r="Z255" s="112"/>
      <c r="AA255" s="112"/>
      <c r="AB255" s="112"/>
      <c r="AC255" s="112"/>
      <c r="AD255" s="112"/>
      <c r="AE255" s="112"/>
      <c r="AF255" s="112"/>
      <c r="AG255" s="112"/>
    </row>
    <row r="256" ht="15.0" customHeight="1">
      <c r="A256" s="19"/>
      <c r="B256" s="112"/>
      <c r="C256" s="112"/>
      <c r="D256" s="112"/>
      <c r="E256" s="112"/>
      <c r="F256" s="112"/>
      <c r="G256" s="112"/>
      <c r="H256" s="112"/>
      <c r="I256" s="112"/>
      <c r="J256" s="112"/>
      <c r="K256" s="112"/>
      <c r="L256" s="112"/>
      <c r="M256" s="112"/>
      <c r="N256" s="112"/>
      <c r="O256" s="112"/>
      <c r="P256" s="112"/>
      <c r="Q256" s="112"/>
      <c r="R256" s="112"/>
      <c r="S256" s="112"/>
      <c r="T256" s="112"/>
      <c r="U256" s="112"/>
      <c r="V256" s="112"/>
      <c r="W256" s="112"/>
      <c r="X256" s="112"/>
      <c r="Y256" s="112"/>
      <c r="Z256" s="112"/>
      <c r="AA256" s="112"/>
      <c r="AB256" s="112"/>
      <c r="AC256" s="112"/>
      <c r="AD256" s="112"/>
      <c r="AE256" s="112"/>
      <c r="AF256" s="112"/>
      <c r="AG256" s="112"/>
    </row>
    <row r="257" ht="15.0" customHeight="1">
      <c r="A257" s="19"/>
      <c r="B257" s="112"/>
      <c r="C257" s="112"/>
      <c r="D257" s="112"/>
      <c r="E257" s="112"/>
      <c r="F257" s="112"/>
      <c r="G257" s="112"/>
      <c r="H257" s="112"/>
      <c r="I257" s="112"/>
      <c r="J257" s="112"/>
      <c r="K257" s="112"/>
      <c r="L257" s="112"/>
      <c r="M257" s="112"/>
      <c r="N257" s="112"/>
      <c r="O257" s="112"/>
      <c r="P257" s="112"/>
      <c r="Q257" s="112"/>
      <c r="R257" s="112"/>
      <c r="S257" s="112"/>
      <c r="T257" s="112"/>
      <c r="U257" s="112"/>
      <c r="V257" s="112"/>
      <c r="W257" s="112"/>
      <c r="X257" s="112"/>
      <c r="Y257" s="112"/>
      <c r="Z257" s="112"/>
      <c r="AA257" s="112"/>
      <c r="AB257" s="112"/>
      <c r="AC257" s="112"/>
      <c r="AD257" s="112"/>
      <c r="AE257" s="112"/>
      <c r="AF257" s="112"/>
      <c r="AG257" s="112"/>
    </row>
    <row r="258" ht="15.0" customHeight="1">
      <c r="A258" s="19"/>
      <c r="B258" s="112"/>
      <c r="C258" s="112"/>
      <c r="D258" s="112"/>
      <c r="E258" s="112"/>
      <c r="F258" s="112"/>
      <c r="G258" s="112"/>
      <c r="H258" s="112"/>
      <c r="I258" s="112"/>
      <c r="J258" s="112"/>
      <c r="K258" s="112"/>
      <c r="L258" s="112"/>
      <c r="M258" s="112"/>
      <c r="N258" s="112"/>
      <c r="O258" s="112"/>
      <c r="P258" s="112"/>
      <c r="Q258" s="112"/>
      <c r="R258" s="112"/>
      <c r="S258" s="112"/>
      <c r="T258" s="112"/>
      <c r="U258" s="112"/>
      <c r="V258" s="112"/>
      <c r="W258" s="112"/>
      <c r="X258" s="112"/>
      <c r="Y258" s="112"/>
      <c r="Z258" s="112"/>
      <c r="AA258" s="112"/>
      <c r="AB258" s="112"/>
      <c r="AC258" s="112"/>
      <c r="AD258" s="112"/>
      <c r="AE258" s="112"/>
      <c r="AF258" s="112"/>
      <c r="AG258" s="112"/>
    </row>
    <row r="259" ht="15.0" customHeight="1">
      <c r="A259" s="19"/>
      <c r="B259" s="112"/>
      <c r="C259" s="112"/>
      <c r="D259" s="112"/>
      <c r="E259" s="112"/>
      <c r="F259" s="112"/>
      <c r="G259" s="112"/>
      <c r="H259" s="112"/>
      <c r="I259" s="112"/>
      <c r="J259" s="112"/>
      <c r="K259" s="112"/>
      <c r="L259" s="112"/>
      <c r="M259" s="112"/>
      <c r="N259" s="112"/>
      <c r="O259" s="112"/>
      <c r="P259" s="112"/>
      <c r="Q259" s="112"/>
      <c r="R259" s="112"/>
      <c r="S259" s="112"/>
      <c r="T259" s="112"/>
      <c r="U259" s="112"/>
      <c r="V259" s="112"/>
      <c r="W259" s="112"/>
      <c r="X259" s="112"/>
      <c r="Y259" s="112"/>
      <c r="Z259" s="112"/>
      <c r="AA259" s="112"/>
      <c r="AB259" s="112"/>
      <c r="AC259" s="112"/>
      <c r="AD259" s="112"/>
      <c r="AE259" s="112"/>
      <c r="AF259" s="112"/>
      <c r="AG259" s="112"/>
    </row>
    <row r="260" ht="15.0" customHeight="1">
      <c r="A260" s="19"/>
      <c r="B260" s="112"/>
      <c r="C260" s="112"/>
      <c r="D260" s="112"/>
      <c r="E260" s="112"/>
      <c r="F260" s="112"/>
      <c r="G260" s="112"/>
      <c r="H260" s="112"/>
      <c r="I260" s="112"/>
      <c r="J260" s="112"/>
      <c r="K260" s="112"/>
      <c r="L260" s="112"/>
      <c r="M260" s="112"/>
      <c r="N260" s="112"/>
      <c r="O260" s="112"/>
      <c r="P260" s="112"/>
      <c r="Q260" s="112"/>
      <c r="R260" s="112"/>
      <c r="S260" s="112"/>
      <c r="T260" s="112"/>
      <c r="U260" s="112"/>
      <c r="V260" s="112"/>
      <c r="W260" s="112"/>
      <c r="X260" s="112"/>
      <c r="Y260" s="112"/>
      <c r="Z260" s="112"/>
      <c r="AA260" s="112"/>
      <c r="AB260" s="112"/>
      <c r="AC260" s="112"/>
      <c r="AD260" s="112"/>
      <c r="AE260" s="112"/>
      <c r="AF260" s="112"/>
      <c r="AG260" s="112"/>
    </row>
    <row r="261" ht="15.0" customHeight="1">
      <c r="A261" s="19"/>
      <c r="B261" s="112"/>
      <c r="C261" s="112"/>
      <c r="D261" s="112"/>
      <c r="E261" s="112"/>
      <c r="F261" s="112"/>
      <c r="G261" s="112"/>
      <c r="H261" s="112"/>
      <c r="I261" s="112"/>
      <c r="J261" s="112"/>
      <c r="K261" s="112"/>
      <c r="L261" s="112"/>
      <c r="M261" s="112"/>
      <c r="N261" s="112"/>
      <c r="O261" s="112"/>
      <c r="P261" s="112"/>
      <c r="Q261" s="112"/>
      <c r="R261" s="112"/>
      <c r="S261" s="112"/>
      <c r="T261" s="112"/>
      <c r="U261" s="112"/>
      <c r="V261" s="112"/>
      <c r="W261" s="112"/>
      <c r="X261" s="112"/>
      <c r="Y261" s="112"/>
      <c r="Z261" s="112"/>
      <c r="AA261" s="112"/>
      <c r="AB261" s="112"/>
      <c r="AC261" s="112"/>
      <c r="AD261" s="112"/>
      <c r="AE261" s="112"/>
      <c r="AF261" s="112"/>
      <c r="AG261" s="112"/>
    </row>
    <row r="262" ht="15.0" customHeight="1">
      <c r="A262" s="19"/>
      <c r="B262" s="112"/>
      <c r="C262" s="112"/>
      <c r="D262" s="112"/>
      <c r="E262" s="112"/>
      <c r="F262" s="112"/>
      <c r="G262" s="112"/>
      <c r="H262" s="112"/>
      <c r="I262" s="112"/>
      <c r="J262" s="112"/>
      <c r="K262" s="112"/>
      <c r="L262" s="112"/>
      <c r="M262" s="112"/>
      <c r="N262" s="112"/>
      <c r="O262" s="112"/>
      <c r="P262" s="112"/>
      <c r="Q262" s="112"/>
      <c r="R262" s="112"/>
      <c r="S262" s="112"/>
      <c r="T262" s="112"/>
      <c r="U262" s="112"/>
      <c r="V262" s="112"/>
      <c r="W262" s="112"/>
      <c r="X262" s="112"/>
      <c r="Y262" s="112"/>
      <c r="Z262" s="112"/>
      <c r="AA262" s="112"/>
      <c r="AB262" s="112"/>
      <c r="AC262" s="112"/>
      <c r="AD262" s="112"/>
      <c r="AE262" s="112"/>
      <c r="AF262" s="112"/>
      <c r="AG262" s="112"/>
    </row>
    <row r="263" ht="15.0" customHeight="1">
      <c r="A263" s="19"/>
      <c r="B263" s="112"/>
      <c r="C263" s="112"/>
      <c r="D263" s="112"/>
      <c r="E263" s="112"/>
      <c r="F263" s="112"/>
      <c r="G263" s="112"/>
      <c r="H263" s="112"/>
      <c r="I263" s="112"/>
      <c r="J263" s="112"/>
      <c r="K263" s="112"/>
      <c r="L263" s="112"/>
      <c r="M263" s="112"/>
      <c r="N263" s="112"/>
      <c r="O263" s="112"/>
      <c r="P263" s="112"/>
      <c r="Q263" s="112"/>
      <c r="R263" s="112"/>
      <c r="S263" s="112"/>
      <c r="T263" s="112"/>
      <c r="U263" s="112"/>
      <c r="V263" s="112"/>
      <c r="W263" s="112"/>
      <c r="X263" s="112"/>
      <c r="Y263" s="112"/>
      <c r="Z263" s="112"/>
      <c r="AA263" s="112"/>
      <c r="AB263" s="112"/>
      <c r="AC263" s="112"/>
      <c r="AD263" s="112"/>
      <c r="AE263" s="112"/>
      <c r="AF263" s="112"/>
      <c r="AG263" s="112"/>
    </row>
    <row r="264" ht="15.0" customHeight="1">
      <c r="A264" s="19"/>
      <c r="B264" s="112"/>
      <c r="C264" s="112"/>
      <c r="D264" s="112"/>
      <c r="E264" s="112"/>
      <c r="F264" s="112"/>
      <c r="G264" s="112"/>
      <c r="H264" s="112"/>
      <c r="I264" s="112"/>
      <c r="J264" s="112"/>
      <c r="K264" s="112"/>
      <c r="L264" s="112"/>
      <c r="M264" s="112"/>
      <c r="N264" s="112"/>
      <c r="O264" s="112"/>
      <c r="P264" s="112"/>
      <c r="Q264" s="112"/>
      <c r="R264" s="112"/>
      <c r="S264" s="112"/>
      <c r="T264" s="112"/>
      <c r="U264" s="112"/>
      <c r="V264" s="112"/>
      <c r="W264" s="112"/>
      <c r="X264" s="112"/>
      <c r="Y264" s="112"/>
      <c r="Z264" s="112"/>
      <c r="AA264" s="112"/>
      <c r="AB264" s="112"/>
      <c r="AC264" s="112"/>
      <c r="AD264" s="112"/>
      <c r="AE264" s="112"/>
      <c r="AF264" s="112"/>
      <c r="AG264" s="112"/>
    </row>
    <row r="265" ht="15.0" customHeight="1">
      <c r="A265" s="19"/>
      <c r="B265" s="112"/>
      <c r="C265" s="112"/>
      <c r="D265" s="112"/>
      <c r="E265" s="112"/>
      <c r="F265" s="112"/>
      <c r="G265" s="112"/>
      <c r="H265" s="112"/>
      <c r="I265" s="112"/>
      <c r="J265" s="112"/>
      <c r="K265" s="112"/>
      <c r="L265" s="112"/>
      <c r="M265" s="112"/>
      <c r="N265" s="112"/>
      <c r="O265" s="112"/>
      <c r="P265" s="112"/>
      <c r="Q265" s="112"/>
      <c r="R265" s="112"/>
      <c r="S265" s="112"/>
      <c r="T265" s="112"/>
      <c r="U265" s="112"/>
      <c r="V265" s="112"/>
      <c r="W265" s="112"/>
      <c r="X265" s="112"/>
      <c r="Y265" s="112"/>
      <c r="Z265" s="112"/>
      <c r="AA265" s="112"/>
      <c r="AB265" s="112"/>
      <c r="AC265" s="112"/>
      <c r="AD265" s="112"/>
      <c r="AE265" s="112"/>
      <c r="AF265" s="112"/>
      <c r="AG265" s="112"/>
    </row>
    <row r="266" ht="15.0" customHeight="1">
      <c r="A266" s="19"/>
      <c r="B266" s="112"/>
      <c r="C266" s="112"/>
      <c r="D266" s="112"/>
      <c r="E266" s="112"/>
      <c r="F266" s="112"/>
      <c r="G266" s="112"/>
      <c r="H266" s="112"/>
      <c r="I266" s="112"/>
      <c r="J266" s="112"/>
      <c r="K266" s="112"/>
      <c r="L266" s="112"/>
      <c r="M266" s="112"/>
      <c r="N266" s="112"/>
      <c r="O266" s="112"/>
      <c r="P266" s="112"/>
      <c r="Q266" s="112"/>
      <c r="R266" s="112"/>
      <c r="S266" s="112"/>
      <c r="T266" s="112"/>
      <c r="U266" s="112"/>
      <c r="V266" s="112"/>
      <c r="W266" s="112"/>
      <c r="X266" s="112"/>
      <c r="Y266" s="112"/>
      <c r="Z266" s="112"/>
      <c r="AA266" s="112"/>
      <c r="AB266" s="112"/>
      <c r="AC266" s="112"/>
      <c r="AD266" s="112"/>
      <c r="AE266" s="112"/>
      <c r="AF266" s="112"/>
      <c r="AG266" s="112"/>
    </row>
    <row r="267" ht="15.0" customHeight="1">
      <c r="A267" s="19"/>
      <c r="B267" s="112"/>
      <c r="C267" s="112"/>
      <c r="D267" s="112"/>
      <c r="E267" s="112"/>
      <c r="F267" s="112"/>
      <c r="G267" s="112"/>
      <c r="H267" s="112"/>
      <c r="I267" s="112"/>
      <c r="J267" s="112"/>
      <c r="K267" s="112"/>
      <c r="L267" s="112"/>
      <c r="M267" s="112"/>
      <c r="N267" s="112"/>
      <c r="O267" s="112"/>
      <c r="P267" s="112"/>
      <c r="Q267" s="112"/>
      <c r="R267" s="112"/>
      <c r="S267" s="112"/>
      <c r="T267" s="112"/>
      <c r="U267" s="112"/>
      <c r="V267" s="112"/>
      <c r="W267" s="112"/>
      <c r="X267" s="112"/>
      <c r="Y267" s="112"/>
      <c r="Z267" s="112"/>
      <c r="AA267" s="112"/>
      <c r="AB267" s="112"/>
      <c r="AC267" s="112"/>
      <c r="AD267" s="112"/>
      <c r="AE267" s="112"/>
      <c r="AF267" s="112"/>
      <c r="AG267" s="112"/>
    </row>
    <row r="268" ht="15.0" customHeight="1">
      <c r="A268" s="19"/>
      <c r="B268" s="112"/>
      <c r="C268" s="112"/>
      <c r="D268" s="112"/>
      <c r="E268" s="112"/>
      <c r="F268" s="112"/>
      <c r="G268" s="112"/>
      <c r="H268" s="112"/>
      <c r="I268" s="112"/>
      <c r="J268" s="112"/>
      <c r="K268" s="112"/>
      <c r="L268" s="112"/>
      <c r="M268" s="112"/>
      <c r="N268" s="112"/>
      <c r="O268" s="112"/>
      <c r="P268" s="112"/>
      <c r="Q268" s="112"/>
      <c r="R268" s="112"/>
      <c r="S268" s="112"/>
      <c r="T268" s="112"/>
      <c r="U268" s="112"/>
      <c r="V268" s="112"/>
      <c r="W268" s="112"/>
      <c r="X268" s="112"/>
      <c r="Y268" s="112"/>
      <c r="Z268" s="112"/>
      <c r="AA268" s="112"/>
      <c r="AB268" s="112"/>
      <c r="AC268" s="112"/>
      <c r="AD268" s="112"/>
      <c r="AE268" s="112"/>
      <c r="AF268" s="112"/>
      <c r="AG268" s="112"/>
    </row>
    <row r="269" ht="15.0" customHeight="1">
      <c r="A269" s="19"/>
      <c r="B269" s="112"/>
      <c r="C269" s="112"/>
      <c r="D269" s="112"/>
      <c r="E269" s="112"/>
      <c r="F269" s="112"/>
      <c r="G269" s="112"/>
      <c r="H269" s="112"/>
      <c r="I269" s="112"/>
      <c r="J269" s="112"/>
      <c r="K269" s="112"/>
      <c r="L269" s="112"/>
      <c r="M269" s="112"/>
      <c r="N269" s="112"/>
      <c r="O269" s="112"/>
      <c r="P269" s="112"/>
      <c r="Q269" s="112"/>
      <c r="R269" s="112"/>
      <c r="S269" s="112"/>
      <c r="T269" s="112"/>
      <c r="U269" s="112"/>
      <c r="V269" s="112"/>
      <c r="W269" s="112"/>
      <c r="X269" s="112"/>
      <c r="Y269" s="112"/>
      <c r="Z269" s="112"/>
      <c r="AA269" s="112"/>
      <c r="AB269" s="112"/>
      <c r="AC269" s="112"/>
      <c r="AD269" s="112"/>
      <c r="AE269" s="112"/>
      <c r="AF269" s="112"/>
      <c r="AG269" s="112"/>
    </row>
    <row r="270" ht="15.0" customHeight="1">
      <c r="A270" s="19"/>
      <c r="B270" s="112"/>
      <c r="C270" s="112"/>
      <c r="D270" s="112"/>
      <c r="E270" s="112"/>
      <c r="F270" s="112"/>
      <c r="G270" s="112"/>
      <c r="H270" s="112"/>
      <c r="I270" s="112"/>
      <c r="J270" s="112"/>
      <c r="K270" s="112"/>
      <c r="L270" s="112"/>
      <c r="M270" s="112"/>
      <c r="N270" s="112"/>
      <c r="O270" s="112"/>
      <c r="P270" s="112"/>
      <c r="Q270" s="112"/>
      <c r="R270" s="112"/>
      <c r="S270" s="112"/>
      <c r="T270" s="112"/>
      <c r="U270" s="112"/>
      <c r="V270" s="112"/>
      <c r="W270" s="112"/>
      <c r="X270" s="112"/>
      <c r="Y270" s="112"/>
      <c r="Z270" s="112"/>
      <c r="AA270" s="112"/>
      <c r="AB270" s="112"/>
      <c r="AC270" s="112"/>
      <c r="AD270" s="112"/>
      <c r="AE270" s="112"/>
      <c r="AF270" s="112"/>
      <c r="AG270" s="112"/>
    </row>
    <row r="271" ht="15.0" customHeight="1">
      <c r="A271" s="19"/>
      <c r="B271" s="112"/>
      <c r="C271" s="112"/>
      <c r="D271" s="112"/>
      <c r="E271" s="112"/>
      <c r="F271" s="112"/>
      <c r="G271" s="112"/>
      <c r="H271" s="112"/>
      <c r="I271" s="112"/>
      <c r="J271" s="112"/>
      <c r="K271" s="112"/>
      <c r="L271" s="112"/>
      <c r="M271" s="112"/>
      <c r="N271" s="112"/>
      <c r="O271" s="112"/>
      <c r="P271" s="112"/>
      <c r="Q271" s="112"/>
      <c r="R271" s="112"/>
      <c r="S271" s="112"/>
      <c r="T271" s="112"/>
      <c r="U271" s="112"/>
      <c r="V271" s="112"/>
      <c r="W271" s="112"/>
      <c r="X271" s="112"/>
      <c r="Y271" s="112"/>
      <c r="Z271" s="112"/>
      <c r="AA271" s="112"/>
      <c r="AB271" s="112"/>
      <c r="AC271" s="112"/>
      <c r="AD271" s="112"/>
      <c r="AE271" s="112"/>
      <c r="AF271" s="112"/>
      <c r="AG271" s="112"/>
    </row>
    <row r="272" ht="15.0" customHeight="1">
      <c r="A272" s="19"/>
      <c r="B272" s="112"/>
      <c r="C272" s="112"/>
      <c r="D272" s="112"/>
      <c r="E272" s="112"/>
      <c r="F272" s="112"/>
      <c r="G272" s="112"/>
      <c r="H272" s="112"/>
      <c r="I272" s="112"/>
      <c r="J272" s="112"/>
      <c r="K272" s="112"/>
      <c r="L272" s="112"/>
      <c r="M272" s="112"/>
      <c r="N272" s="112"/>
      <c r="O272" s="112"/>
      <c r="P272" s="112"/>
      <c r="Q272" s="112"/>
      <c r="R272" s="112"/>
      <c r="S272" s="112"/>
      <c r="T272" s="112"/>
      <c r="U272" s="112"/>
      <c r="V272" s="112"/>
      <c r="W272" s="112"/>
      <c r="X272" s="112"/>
      <c r="Y272" s="112"/>
      <c r="Z272" s="112"/>
      <c r="AA272" s="112"/>
      <c r="AB272" s="112"/>
      <c r="AC272" s="112"/>
      <c r="AD272" s="112"/>
      <c r="AE272" s="112"/>
      <c r="AF272" s="112"/>
      <c r="AG272" s="112"/>
    </row>
    <row r="273" ht="15.0" customHeight="1">
      <c r="A273" s="19"/>
      <c r="B273" s="112"/>
      <c r="C273" s="112"/>
      <c r="D273" s="112"/>
      <c r="E273" s="112"/>
      <c r="F273" s="112"/>
      <c r="G273" s="112"/>
      <c r="H273" s="112"/>
      <c r="I273" s="112"/>
      <c r="J273" s="112"/>
      <c r="K273" s="112"/>
      <c r="L273" s="112"/>
      <c r="M273" s="112"/>
      <c r="N273" s="112"/>
      <c r="O273" s="112"/>
      <c r="P273" s="112"/>
      <c r="Q273" s="112"/>
      <c r="R273" s="112"/>
      <c r="S273" s="112"/>
      <c r="T273" s="112"/>
      <c r="U273" s="112"/>
      <c r="V273" s="112"/>
      <c r="W273" s="112"/>
      <c r="X273" s="112"/>
      <c r="Y273" s="112"/>
      <c r="Z273" s="112"/>
      <c r="AA273" s="112"/>
      <c r="AB273" s="112"/>
      <c r="AC273" s="112"/>
      <c r="AD273" s="112"/>
      <c r="AE273" s="112"/>
      <c r="AF273" s="112"/>
      <c r="AG273" s="112"/>
    </row>
    <row r="274" ht="15.0" customHeight="1">
      <c r="A274" s="19"/>
      <c r="B274" s="112"/>
      <c r="C274" s="112"/>
      <c r="D274" s="112"/>
      <c r="E274" s="112"/>
      <c r="F274" s="112"/>
      <c r="G274" s="112"/>
      <c r="H274" s="112"/>
      <c r="I274" s="112"/>
      <c r="J274" s="112"/>
      <c r="K274" s="112"/>
      <c r="L274" s="112"/>
      <c r="M274" s="112"/>
      <c r="N274" s="112"/>
      <c r="O274" s="112"/>
      <c r="P274" s="112"/>
      <c r="Q274" s="112"/>
      <c r="R274" s="112"/>
      <c r="S274" s="112"/>
      <c r="T274" s="112"/>
      <c r="U274" s="112"/>
      <c r="V274" s="112"/>
      <c r="W274" s="112"/>
      <c r="X274" s="112"/>
      <c r="Y274" s="112"/>
      <c r="Z274" s="112"/>
      <c r="AA274" s="112"/>
      <c r="AB274" s="112"/>
      <c r="AC274" s="112"/>
      <c r="AD274" s="112"/>
      <c r="AE274" s="112"/>
      <c r="AF274" s="112"/>
      <c r="AG274" s="112"/>
    </row>
    <row r="275" ht="15.0" customHeight="1">
      <c r="A275" s="19"/>
      <c r="B275" s="112"/>
      <c r="C275" s="112"/>
      <c r="D275" s="112"/>
      <c r="E275" s="112"/>
      <c r="F275" s="112"/>
      <c r="G275" s="112"/>
      <c r="H275" s="112"/>
      <c r="I275" s="112"/>
      <c r="J275" s="112"/>
      <c r="K275" s="112"/>
      <c r="L275" s="112"/>
      <c r="M275" s="112"/>
      <c r="N275" s="112"/>
      <c r="O275" s="112"/>
      <c r="P275" s="112"/>
      <c r="Q275" s="112"/>
      <c r="R275" s="112"/>
      <c r="S275" s="112"/>
      <c r="T275" s="112"/>
      <c r="U275" s="112"/>
      <c r="V275" s="112"/>
      <c r="W275" s="112"/>
      <c r="X275" s="112"/>
      <c r="Y275" s="112"/>
      <c r="Z275" s="112"/>
      <c r="AA275" s="112"/>
      <c r="AB275" s="112"/>
      <c r="AC275" s="112"/>
      <c r="AD275" s="112"/>
      <c r="AE275" s="112"/>
      <c r="AF275" s="112"/>
      <c r="AG275" s="112"/>
    </row>
    <row r="276" ht="15.0" customHeight="1">
      <c r="A276" s="19"/>
      <c r="B276" s="112"/>
      <c r="C276" s="112"/>
      <c r="D276" s="112"/>
      <c r="E276" s="112"/>
      <c r="F276" s="112"/>
      <c r="G276" s="112"/>
      <c r="H276" s="112"/>
      <c r="I276" s="112"/>
      <c r="J276" s="112"/>
      <c r="K276" s="112"/>
      <c r="L276" s="112"/>
      <c r="M276" s="112"/>
      <c r="N276" s="112"/>
      <c r="O276" s="112"/>
      <c r="P276" s="112"/>
      <c r="Q276" s="112"/>
      <c r="R276" s="112"/>
      <c r="S276" s="112"/>
      <c r="T276" s="112"/>
      <c r="U276" s="112"/>
      <c r="V276" s="112"/>
      <c r="W276" s="112"/>
      <c r="X276" s="112"/>
      <c r="Y276" s="112"/>
      <c r="Z276" s="112"/>
      <c r="AA276" s="112"/>
      <c r="AB276" s="112"/>
      <c r="AC276" s="112"/>
      <c r="AD276" s="112"/>
      <c r="AE276" s="112"/>
      <c r="AF276" s="112"/>
      <c r="AG276" s="112"/>
    </row>
    <row r="277" ht="15.0" customHeight="1">
      <c r="A277" s="19"/>
      <c r="B277" s="112"/>
      <c r="C277" s="112"/>
      <c r="D277" s="112"/>
      <c r="E277" s="112"/>
      <c r="F277" s="112"/>
      <c r="G277" s="112"/>
      <c r="H277" s="112"/>
      <c r="I277" s="112"/>
      <c r="J277" s="112"/>
      <c r="K277" s="112"/>
      <c r="L277" s="112"/>
      <c r="M277" s="112"/>
      <c r="N277" s="112"/>
      <c r="O277" s="112"/>
      <c r="P277" s="112"/>
      <c r="Q277" s="112"/>
      <c r="R277" s="112"/>
      <c r="S277" s="112"/>
      <c r="T277" s="112"/>
      <c r="U277" s="112"/>
      <c r="V277" s="112"/>
      <c r="W277" s="112"/>
      <c r="X277" s="112"/>
      <c r="Y277" s="112"/>
      <c r="Z277" s="112"/>
      <c r="AA277" s="112"/>
      <c r="AB277" s="112"/>
      <c r="AC277" s="112"/>
      <c r="AD277" s="112"/>
      <c r="AE277" s="112"/>
      <c r="AF277" s="112"/>
      <c r="AG277" s="112"/>
    </row>
    <row r="278" ht="15.0" customHeight="1">
      <c r="A278" s="19"/>
      <c r="B278" s="112"/>
      <c r="C278" s="112"/>
      <c r="D278" s="112"/>
      <c r="E278" s="112"/>
      <c r="F278" s="112"/>
      <c r="G278" s="112"/>
      <c r="H278" s="112"/>
      <c r="I278" s="112"/>
      <c r="J278" s="112"/>
      <c r="K278" s="112"/>
      <c r="L278" s="112"/>
      <c r="M278" s="112"/>
      <c r="N278" s="112"/>
      <c r="O278" s="112"/>
      <c r="P278" s="112"/>
      <c r="Q278" s="112"/>
      <c r="R278" s="112"/>
      <c r="S278" s="112"/>
      <c r="T278" s="112"/>
      <c r="U278" s="112"/>
      <c r="V278" s="112"/>
      <c r="W278" s="112"/>
      <c r="X278" s="112"/>
      <c r="Y278" s="112"/>
      <c r="Z278" s="112"/>
      <c r="AA278" s="112"/>
      <c r="AB278" s="112"/>
      <c r="AC278" s="112"/>
      <c r="AD278" s="112"/>
      <c r="AE278" s="112"/>
      <c r="AF278" s="112"/>
      <c r="AG278" s="112"/>
    </row>
    <row r="279" ht="15.0" customHeight="1">
      <c r="A279" s="19"/>
      <c r="B279" s="112"/>
      <c r="C279" s="112"/>
      <c r="D279" s="112"/>
      <c r="E279" s="112"/>
      <c r="F279" s="112"/>
      <c r="G279" s="112"/>
      <c r="H279" s="112"/>
      <c r="I279" s="112"/>
      <c r="J279" s="112"/>
      <c r="K279" s="112"/>
      <c r="L279" s="112"/>
      <c r="M279" s="112"/>
      <c r="N279" s="112"/>
      <c r="O279" s="112"/>
      <c r="P279" s="112"/>
      <c r="Q279" s="112"/>
      <c r="R279" s="112"/>
      <c r="S279" s="112"/>
      <c r="T279" s="112"/>
      <c r="U279" s="112"/>
      <c r="V279" s="112"/>
      <c r="W279" s="112"/>
      <c r="X279" s="112"/>
      <c r="Y279" s="112"/>
      <c r="Z279" s="112"/>
      <c r="AA279" s="112"/>
      <c r="AB279" s="112"/>
      <c r="AC279" s="112"/>
      <c r="AD279" s="112"/>
      <c r="AE279" s="112"/>
      <c r="AF279" s="112"/>
      <c r="AG279" s="112"/>
    </row>
    <row r="280" ht="15.0" customHeight="1">
      <c r="A280" s="19"/>
      <c r="B280" s="112"/>
      <c r="C280" s="112"/>
      <c r="D280" s="112"/>
      <c r="E280" s="112"/>
      <c r="F280" s="112"/>
      <c r="G280" s="112"/>
      <c r="H280" s="112"/>
      <c r="I280" s="112"/>
      <c r="J280" s="112"/>
      <c r="K280" s="112"/>
      <c r="L280" s="112"/>
      <c r="M280" s="112"/>
      <c r="N280" s="112"/>
      <c r="O280" s="112"/>
      <c r="P280" s="112"/>
      <c r="Q280" s="112"/>
      <c r="R280" s="112"/>
      <c r="S280" s="112"/>
      <c r="T280" s="112"/>
      <c r="U280" s="112"/>
      <c r="V280" s="112"/>
      <c r="W280" s="112"/>
      <c r="X280" s="112"/>
      <c r="Y280" s="112"/>
      <c r="Z280" s="112"/>
      <c r="AA280" s="112"/>
      <c r="AB280" s="112"/>
      <c r="AC280" s="112"/>
      <c r="AD280" s="112"/>
      <c r="AE280" s="112"/>
      <c r="AF280" s="112"/>
      <c r="AG280" s="112"/>
    </row>
    <row r="281" ht="15.0" customHeight="1">
      <c r="A281" s="19"/>
      <c r="B281" s="112"/>
      <c r="C281" s="112"/>
      <c r="D281" s="112"/>
      <c r="E281" s="112"/>
      <c r="F281" s="112"/>
      <c r="G281" s="112"/>
      <c r="H281" s="112"/>
      <c r="I281" s="112"/>
      <c r="J281" s="112"/>
      <c r="K281" s="112"/>
      <c r="L281" s="112"/>
      <c r="M281" s="112"/>
      <c r="N281" s="112"/>
      <c r="O281" s="112"/>
      <c r="P281" s="112"/>
      <c r="Q281" s="112"/>
      <c r="R281" s="112"/>
      <c r="S281" s="112"/>
      <c r="T281" s="112"/>
      <c r="U281" s="112"/>
      <c r="V281" s="112"/>
      <c r="W281" s="112"/>
      <c r="X281" s="112"/>
      <c r="Y281" s="112"/>
      <c r="Z281" s="112"/>
      <c r="AA281" s="112"/>
      <c r="AB281" s="112"/>
      <c r="AC281" s="112"/>
      <c r="AD281" s="112"/>
      <c r="AE281" s="112"/>
      <c r="AF281" s="112"/>
      <c r="AG281" s="112"/>
    </row>
    <row r="282" ht="15.0" customHeight="1">
      <c r="A282" s="19"/>
      <c r="B282" s="112"/>
      <c r="C282" s="112"/>
      <c r="D282" s="112"/>
      <c r="E282" s="112"/>
      <c r="F282" s="112"/>
      <c r="G282" s="112"/>
      <c r="H282" s="112"/>
      <c r="I282" s="112"/>
      <c r="J282" s="112"/>
      <c r="K282" s="112"/>
      <c r="L282" s="112"/>
      <c r="M282" s="112"/>
      <c r="N282" s="112"/>
      <c r="O282" s="112"/>
      <c r="P282" s="112"/>
      <c r="Q282" s="112"/>
      <c r="R282" s="112"/>
      <c r="S282" s="112"/>
      <c r="T282" s="112"/>
      <c r="U282" s="112"/>
      <c r="V282" s="112"/>
      <c r="W282" s="112"/>
      <c r="X282" s="112"/>
      <c r="Y282" s="112"/>
      <c r="Z282" s="112"/>
      <c r="AA282" s="112"/>
      <c r="AB282" s="112"/>
      <c r="AC282" s="112"/>
      <c r="AD282" s="112"/>
      <c r="AE282" s="112"/>
      <c r="AF282" s="112"/>
      <c r="AG282" s="112"/>
    </row>
    <row r="283" ht="15.0" customHeight="1">
      <c r="A283" s="19"/>
      <c r="B283" s="112"/>
      <c r="C283" s="112"/>
      <c r="D283" s="112"/>
      <c r="E283" s="112"/>
      <c r="F283" s="112"/>
      <c r="G283" s="112"/>
      <c r="H283" s="112"/>
      <c r="I283" s="112"/>
      <c r="J283" s="112"/>
      <c r="K283" s="112"/>
      <c r="L283" s="112"/>
      <c r="M283" s="112"/>
      <c r="N283" s="112"/>
      <c r="O283" s="112"/>
      <c r="P283" s="112"/>
      <c r="Q283" s="112"/>
      <c r="R283" s="112"/>
      <c r="S283" s="112"/>
      <c r="T283" s="112"/>
      <c r="U283" s="112"/>
      <c r="V283" s="112"/>
      <c r="W283" s="112"/>
      <c r="X283" s="112"/>
      <c r="Y283" s="112"/>
      <c r="Z283" s="112"/>
      <c r="AA283" s="112"/>
      <c r="AB283" s="112"/>
      <c r="AC283" s="112"/>
      <c r="AD283" s="112"/>
      <c r="AE283" s="112"/>
      <c r="AF283" s="112"/>
      <c r="AG283" s="112"/>
    </row>
    <row r="284" ht="15.0" customHeight="1">
      <c r="A284" s="19"/>
      <c r="B284" s="112"/>
      <c r="C284" s="112"/>
      <c r="D284" s="112"/>
      <c r="E284" s="112"/>
      <c r="F284" s="112"/>
      <c r="G284" s="112"/>
      <c r="H284" s="112"/>
      <c r="I284" s="112"/>
      <c r="J284" s="112"/>
      <c r="K284" s="112"/>
      <c r="L284" s="112"/>
      <c r="M284" s="112"/>
      <c r="N284" s="112"/>
      <c r="O284" s="112"/>
      <c r="P284" s="112"/>
      <c r="Q284" s="112"/>
      <c r="R284" s="112"/>
      <c r="S284" s="112"/>
      <c r="T284" s="112"/>
      <c r="U284" s="112"/>
      <c r="V284" s="112"/>
      <c r="W284" s="112"/>
      <c r="X284" s="112"/>
      <c r="Y284" s="112"/>
      <c r="Z284" s="112"/>
      <c r="AA284" s="112"/>
      <c r="AB284" s="112"/>
      <c r="AC284" s="112"/>
      <c r="AD284" s="112"/>
      <c r="AE284" s="112"/>
      <c r="AF284" s="112"/>
      <c r="AG284" s="112"/>
    </row>
    <row r="285" ht="15.0" customHeight="1">
      <c r="A285" s="19"/>
      <c r="B285" s="112"/>
      <c r="C285" s="112"/>
      <c r="D285" s="112"/>
      <c r="E285" s="112"/>
      <c r="F285" s="112"/>
      <c r="G285" s="112"/>
      <c r="H285" s="112"/>
      <c r="I285" s="112"/>
      <c r="J285" s="112"/>
      <c r="K285" s="112"/>
      <c r="L285" s="112"/>
      <c r="M285" s="112"/>
      <c r="N285" s="112"/>
      <c r="O285" s="112"/>
      <c r="P285" s="112"/>
      <c r="Q285" s="112"/>
      <c r="R285" s="112"/>
      <c r="S285" s="112"/>
      <c r="T285" s="112"/>
      <c r="U285" s="112"/>
      <c r="V285" s="112"/>
      <c r="W285" s="112"/>
      <c r="X285" s="112"/>
      <c r="Y285" s="112"/>
      <c r="Z285" s="112"/>
      <c r="AA285" s="112"/>
      <c r="AB285" s="112"/>
      <c r="AC285" s="112"/>
      <c r="AD285" s="112"/>
      <c r="AE285" s="112"/>
      <c r="AF285" s="112"/>
      <c r="AG285" s="112"/>
    </row>
    <row r="286" ht="15.0" customHeight="1">
      <c r="A286" s="19"/>
      <c r="B286" s="112"/>
      <c r="C286" s="112"/>
      <c r="D286" s="112"/>
      <c r="E286" s="112"/>
      <c r="F286" s="112"/>
      <c r="G286" s="112"/>
      <c r="H286" s="112"/>
      <c r="I286" s="112"/>
      <c r="J286" s="112"/>
      <c r="K286" s="112"/>
      <c r="L286" s="112"/>
      <c r="M286" s="112"/>
      <c r="N286" s="112"/>
      <c r="O286" s="112"/>
      <c r="P286" s="112"/>
      <c r="Q286" s="112"/>
      <c r="R286" s="112"/>
      <c r="S286" s="112"/>
      <c r="T286" s="112"/>
      <c r="U286" s="112"/>
      <c r="V286" s="112"/>
      <c r="W286" s="112"/>
      <c r="X286" s="112"/>
      <c r="Y286" s="112"/>
      <c r="Z286" s="112"/>
      <c r="AA286" s="112"/>
      <c r="AB286" s="112"/>
      <c r="AC286" s="112"/>
      <c r="AD286" s="112"/>
      <c r="AE286" s="112"/>
      <c r="AF286" s="112"/>
      <c r="AG286" s="112"/>
    </row>
    <row r="287" ht="15.0" customHeight="1">
      <c r="A287" s="19"/>
      <c r="B287" s="112"/>
      <c r="C287" s="112"/>
      <c r="D287" s="112"/>
      <c r="E287" s="112"/>
      <c r="F287" s="112"/>
      <c r="G287" s="112"/>
      <c r="H287" s="112"/>
      <c r="I287" s="112"/>
      <c r="J287" s="112"/>
      <c r="K287" s="112"/>
      <c r="L287" s="112"/>
      <c r="M287" s="112"/>
      <c r="N287" s="112"/>
      <c r="O287" s="112"/>
      <c r="P287" s="112"/>
      <c r="Q287" s="112"/>
      <c r="R287" s="112"/>
      <c r="S287" s="112"/>
      <c r="T287" s="112"/>
      <c r="U287" s="112"/>
      <c r="V287" s="112"/>
      <c r="W287" s="112"/>
      <c r="X287" s="112"/>
      <c r="Y287" s="112"/>
      <c r="Z287" s="112"/>
      <c r="AA287" s="112"/>
      <c r="AB287" s="112"/>
      <c r="AC287" s="112"/>
      <c r="AD287" s="112"/>
      <c r="AE287" s="112"/>
      <c r="AF287" s="112"/>
      <c r="AG287" s="112"/>
    </row>
    <row r="288" ht="15.0" customHeight="1">
      <c r="A288" s="19"/>
      <c r="B288" s="112"/>
      <c r="C288" s="112"/>
      <c r="D288" s="112"/>
      <c r="E288" s="112"/>
      <c r="F288" s="112"/>
      <c r="G288" s="112"/>
      <c r="H288" s="112"/>
      <c r="I288" s="112"/>
      <c r="J288" s="112"/>
      <c r="K288" s="112"/>
      <c r="L288" s="112"/>
      <c r="M288" s="112"/>
      <c r="N288" s="112"/>
      <c r="O288" s="112"/>
      <c r="P288" s="112"/>
      <c r="Q288" s="112"/>
      <c r="R288" s="112"/>
      <c r="S288" s="112"/>
      <c r="T288" s="112"/>
      <c r="U288" s="112"/>
      <c r="V288" s="112"/>
      <c r="W288" s="112"/>
      <c r="X288" s="112"/>
      <c r="Y288" s="112"/>
      <c r="Z288" s="112"/>
      <c r="AA288" s="112"/>
      <c r="AB288" s="112"/>
      <c r="AC288" s="112"/>
      <c r="AD288" s="112"/>
      <c r="AE288" s="112"/>
      <c r="AF288" s="112"/>
      <c r="AG288" s="112"/>
    </row>
    <row r="289" ht="15.0" customHeight="1">
      <c r="A289" s="19"/>
      <c r="B289" s="112"/>
      <c r="C289" s="112"/>
      <c r="D289" s="112"/>
      <c r="E289" s="112"/>
      <c r="F289" s="112"/>
      <c r="G289" s="112"/>
      <c r="H289" s="112"/>
      <c r="I289" s="112"/>
      <c r="J289" s="112"/>
      <c r="K289" s="112"/>
      <c r="L289" s="112"/>
      <c r="M289" s="112"/>
      <c r="N289" s="112"/>
      <c r="O289" s="112"/>
      <c r="P289" s="112"/>
      <c r="Q289" s="112"/>
      <c r="R289" s="112"/>
      <c r="S289" s="112"/>
      <c r="T289" s="112"/>
      <c r="U289" s="112"/>
      <c r="V289" s="112"/>
      <c r="W289" s="112"/>
      <c r="X289" s="112"/>
      <c r="Y289" s="112"/>
      <c r="Z289" s="112"/>
      <c r="AA289" s="112"/>
      <c r="AB289" s="112"/>
      <c r="AC289" s="112"/>
      <c r="AD289" s="112"/>
      <c r="AE289" s="112"/>
      <c r="AF289" s="112"/>
      <c r="AG289" s="112"/>
    </row>
    <row r="290" ht="15.0" customHeight="1">
      <c r="A290" s="19"/>
      <c r="B290" s="112"/>
      <c r="C290" s="112"/>
      <c r="D290" s="112"/>
      <c r="E290" s="112"/>
      <c r="F290" s="112"/>
      <c r="G290" s="112"/>
      <c r="H290" s="112"/>
      <c r="I290" s="112"/>
      <c r="J290" s="112"/>
      <c r="K290" s="112"/>
      <c r="L290" s="112"/>
      <c r="M290" s="112"/>
      <c r="N290" s="112"/>
      <c r="O290" s="112"/>
      <c r="P290" s="112"/>
      <c r="Q290" s="112"/>
      <c r="R290" s="112"/>
      <c r="S290" s="112"/>
      <c r="T290" s="112"/>
      <c r="U290" s="112"/>
      <c r="V290" s="112"/>
      <c r="W290" s="112"/>
      <c r="X290" s="112"/>
      <c r="Y290" s="112"/>
      <c r="Z290" s="112"/>
      <c r="AA290" s="112"/>
      <c r="AB290" s="112"/>
      <c r="AC290" s="112"/>
      <c r="AD290" s="112"/>
      <c r="AE290" s="112"/>
      <c r="AF290" s="112"/>
      <c r="AG290" s="112"/>
    </row>
    <row r="291" ht="15.0" customHeight="1">
      <c r="A291" s="19"/>
      <c r="B291" s="112"/>
      <c r="C291" s="112"/>
      <c r="D291" s="112"/>
      <c r="E291" s="112"/>
      <c r="F291" s="112"/>
      <c r="G291" s="112"/>
      <c r="H291" s="112"/>
      <c r="I291" s="112"/>
      <c r="J291" s="112"/>
      <c r="K291" s="112"/>
      <c r="L291" s="112"/>
      <c r="M291" s="112"/>
      <c r="N291" s="112"/>
      <c r="O291" s="112"/>
      <c r="P291" s="112"/>
      <c r="Q291" s="112"/>
      <c r="R291" s="112"/>
      <c r="S291" s="112"/>
      <c r="T291" s="112"/>
      <c r="U291" s="112"/>
      <c r="V291" s="112"/>
      <c r="W291" s="112"/>
      <c r="X291" s="112"/>
      <c r="Y291" s="112"/>
      <c r="Z291" s="112"/>
      <c r="AA291" s="112"/>
      <c r="AB291" s="112"/>
      <c r="AC291" s="112"/>
      <c r="AD291" s="112"/>
      <c r="AE291" s="112"/>
      <c r="AF291" s="112"/>
      <c r="AG291" s="112"/>
    </row>
    <row r="292" ht="15.0" customHeight="1">
      <c r="A292" s="19"/>
      <c r="B292" s="112"/>
      <c r="C292" s="112"/>
      <c r="D292" s="112"/>
      <c r="E292" s="112"/>
      <c r="F292" s="112"/>
      <c r="G292" s="112"/>
      <c r="H292" s="112"/>
      <c r="I292" s="112"/>
      <c r="J292" s="112"/>
      <c r="K292" s="112"/>
      <c r="L292" s="112"/>
      <c r="M292" s="112"/>
      <c r="N292" s="112"/>
      <c r="O292" s="112"/>
      <c r="P292" s="112"/>
      <c r="Q292" s="112"/>
      <c r="R292" s="112"/>
      <c r="S292" s="112"/>
      <c r="T292" s="112"/>
      <c r="U292" s="112"/>
      <c r="V292" s="112"/>
      <c r="W292" s="112"/>
      <c r="X292" s="112"/>
      <c r="Y292" s="112"/>
      <c r="Z292" s="112"/>
      <c r="AA292" s="112"/>
      <c r="AB292" s="112"/>
      <c r="AC292" s="112"/>
      <c r="AD292" s="112"/>
      <c r="AE292" s="112"/>
      <c r="AF292" s="112"/>
      <c r="AG292" s="112"/>
    </row>
    <row r="293" ht="15.0" customHeight="1">
      <c r="A293" s="19"/>
      <c r="B293" s="112"/>
      <c r="C293" s="112"/>
      <c r="D293" s="112"/>
      <c r="E293" s="112"/>
      <c r="F293" s="112"/>
      <c r="G293" s="112"/>
      <c r="H293" s="112"/>
      <c r="I293" s="112"/>
      <c r="J293" s="112"/>
      <c r="K293" s="112"/>
      <c r="L293" s="112"/>
      <c r="M293" s="112"/>
      <c r="N293" s="112"/>
      <c r="O293" s="112"/>
      <c r="P293" s="112"/>
      <c r="Q293" s="112"/>
      <c r="R293" s="112"/>
      <c r="S293" s="112"/>
      <c r="T293" s="112"/>
      <c r="U293" s="112"/>
      <c r="V293" s="112"/>
      <c r="W293" s="112"/>
      <c r="X293" s="112"/>
      <c r="Y293" s="112"/>
      <c r="Z293" s="112"/>
      <c r="AA293" s="112"/>
      <c r="AB293" s="112"/>
      <c r="AC293" s="112"/>
      <c r="AD293" s="112"/>
      <c r="AE293" s="112"/>
      <c r="AF293" s="112"/>
      <c r="AG293" s="112"/>
    </row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7">
    <mergeCell ref="B5:G5"/>
    <mergeCell ref="H5:J5"/>
    <mergeCell ref="B12:D12"/>
    <mergeCell ref="B16:D16"/>
    <mergeCell ref="D17:M17"/>
    <mergeCell ref="B57:D57"/>
    <mergeCell ref="D58:M58"/>
  </mergeCells>
  <printOptions/>
  <pageMargins bottom="0.16" footer="0.0" header="0.0" left="0.35" right="0.2" top="0.17"/>
  <pageSetup paperSize="9" orientation="landscape"/>
  <rowBreaks count="1" manualBreakCount="1">
    <brk id="53" man="1"/>
  </rowBreak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9.5"/>
    <col customWidth="1" min="2" max="2" width="69.13"/>
    <col customWidth="1" min="3" max="3" width="15.5"/>
    <col customWidth="1" min="4" max="6" width="45.88"/>
  </cols>
  <sheetData>
    <row r="2">
      <c r="B2" s="281" t="s">
        <v>91</v>
      </c>
      <c r="D2" s="282" t="str">
        <f>SEARCH("_",#REF!)</f>
        <v>#REF!</v>
      </c>
      <c r="E2" s="282" t="str">
        <f>+MID(#REF!,SEARCH("_",#REF!)+1,10)</f>
        <v>#REF!</v>
      </c>
    </row>
    <row r="3">
      <c r="B3" s="282" t="s">
        <v>69</v>
      </c>
      <c r="D3" s="282" t="str">
        <f>+MID(#REF!,D2+1,10)</f>
        <v>#REF!</v>
      </c>
    </row>
    <row r="4">
      <c r="B4" s="282" t="s">
        <v>202</v>
      </c>
    </row>
    <row r="5">
      <c r="B5" s="282" t="s">
        <v>203</v>
      </c>
    </row>
    <row r="7">
      <c r="A7" s="282" t="s">
        <v>204</v>
      </c>
      <c r="B7" s="282" t="s">
        <v>40</v>
      </c>
      <c r="C7" s="282" t="s">
        <v>205</v>
      </c>
    </row>
    <row r="8">
      <c r="A8" s="283">
        <v>11111.0</v>
      </c>
      <c r="B8" s="284" t="s">
        <v>206</v>
      </c>
      <c r="C8" s="285" t="s">
        <v>207</v>
      </c>
    </row>
    <row r="9">
      <c r="A9" s="283">
        <v>11112.0</v>
      </c>
      <c r="B9" s="284" t="s">
        <v>208</v>
      </c>
      <c r="C9" s="286" t="s">
        <v>209</v>
      </c>
    </row>
    <row r="10">
      <c r="A10" s="283">
        <v>11119.0</v>
      </c>
      <c r="B10" s="284" t="s">
        <v>210</v>
      </c>
      <c r="C10" s="286" t="s">
        <v>209</v>
      </c>
    </row>
    <row r="11">
      <c r="A11" s="283">
        <v>11121.0</v>
      </c>
      <c r="B11" s="284" t="s">
        <v>211</v>
      </c>
      <c r="C11" s="286" t="s">
        <v>209</v>
      </c>
    </row>
    <row r="12">
      <c r="A12" s="283">
        <v>11129.0</v>
      </c>
      <c r="B12" s="284" t="s">
        <v>212</v>
      </c>
      <c r="C12" s="286" t="s">
        <v>209</v>
      </c>
    </row>
    <row r="13">
      <c r="A13" s="283">
        <v>11130.0</v>
      </c>
      <c r="B13" s="284" t="s">
        <v>213</v>
      </c>
      <c r="C13" s="286" t="s">
        <v>209</v>
      </c>
    </row>
    <row r="14">
      <c r="A14" s="283">
        <v>11211.0</v>
      </c>
      <c r="B14" s="284" t="s">
        <v>214</v>
      </c>
      <c r="C14" s="286" t="s">
        <v>209</v>
      </c>
    </row>
    <row r="15">
      <c r="A15" s="283">
        <v>11291.0</v>
      </c>
      <c r="B15" s="284" t="s">
        <v>215</v>
      </c>
      <c r="C15" s="286" t="s">
        <v>209</v>
      </c>
    </row>
    <row r="16">
      <c r="A16" s="283">
        <v>11299.0</v>
      </c>
      <c r="B16" s="284" t="s">
        <v>216</v>
      </c>
      <c r="C16" s="286" t="s">
        <v>209</v>
      </c>
    </row>
    <row r="17">
      <c r="A17" s="283">
        <v>11310.0</v>
      </c>
      <c r="B17" s="284" t="s">
        <v>217</v>
      </c>
      <c r="C17" s="285" t="s">
        <v>207</v>
      </c>
    </row>
    <row r="18">
      <c r="A18" s="283">
        <v>11321.0</v>
      </c>
      <c r="B18" s="284" t="s">
        <v>218</v>
      </c>
      <c r="C18" s="285" t="s">
        <v>207</v>
      </c>
    </row>
    <row r="19">
      <c r="A19" s="283">
        <v>11329.0</v>
      </c>
      <c r="B19" s="284" t="s">
        <v>219</v>
      </c>
      <c r="C19" s="285" t="s">
        <v>207</v>
      </c>
    </row>
    <row r="20">
      <c r="A20" s="283">
        <v>11331.0</v>
      </c>
      <c r="B20" s="284" t="s">
        <v>220</v>
      </c>
      <c r="C20" s="285" t="s">
        <v>207</v>
      </c>
    </row>
    <row r="21" ht="15.75" customHeight="1">
      <c r="A21" s="283">
        <v>11341.0</v>
      </c>
      <c r="B21" s="284" t="s">
        <v>221</v>
      </c>
      <c r="C21" s="285" t="s">
        <v>207</v>
      </c>
    </row>
    <row r="22" ht="15.75" customHeight="1">
      <c r="A22" s="283">
        <v>11342.0</v>
      </c>
      <c r="B22" s="284" t="s">
        <v>222</v>
      </c>
      <c r="C22" s="285" t="s">
        <v>207</v>
      </c>
    </row>
    <row r="23" ht="15.75" customHeight="1">
      <c r="A23" s="283">
        <v>11400.0</v>
      </c>
      <c r="B23" s="284" t="s">
        <v>223</v>
      </c>
      <c r="C23" s="285" t="s">
        <v>207</v>
      </c>
    </row>
    <row r="24" ht="15.75" customHeight="1">
      <c r="A24" s="283">
        <v>11501.0</v>
      </c>
      <c r="B24" s="284" t="s">
        <v>224</v>
      </c>
      <c r="C24" s="285" t="s">
        <v>207</v>
      </c>
    </row>
    <row r="25" ht="15.75" customHeight="1">
      <c r="A25" s="283">
        <v>11509.0</v>
      </c>
      <c r="B25" s="284" t="s">
        <v>225</v>
      </c>
      <c r="C25" s="285" t="s">
        <v>207</v>
      </c>
    </row>
    <row r="26" ht="15.75" customHeight="1">
      <c r="A26" s="283">
        <v>11911.0</v>
      </c>
      <c r="B26" s="284" t="s">
        <v>226</v>
      </c>
      <c r="C26" s="285" t="s">
        <v>207</v>
      </c>
    </row>
    <row r="27" ht="15.75" customHeight="1">
      <c r="A27" s="283">
        <v>11912.0</v>
      </c>
      <c r="B27" s="284" t="s">
        <v>227</v>
      </c>
      <c r="C27" s="285" t="s">
        <v>207</v>
      </c>
    </row>
    <row r="28" ht="15.75" customHeight="1">
      <c r="A28" s="283">
        <v>11990.0</v>
      </c>
      <c r="B28" s="284" t="s">
        <v>228</v>
      </c>
      <c r="C28" s="285" t="s">
        <v>207</v>
      </c>
    </row>
    <row r="29" ht="15.75" customHeight="1">
      <c r="A29" s="283">
        <v>12110.0</v>
      </c>
      <c r="B29" s="284" t="s">
        <v>229</v>
      </c>
      <c r="C29" s="285" t="s">
        <v>207</v>
      </c>
    </row>
    <row r="30" ht="15.75" customHeight="1">
      <c r="A30" s="283">
        <v>12121.0</v>
      </c>
      <c r="B30" s="284" t="s">
        <v>230</v>
      </c>
      <c r="C30" s="285" t="s">
        <v>207</v>
      </c>
    </row>
    <row r="31" ht="15.75" customHeight="1">
      <c r="A31" s="283">
        <v>12200.0</v>
      </c>
      <c r="B31" s="284" t="s">
        <v>231</v>
      </c>
      <c r="C31" s="285" t="s">
        <v>207</v>
      </c>
    </row>
    <row r="32" ht="15.75" customHeight="1">
      <c r="A32" s="283">
        <v>12311.0</v>
      </c>
      <c r="B32" s="284" t="s">
        <v>232</v>
      </c>
      <c r="C32" s="285" t="s">
        <v>207</v>
      </c>
    </row>
    <row r="33" ht="15.75" customHeight="1">
      <c r="A33" s="283">
        <v>12319.0</v>
      </c>
      <c r="B33" s="284" t="s">
        <v>233</v>
      </c>
      <c r="C33" s="285" t="s">
        <v>207</v>
      </c>
    </row>
    <row r="34" ht="15.75" customHeight="1">
      <c r="A34" s="283">
        <v>12320.0</v>
      </c>
      <c r="B34" s="284" t="s">
        <v>234</v>
      </c>
      <c r="C34" s="285" t="s">
        <v>207</v>
      </c>
    </row>
    <row r="35" ht="15.75" customHeight="1">
      <c r="A35" s="283">
        <v>12410.0</v>
      </c>
      <c r="B35" s="284" t="s">
        <v>235</v>
      </c>
      <c r="C35" s="285" t="s">
        <v>207</v>
      </c>
    </row>
    <row r="36" ht="15.75" customHeight="1">
      <c r="A36" s="283">
        <v>12420.0</v>
      </c>
      <c r="B36" s="284" t="s">
        <v>236</v>
      </c>
      <c r="C36" s="285" t="s">
        <v>207</v>
      </c>
    </row>
    <row r="37" ht="15.75" customHeight="1">
      <c r="A37" s="283">
        <v>12490.0</v>
      </c>
      <c r="B37" s="284" t="s">
        <v>237</v>
      </c>
      <c r="C37" s="285" t="s">
        <v>207</v>
      </c>
    </row>
    <row r="38" ht="15.75" customHeight="1">
      <c r="A38" s="283">
        <v>12510.0</v>
      </c>
      <c r="B38" s="284" t="s">
        <v>238</v>
      </c>
      <c r="C38" s="285" t="s">
        <v>207</v>
      </c>
    </row>
    <row r="39" ht="15.75" customHeight="1">
      <c r="A39" s="283">
        <v>12590.0</v>
      </c>
      <c r="B39" s="284" t="s">
        <v>239</v>
      </c>
      <c r="C39" s="285" t="s">
        <v>207</v>
      </c>
    </row>
    <row r="40" ht="15.75" customHeight="1">
      <c r="A40" s="283">
        <v>12600.0</v>
      </c>
      <c r="B40" s="284" t="s">
        <v>240</v>
      </c>
      <c r="C40" s="285" t="s">
        <v>207</v>
      </c>
    </row>
    <row r="41" ht="15.75" customHeight="1">
      <c r="A41" s="283">
        <v>12701.0</v>
      </c>
      <c r="B41" s="284" t="s">
        <v>241</v>
      </c>
      <c r="C41" s="285" t="s">
        <v>207</v>
      </c>
    </row>
    <row r="42" ht="15.75" customHeight="1">
      <c r="A42" s="283">
        <v>12709.0</v>
      </c>
      <c r="B42" s="284" t="s">
        <v>242</v>
      </c>
      <c r="C42" s="285" t="s">
        <v>207</v>
      </c>
    </row>
    <row r="43" ht="15.75" customHeight="1">
      <c r="A43" s="283">
        <v>12800.0</v>
      </c>
      <c r="B43" s="284" t="s">
        <v>243</v>
      </c>
      <c r="C43" s="285" t="s">
        <v>207</v>
      </c>
    </row>
    <row r="44" ht="15.75" customHeight="1">
      <c r="A44" s="283">
        <v>12900.0</v>
      </c>
      <c r="B44" s="284" t="s">
        <v>244</v>
      </c>
      <c r="C44" s="285" t="s">
        <v>207</v>
      </c>
    </row>
    <row r="45" ht="15.75" customHeight="1">
      <c r="A45" s="283">
        <v>13011.0</v>
      </c>
      <c r="B45" s="284" t="s">
        <v>245</v>
      </c>
      <c r="C45" s="287" t="s">
        <v>246</v>
      </c>
    </row>
    <row r="46" ht="15.75" customHeight="1">
      <c r="A46" s="283">
        <v>13012.0</v>
      </c>
      <c r="B46" s="284" t="s">
        <v>247</v>
      </c>
      <c r="C46" s="287" t="s">
        <v>246</v>
      </c>
    </row>
    <row r="47" ht="15.75" customHeight="1">
      <c r="A47" s="283">
        <v>13013.0</v>
      </c>
      <c r="B47" s="284" t="s">
        <v>248</v>
      </c>
      <c r="C47" s="287" t="s">
        <v>246</v>
      </c>
    </row>
    <row r="48" ht="15.75" customHeight="1">
      <c r="A48" s="283">
        <v>13019.0</v>
      </c>
      <c r="B48" s="284" t="s">
        <v>249</v>
      </c>
      <c r="C48" s="287" t="s">
        <v>246</v>
      </c>
    </row>
    <row r="49" ht="15.75" customHeight="1">
      <c r="A49" s="283">
        <v>13020.0</v>
      </c>
      <c r="B49" s="284" t="s">
        <v>250</v>
      </c>
      <c r="C49" s="287" t="s">
        <v>246</v>
      </c>
    </row>
    <row r="50" ht="15.75" customHeight="1">
      <c r="A50" s="283">
        <v>14113.0</v>
      </c>
      <c r="B50" s="284" t="s">
        <v>251</v>
      </c>
      <c r="C50" s="286" t="s">
        <v>209</v>
      </c>
    </row>
    <row r="51" ht="15.75" customHeight="1">
      <c r="A51" s="283">
        <v>14114.0</v>
      </c>
      <c r="B51" s="284" t="s">
        <v>252</v>
      </c>
      <c r="C51" s="286" t="s">
        <v>209</v>
      </c>
    </row>
    <row r="52" ht="15.75" customHeight="1">
      <c r="A52" s="283">
        <v>14115.0</v>
      </c>
      <c r="B52" s="284" t="s">
        <v>253</v>
      </c>
      <c r="C52" s="286" t="s">
        <v>209</v>
      </c>
    </row>
    <row r="53" ht="15.75" customHeight="1">
      <c r="A53" s="283">
        <v>14121.0</v>
      </c>
      <c r="B53" s="284" t="s">
        <v>254</v>
      </c>
      <c r="C53" s="286" t="s">
        <v>209</v>
      </c>
    </row>
    <row r="54" ht="15.75" customHeight="1">
      <c r="A54" s="283">
        <v>14211.0</v>
      </c>
      <c r="B54" s="284" t="s">
        <v>255</v>
      </c>
      <c r="C54" s="286" t="s">
        <v>209</v>
      </c>
    </row>
    <row r="55" ht="15.75" customHeight="1">
      <c r="A55" s="283">
        <v>14221.0</v>
      </c>
      <c r="B55" s="284" t="s">
        <v>256</v>
      </c>
      <c r="C55" s="286" t="s">
        <v>209</v>
      </c>
    </row>
    <row r="56" ht="15.75" customHeight="1">
      <c r="A56" s="283">
        <v>14300.0</v>
      </c>
      <c r="B56" s="284" t="s">
        <v>257</v>
      </c>
      <c r="C56" s="286" t="s">
        <v>209</v>
      </c>
    </row>
    <row r="57" ht="15.75" customHeight="1">
      <c r="A57" s="283">
        <v>14410.0</v>
      </c>
      <c r="B57" s="284" t="s">
        <v>258</v>
      </c>
      <c r="C57" s="286" t="s">
        <v>209</v>
      </c>
    </row>
    <row r="58" ht="15.75" customHeight="1">
      <c r="A58" s="283">
        <v>14420.0</v>
      </c>
      <c r="B58" s="284" t="s">
        <v>259</v>
      </c>
      <c r="C58" s="286" t="s">
        <v>209</v>
      </c>
    </row>
    <row r="59" ht="15.75" customHeight="1">
      <c r="A59" s="283">
        <v>14430.0</v>
      </c>
      <c r="B59" s="284" t="s">
        <v>260</v>
      </c>
      <c r="C59" s="286" t="s">
        <v>209</v>
      </c>
    </row>
    <row r="60" ht="15.75" customHeight="1">
      <c r="A60" s="283">
        <v>14440.0</v>
      </c>
      <c r="B60" s="284" t="s">
        <v>261</v>
      </c>
      <c r="C60" s="286" t="s">
        <v>209</v>
      </c>
    </row>
    <row r="61" ht="15.75" customHeight="1">
      <c r="A61" s="283">
        <v>14510.0</v>
      </c>
      <c r="B61" s="284" t="s">
        <v>262</v>
      </c>
      <c r="C61" s="286" t="s">
        <v>209</v>
      </c>
    </row>
    <row r="62" ht="15.75" customHeight="1">
      <c r="A62" s="283">
        <v>14520.0</v>
      </c>
      <c r="B62" s="284" t="s">
        <v>263</v>
      </c>
      <c r="C62" s="286" t="s">
        <v>209</v>
      </c>
    </row>
    <row r="63" ht="15.75" customHeight="1">
      <c r="A63" s="283">
        <v>14610.0</v>
      </c>
      <c r="B63" s="284" t="s">
        <v>264</v>
      </c>
      <c r="C63" s="286" t="s">
        <v>209</v>
      </c>
    </row>
    <row r="64" ht="15.75" customHeight="1">
      <c r="A64" s="283">
        <v>14620.0</v>
      </c>
      <c r="B64" s="284" t="s">
        <v>265</v>
      </c>
      <c r="C64" s="286" t="s">
        <v>209</v>
      </c>
    </row>
    <row r="65" ht="15.75" customHeight="1">
      <c r="A65" s="283">
        <v>14710.0</v>
      </c>
      <c r="B65" s="284" t="s">
        <v>266</v>
      </c>
      <c r="C65" s="286" t="s">
        <v>209</v>
      </c>
    </row>
    <row r="66" ht="15.75" customHeight="1">
      <c r="A66" s="283">
        <v>14720.0</v>
      </c>
      <c r="B66" s="284" t="s">
        <v>267</v>
      </c>
      <c r="C66" s="286" t="s">
        <v>209</v>
      </c>
    </row>
    <row r="67" ht="15.75" customHeight="1">
      <c r="A67" s="283">
        <v>14810.0</v>
      </c>
      <c r="B67" s="284" t="s">
        <v>268</v>
      </c>
      <c r="C67" s="286" t="s">
        <v>209</v>
      </c>
    </row>
    <row r="68" ht="15.75" customHeight="1">
      <c r="A68" s="283">
        <v>14820.0</v>
      </c>
      <c r="B68" s="284" t="s">
        <v>269</v>
      </c>
      <c r="C68" s="286" t="s">
        <v>209</v>
      </c>
    </row>
    <row r="69" ht="15.75" customHeight="1">
      <c r="A69" s="283">
        <v>14910.0</v>
      </c>
      <c r="B69" s="284" t="s">
        <v>270</v>
      </c>
      <c r="C69" s="286" t="s">
        <v>209</v>
      </c>
    </row>
    <row r="70" ht="15.75" customHeight="1">
      <c r="A70" s="283">
        <v>14920.0</v>
      </c>
      <c r="B70" s="284" t="s">
        <v>271</v>
      </c>
      <c r="C70" s="286" t="s">
        <v>209</v>
      </c>
    </row>
    <row r="71" ht="15.75" customHeight="1">
      <c r="A71" s="283">
        <v>14930.0</v>
      </c>
      <c r="B71" s="284" t="s">
        <v>272</v>
      </c>
      <c r="C71" s="286" t="s">
        <v>209</v>
      </c>
    </row>
    <row r="72" ht="15.75" customHeight="1">
      <c r="A72" s="283">
        <v>14990.0</v>
      </c>
      <c r="B72" s="284" t="s">
        <v>273</v>
      </c>
      <c r="C72" s="286" t="s">
        <v>209</v>
      </c>
    </row>
    <row r="73" ht="15.75" customHeight="1">
      <c r="A73" s="283">
        <v>16111.0</v>
      </c>
      <c r="B73" s="284" t="s">
        <v>274</v>
      </c>
      <c r="C73" s="286" t="s">
        <v>209</v>
      </c>
    </row>
    <row r="74" ht="15.75" customHeight="1">
      <c r="A74" s="283">
        <v>16112.0</v>
      </c>
      <c r="B74" s="284" t="s">
        <v>275</v>
      </c>
      <c r="C74" s="286" t="s">
        <v>209</v>
      </c>
    </row>
    <row r="75" ht="15.75" customHeight="1">
      <c r="A75" s="283">
        <v>16113.0</v>
      </c>
      <c r="B75" s="284" t="s">
        <v>276</v>
      </c>
      <c r="C75" s="286" t="s">
        <v>209</v>
      </c>
    </row>
    <row r="76" ht="15.75" customHeight="1">
      <c r="A76" s="283">
        <v>16119.0</v>
      </c>
      <c r="B76" s="284" t="s">
        <v>277</v>
      </c>
      <c r="C76" s="286" t="s">
        <v>209</v>
      </c>
    </row>
    <row r="77" ht="15.75" customHeight="1">
      <c r="A77" s="283">
        <v>16120.0</v>
      </c>
      <c r="B77" s="284" t="s">
        <v>278</v>
      </c>
      <c r="C77" s="286" t="s">
        <v>209</v>
      </c>
    </row>
    <row r="78" ht="15.75" customHeight="1">
      <c r="A78" s="283">
        <v>16130.0</v>
      </c>
      <c r="B78" s="284" t="s">
        <v>279</v>
      </c>
      <c r="C78" s="286" t="s">
        <v>209</v>
      </c>
    </row>
    <row r="79" ht="15.75" customHeight="1">
      <c r="A79" s="283">
        <v>16140.0</v>
      </c>
      <c r="B79" s="284" t="s">
        <v>280</v>
      </c>
      <c r="C79" s="286" t="s">
        <v>209</v>
      </c>
    </row>
    <row r="80" ht="15.75" customHeight="1">
      <c r="A80" s="283">
        <v>16150.0</v>
      </c>
      <c r="B80" s="284" t="s">
        <v>281</v>
      </c>
      <c r="C80" s="286" t="s">
        <v>209</v>
      </c>
    </row>
    <row r="81" ht="15.75" customHeight="1">
      <c r="A81" s="283">
        <v>16190.0</v>
      </c>
      <c r="B81" s="284" t="s">
        <v>282</v>
      </c>
      <c r="C81" s="286" t="s">
        <v>209</v>
      </c>
    </row>
    <row r="82" ht="15.75" customHeight="1">
      <c r="A82" s="283">
        <v>16210.0</v>
      </c>
      <c r="B82" s="284" t="s">
        <v>283</v>
      </c>
      <c r="C82" s="286" t="s">
        <v>209</v>
      </c>
    </row>
    <row r="83" ht="15.75" customHeight="1">
      <c r="A83" s="283">
        <v>16220.0</v>
      </c>
      <c r="B83" s="284" t="s">
        <v>284</v>
      </c>
      <c r="C83" s="286" t="s">
        <v>209</v>
      </c>
    </row>
    <row r="84" ht="15.75" customHeight="1">
      <c r="A84" s="283">
        <v>16230.0</v>
      </c>
      <c r="B84" s="284" t="s">
        <v>285</v>
      </c>
      <c r="C84" s="287" t="s">
        <v>246</v>
      </c>
    </row>
    <row r="85" ht="15.75" customHeight="1">
      <c r="A85" s="283">
        <v>16291.0</v>
      </c>
      <c r="B85" s="284" t="s">
        <v>286</v>
      </c>
      <c r="C85" s="285" t="s">
        <v>207</v>
      </c>
    </row>
    <row r="86" ht="15.75" customHeight="1">
      <c r="A86" s="283">
        <v>16292.0</v>
      </c>
      <c r="B86" s="284" t="s">
        <v>287</v>
      </c>
      <c r="C86" s="286" t="s">
        <v>209</v>
      </c>
    </row>
    <row r="87" ht="15.75" customHeight="1">
      <c r="A87" s="283">
        <v>16299.0</v>
      </c>
      <c r="B87" s="284" t="s">
        <v>288</v>
      </c>
      <c r="C87" s="287" t="s">
        <v>246</v>
      </c>
    </row>
    <row r="88" ht="15.75" customHeight="1">
      <c r="A88" s="283">
        <v>17010.0</v>
      </c>
      <c r="B88" s="284" t="s">
        <v>289</v>
      </c>
      <c r="C88" s="285" t="s">
        <v>207</v>
      </c>
    </row>
    <row r="89" ht="15.75" customHeight="1">
      <c r="A89" s="283">
        <v>17020.0</v>
      </c>
      <c r="B89" s="284" t="s">
        <v>290</v>
      </c>
      <c r="C89" s="285" t="s">
        <v>207</v>
      </c>
    </row>
    <row r="90" ht="15.75" customHeight="1">
      <c r="A90" s="283">
        <v>21010.0</v>
      </c>
      <c r="B90" s="284" t="s">
        <v>291</v>
      </c>
      <c r="C90" s="285" t="s">
        <v>207</v>
      </c>
    </row>
    <row r="91" ht="15.75" customHeight="1">
      <c r="A91" s="283">
        <v>21020.0</v>
      </c>
      <c r="B91" s="284" t="s">
        <v>292</v>
      </c>
      <c r="C91" s="285" t="s">
        <v>207</v>
      </c>
    </row>
    <row r="92" ht="15.75" customHeight="1">
      <c r="A92" s="283">
        <v>21030.0</v>
      </c>
      <c r="B92" s="284" t="s">
        <v>293</v>
      </c>
      <c r="C92" s="285" t="s">
        <v>207</v>
      </c>
    </row>
    <row r="93" ht="15.75" customHeight="1">
      <c r="A93" s="283">
        <v>22010.0</v>
      </c>
      <c r="B93" s="284" t="s">
        <v>294</v>
      </c>
      <c r="C93" s="285" t="s">
        <v>207</v>
      </c>
    </row>
    <row r="94" ht="15.75" customHeight="1">
      <c r="A94" s="283">
        <v>22010.0</v>
      </c>
      <c r="B94" s="284" t="s">
        <v>295</v>
      </c>
      <c r="C94" s="286" t="s">
        <v>209</v>
      </c>
    </row>
    <row r="95" ht="15.75" customHeight="1">
      <c r="A95" s="283">
        <v>22020.0</v>
      </c>
      <c r="B95" s="284" t="s">
        <v>296</v>
      </c>
      <c r="C95" s="285" t="s">
        <v>207</v>
      </c>
    </row>
    <row r="96" ht="15.75" customHeight="1">
      <c r="A96" s="283">
        <v>22020.0</v>
      </c>
      <c r="B96" s="284" t="s">
        <v>297</v>
      </c>
      <c r="C96" s="286" t="s">
        <v>209</v>
      </c>
    </row>
    <row r="97" ht="15.75" customHeight="1">
      <c r="A97" s="283">
        <v>24010.0</v>
      </c>
      <c r="B97" s="284" t="s">
        <v>298</v>
      </c>
      <c r="C97" s="286" t="s">
        <v>209</v>
      </c>
    </row>
    <row r="98" ht="15.75" customHeight="1">
      <c r="A98" s="283">
        <v>24020.0</v>
      </c>
      <c r="B98" s="284" t="s">
        <v>299</v>
      </c>
      <c r="C98" s="286" t="s">
        <v>209</v>
      </c>
    </row>
    <row r="99" ht="15.75" customHeight="1">
      <c r="A99" s="283">
        <v>31110.0</v>
      </c>
      <c r="B99" s="284" t="s">
        <v>300</v>
      </c>
      <c r="C99" s="285" t="s">
        <v>207</v>
      </c>
    </row>
    <row r="100" ht="15.75" customHeight="1">
      <c r="A100" s="283">
        <v>31120.0</v>
      </c>
      <c r="B100" s="284" t="s">
        <v>301</v>
      </c>
      <c r="C100" s="285" t="s">
        <v>207</v>
      </c>
    </row>
    <row r="101" ht="15.75" customHeight="1">
      <c r="A101" s="283">
        <v>31130.0</v>
      </c>
      <c r="B101" s="284" t="s">
        <v>302</v>
      </c>
      <c r="C101" s="285" t="s">
        <v>207</v>
      </c>
    </row>
    <row r="102" ht="15.75" customHeight="1">
      <c r="A102" s="283">
        <v>31200.0</v>
      </c>
      <c r="B102" s="284" t="s">
        <v>303</v>
      </c>
      <c r="C102" s="285" t="s">
        <v>207</v>
      </c>
    </row>
    <row r="103" ht="15.75" customHeight="1">
      <c r="A103" s="283">
        <v>31300.0</v>
      </c>
      <c r="B103" s="284" t="s">
        <v>304</v>
      </c>
      <c r="C103" s="286" t="s">
        <v>209</v>
      </c>
    </row>
    <row r="104" ht="15.75" customHeight="1">
      <c r="A104" s="283">
        <v>32000.0</v>
      </c>
      <c r="B104" s="284" t="s">
        <v>305</v>
      </c>
      <c r="C104" s="285" t="s">
        <v>207</v>
      </c>
    </row>
    <row r="105" ht="15.75" customHeight="1">
      <c r="A105" s="283">
        <v>51000.0</v>
      </c>
      <c r="B105" s="284" t="s">
        <v>306</v>
      </c>
      <c r="C105" s="285" t="s">
        <v>207</v>
      </c>
    </row>
    <row r="106" ht="15.75" customHeight="1">
      <c r="A106" s="283">
        <v>52000.0</v>
      </c>
      <c r="B106" s="284" t="s">
        <v>307</v>
      </c>
      <c r="C106" s="285" t="s">
        <v>207</v>
      </c>
    </row>
    <row r="107" ht="15.75" customHeight="1">
      <c r="A107" s="283">
        <v>61000.0</v>
      </c>
      <c r="B107" s="284" t="s">
        <v>308</v>
      </c>
      <c r="C107" s="285" t="s">
        <v>207</v>
      </c>
    </row>
    <row r="108" ht="15.75" customHeight="1">
      <c r="A108" s="283">
        <v>62000.0</v>
      </c>
      <c r="B108" s="284" t="s">
        <v>309</v>
      </c>
      <c r="C108" s="285" t="s">
        <v>207</v>
      </c>
    </row>
    <row r="109" ht="15.75" customHeight="1">
      <c r="A109" s="283">
        <v>71000.0</v>
      </c>
      <c r="B109" s="284" t="s">
        <v>310</v>
      </c>
      <c r="C109" s="285" t="s">
        <v>207</v>
      </c>
    </row>
    <row r="110" ht="15.75" customHeight="1">
      <c r="A110" s="283">
        <v>72100.0</v>
      </c>
      <c r="B110" s="284" t="s">
        <v>311</v>
      </c>
      <c r="C110" s="285" t="s">
        <v>207</v>
      </c>
    </row>
    <row r="111" ht="15.75" customHeight="1">
      <c r="A111" s="283">
        <v>72910.0</v>
      </c>
      <c r="B111" s="284" t="s">
        <v>312</v>
      </c>
      <c r="C111" s="285" t="s">
        <v>207</v>
      </c>
    </row>
    <row r="112" ht="15.75" customHeight="1">
      <c r="A112" s="283">
        <v>72990.0</v>
      </c>
      <c r="B112" s="284" t="s">
        <v>313</v>
      </c>
      <c r="C112" s="285" t="s">
        <v>207</v>
      </c>
    </row>
    <row r="113" ht="15.75" customHeight="1">
      <c r="A113" s="283">
        <v>81100.0</v>
      </c>
      <c r="B113" s="284" t="s">
        <v>314</v>
      </c>
      <c r="C113" s="285" t="s">
        <v>207</v>
      </c>
    </row>
    <row r="114" ht="15.75" customHeight="1">
      <c r="A114" s="283">
        <v>81200.0</v>
      </c>
      <c r="B114" s="284" t="s">
        <v>315</v>
      </c>
      <c r="C114" s="285" t="s">
        <v>207</v>
      </c>
    </row>
    <row r="115" ht="15.75" customHeight="1">
      <c r="A115" s="283">
        <v>81300.0</v>
      </c>
      <c r="B115" s="284" t="s">
        <v>316</v>
      </c>
      <c r="C115" s="285" t="s">
        <v>207</v>
      </c>
    </row>
    <row r="116" ht="15.75" customHeight="1">
      <c r="A116" s="283">
        <v>81400.0</v>
      </c>
      <c r="B116" s="284" t="s">
        <v>317</v>
      </c>
      <c r="C116" s="285" t="s">
        <v>207</v>
      </c>
    </row>
    <row r="117" ht="15.75" customHeight="1">
      <c r="A117" s="283">
        <v>89110.0</v>
      </c>
      <c r="B117" s="284" t="s">
        <v>318</v>
      </c>
      <c r="C117" s="285" t="s">
        <v>207</v>
      </c>
    </row>
    <row r="118" ht="15.75" customHeight="1">
      <c r="A118" s="283">
        <v>89120.0</v>
      </c>
      <c r="B118" s="284" t="s">
        <v>319</v>
      </c>
      <c r="C118" s="285" t="s">
        <v>207</v>
      </c>
    </row>
    <row r="119" ht="15.75" customHeight="1">
      <c r="A119" s="283">
        <v>89200.0</v>
      </c>
      <c r="B119" s="284" t="s">
        <v>320</v>
      </c>
      <c r="C119" s="285" t="s">
        <v>207</v>
      </c>
    </row>
    <row r="120" ht="15.75" customHeight="1">
      <c r="A120" s="283">
        <v>89300.0</v>
      </c>
      <c r="B120" s="284" t="s">
        <v>321</v>
      </c>
      <c r="C120" s="285" t="s">
        <v>207</v>
      </c>
    </row>
    <row r="121" ht="15.75" customHeight="1">
      <c r="A121" s="283">
        <v>89900.0</v>
      </c>
      <c r="B121" s="284" t="s">
        <v>322</v>
      </c>
      <c r="C121" s="285" t="s">
        <v>207</v>
      </c>
    </row>
    <row r="122" ht="15.75" customHeight="1">
      <c r="A122" s="283">
        <v>91000.0</v>
      </c>
      <c r="B122" s="284" t="s">
        <v>323</v>
      </c>
      <c r="C122" s="285" t="s">
        <v>207</v>
      </c>
    </row>
    <row r="123" ht="15.75" customHeight="1">
      <c r="A123" s="283">
        <v>99000.0</v>
      </c>
      <c r="B123" s="284" t="s">
        <v>324</v>
      </c>
      <c r="C123" s="285" t="s">
        <v>207</v>
      </c>
    </row>
    <row r="124" ht="15.75" customHeight="1">
      <c r="A124" s="283">
        <v>101011.0</v>
      </c>
      <c r="B124" s="284" t="s">
        <v>325</v>
      </c>
      <c r="C124" s="285" t="s">
        <v>207</v>
      </c>
    </row>
    <row r="125" ht="15.75" customHeight="1">
      <c r="A125" s="283">
        <v>101012.0</v>
      </c>
      <c r="B125" s="284" t="s">
        <v>326</v>
      </c>
      <c r="C125" s="285" t="s">
        <v>207</v>
      </c>
    </row>
    <row r="126" ht="15.75" customHeight="1">
      <c r="A126" s="283">
        <v>101013.0</v>
      </c>
      <c r="B126" s="284" t="s">
        <v>327</v>
      </c>
      <c r="C126" s="285" t="s">
        <v>207</v>
      </c>
    </row>
    <row r="127" ht="15.75" customHeight="1">
      <c r="A127" s="283">
        <v>101020.0</v>
      </c>
      <c r="B127" s="284" t="s">
        <v>328</v>
      </c>
      <c r="C127" s="285" t="s">
        <v>207</v>
      </c>
    </row>
    <row r="128" ht="15.75" customHeight="1">
      <c r="A128" s="283">
        <v>101030.0</v>
      </c>
      <c r="B128" s="284" t="s">
        <v>329</v>
      </c>
      <c r="C128" s="286" t="s">
        <v>209</v>
      </c>
    </row>
    <row r="129" ht="15.75" customHeight="1">
      <c r="A129" s="283">
        <v>101040.0</v>
      </c>
      <c r="B129" s="284" t="s">
        <v>330</v>
      </c>
      <c r="C129" s="285" t="s">
        <v>207</v>
      </c>
    </row>
    <row r="130" ht="15.75" customHeight="1">
      <c r="A130" s="283">
        <v>101091.0</v>
      </c>
      <c r="B130" s="284" t="s">
        <v>331</v>
      </c>
      <c r="C130" s="285" t="s">
        <v>207</v>
      </c>
    </row>
    <row r="131" ht="15.75" customHeight="1">
      <c r="A131" s="283">
        <v>101099.0</v>
      </c>
      <c r="B131" s="284" t="s">
        <v>332</v>
      </c>
      <c r="C131" s="285" t="s">
        <v>207</v>
      </c>
    </row>
    <row r="132" ht="15.75" customHeight="1">
      <c r="A132" s="283">
        <v>102001.0</v>
      </c>
      <c r="B132" s="284" t="s">
        <v>333</v>
      </c>
      <c r="C132" s="285" t="s">
        <v>207</v>
      </c>
    </row>
    <row r="133" ht="15.75" customHeight="1">
      <c r="A133" s="283">
        <v>102002.0</v>
      </c>
      <c r="B133" s="284" t="s">
        <v>334</v>
      </c>
      <c r="C133" s="285" t="s">
        <v>207</v>
      </c>
    </row>
    <row r="134" ht="15.75" customHeight="1">
      <c r="A134" s="283">
        <v>102003.0</v>
      </c>
      <c r="B134" s="284" t="s">
        <v>335</v>
      </c>
      <c r="C134" s="285" t="s">
        <v>207</v>
      </c>
    </row>
    <row r="135" ht="15.75" customHeight="1">
      <c r="A135" s="283">
        <v>103011.0</v>
      </c>
      <c r="B135" s="284" t="s">
        <v>336</v>
      </c>
      <c r="C135" s="286" t="s">
        <v>209</v>
      </c>
    </row>
    <row r="136" ht="15.75" customHeight="1">
      <c r="A136" s="283">
        <v>103012.0</v>
      </c>
      <c r="B136" s="284" t="s">
        <v>337</v>
      </c>
      <c r="C136" s="286" t="s">
        <v>209</v>
      </c>
    </row>
    <row r="137" ht="15.75" customHeight="1">
      <c r="A137" s="283">
        <v>103020.0</v>
      </c>
      <c r="B137" s="284" t="s">
        <v>338</v>
      </c>
      <c r="C137" s="286" t="s">
        <v>209</v>
      </c>
    </row>
    <row r="138" ht="15.75" customHeight="1">
      <c r="A138" s="283">
        <v>103030.0</v>
      </c>
      <c r="B138" s="284" t="s">
        <v>339</v>
      </c>
      <c r="C138" s="286" t="s">
        <v>209</v>
      </c>
    </row>
    <row r="139" ht="15.75" customHeight="1">
      <c r="A139" s="283">
        <v>103091.0</v>
      </c>
      <c r="B139" s="284" t="s">
        <v>340</v>
      </c>
      <c r="C139" s="286" t="s">
        <v>209</v>
      </c>
    </row>
    <row r="140" ht="15.75" customHeight="1">
      <c r="A140" s="283">
        <v>103099.0</v>
      </c>
      <c r="B140" s="284" t="s">
        <v>341</v>
      </c>
      <c r="C140" s="286" t="s">
        <v>209</v>
      </c>
    </row>
    <row r="141" ht="15.75" customHeight="1">
      <c r="A141" s="283">
        <v>104011.0</v>
      </c>
      <c r="B141" s="284" t="s">
        <v>342</v>
      </c>
      <c r="C141" s="285" t="s">
        <v>207</v>
      </c>
    </row>
    <row r="142" ht="15.75" customHeight="1">
      <c r="A142" s="283">
        <v>104012.0</v>
      </c>
      <c r="B142" s="284" t="s">
        <v>343</v>
      </c>
      <c r="C142" s="285" t="s">
        <v>207</v>
      </c>
    </row>
    <row r="143" ht="15.75" customHeight="1">
      <c r="A143" s="283">
        <v>104013.0</v>
      </c>
      <c r="B143" s="284" t="s">
        <v>344</v>
      </c>
      <c r="C143" s="285" t="s">
        <v>207</v>
      </c>
    </row>
    <row r="144" ht="15.75" customHeight="1">
      <c r="A144" s="283">
        <v>104020.0</v>
      </c>
      <c r="B144" s="284" t="s">
        <v>345</v>
      </c>
      <c r="C144" s="285" t="s">
        <v>207</v>
      </c>
    </row>
    <row r="145" ht="15.75" customHeight="1">
      <c r="A145" s="283">
        <v>105010.0</v>
      </c>
      <c r="B145" s="284" t="s">
        <v>346</v>
      </c>
      <c r="C145" s="286" t="s">
        <v>209</v>
      </c>
    </row>
    <row r="146" ht="15.75" customHeight="1">
      <c r="A146" s="283">
        <v>105020.0</v>
      </c>
      <c r="B146" s="284" t="s">
        <v>347</v>
      </c>
      <c r="C146" s="286" t="s">
        <v>209</v>
      </c>
    </row>
    <row r="147" ht="15.75" customHeight="1">
      <c r="A147" s="283">
        <v>105030.0</v>
      </c>
      <c r="B147" s="284" t="s">
        <v>348</v>
      </c>
      <c r="C147" s="286" t="s">
        <v>209</v>
      </c>
    </row>
    <row r="148" ht="15.75" customHeight="1">
      <c r="A148" s="283">
        <v>105090.0</v>
      </c>
      <c r="B148" s="284" t="s">
        <v>349</v>
      </c>
      <c r="C148" s="286" t="s">
        <v>209</v>
      </c>
    </row>
    <row r="149" ht="15.75" customHeight="1">
      <c r="A149" s="283">
        <v>106110.0</v>
      </c>
      <c r="B149" s="284" t="s">
        <v>350</v>
      </c>
      <c r="C149" s="286" t="s">
        <v>209</v>
      </c>
    </row>
    <row r="150" ht="15.75" customHeight="1">
      <c r="A150" s="283">
        <v>106120.0</v>
      </c>
      <c r="B150" s="284" t="s">
        <v>351</v>
      </c>
      <c r="C150" s="286" t="s">
        <v>209</v>
      </c>
    </row>
    <row r="151" ht="15.75" customHeight="1">
      <c r="A151" s="283">
        <v>106131.0</v>
      </c>
      <c r="B151" s="284" t="s">
        <v>352</v>
      </c>
      <c r="C151" s="286" t="s">
        <v>209</v>
      </c>
    </row>
    <row r="152" ht="15.75" customHeight="1">
      <c r="A152" s="283">
        <v>106139.0</v>
      </c>
      <c r="B152" s="284" t="s">
        <v>353</v>
      </c>
      <c r="C152" s="286" t="s">
        <v>209</v>
      </c>
    </row>
    <row r="153" ht="15.75" customHeight="1">
      <c r="A153" s="283">
        <v>106200.0</v>
      </c>
      <c r="B153" s="284" t="s">
        <v>354</v>
      </c>
      <c r="C153" s="286" t="s">
        <v>209</v>
      </c>
    </row>
    <row r="154" ht="15.75" customHeight="1">
      <c r="A154" s="283">
        <v>107110.0</v>
      </c>
      <c r="B154" s="284" t="s">
        <v>355</v>
      </c>
      <c r="C154" s="286" t="s">
        <v>209</v>
      </c>
    </row>
    <row r="155" ht="15.75" customHeight="1">
      <c r="A155" s="283">
        <v>107121.0</v>
      </c>
      <c r="B155" s="284" t="s">
        <v>356</v>
      </c>
      <c r="C155" s="286" t="s">
        <v>209</v>
      </c>
    </row>
    <row r="156" ht="15.75" customHeight="1">
      <c r="A156" s="283">
        <v>107129.0</v>
      </c>
      <c r="B156" s="284" t="s">
        <v>357</v>
      </c>
      <c r="C156" s="286" t="s">
        <v>209</v>
      </c>
    </row>
    <row r="157" ht="15.75" customHeight="1">
      <c r="A157" s="283">
        <v>107200.0</v>
      </c>
      <c r="B157" s="284" t="s">
        <v>358</v>
      </c>
      <c r="C157" s="285" t="s">
        <v>207</v>
      </c>
    </row>
    <row r="158" ht="15.75" customHeight="1">
      <c r="A158" s="283">
        <v>107301.0</v>
      </c>
      <c r="B158" s="284" t="s">
        <v>359</v>
      </c>
      <c r="C158" s="286" t="s">
        <v>209</v>
      </c>
    </row>
    <row r="159" ht="15.75" customHeight="1">
      <c r="A159" s="283">
        <v>107309.0</v>
      </c>
      <c r="B159" s="284" t="s">
        <v>360</v>
      </c>
      <c r="C159" s="286" t="s">
        <v>209</v>
      </c>
    </row>
    <row r="160" ht="15.75" customHeight="1">
      <c r="A160" s="283">
        <v>107410.0</v>
      </c>
      <c r="B160" s="284" t="s">
        <v>361</v>
      </c>
      <c r="C160" s="286" t="s">
        <v>209</v>
      </c>
    </row>
    <row r="161" ht="15.75" customHeight="1">
      <c r="A161" s="283">
        <v>107420.0</v>
      </c>
      <c r="B161" s="284" t="s">
        <v>362</v>
      </c>
      <c r="C161" s="286" t="s">
        <v>209</v>
      </c>
    </row>
    <row r="162" ht="15.75" customHeight="1">
      <c r="A162" s="283">
        <v>107500.0</v>
      </c>
      <c r="B162" s="284" t="s">
        <v>363</v>
      </c>
      <c r="C162" s="286" t="s">
        <v>209</v>
      </c>
    </row>
    <row r="163" ht="15.75" customHeight="1">
      <c r="A163" s="283">
        <v>107911.0</v>
      </c>
      <c r="B163" s="284" t="s">
        <v>364</v>
      </c>
      <c r="C163" s="286" t="s">
        <v>209</v>
      </c>
    </row>
    <row r="164" ht="15.75" customHeight="1">
      <c r="A164" s="283">
        <v>107912.0</v>
      </c>
      <c r="B164" s="284" t="s">
        <v>365</v>
      </c>
      <c r="C164" s="286" t="s">
        <v>209</v>
      </c>
    </row>
    <row r="165" ht="15.75" customHeight="1">
      <c r="A165" s="283">
        <v>107920.0</v>
      </c>
      <c r="B165" s="284" t="s">
        <v>366</v>
      </c>
      <c r="C165" s="286" t="s">
        <v>209</v>
      </c>
    </row>
    <row r="166" ht="15.75" customHeight="1">
      <c r="A166" s="283">
        <v>107930.0</v>
      </c>
      <c r="B166" s="284" t="s">
        <v>367</v>
      </c>
      <c r="C166" s="286" t="s">
        <v>209</v>
      </c>
    </row>
    <row r="167" ht="15.75" customHeight="1">
      <c r="A167" s="283">
        <v>107991.0</v>
      </c>
      <c r="B167" s="284" t="s">
        <v>368</v>
      </c>
      <c r="C167" s="286" t="s">
        <v>209</v>
      </c>
    </row>
    <row r="168" ht="15.75" customHeight="1">
      <c r="A168" s="283">
        <v>107992.0</v>
      </c>
      <c r="B168" s="284" t="s">
        <v>369</v>
      </c>
      <c r="C168" s="286" t="s">
        <v>209</v>
      </c>
    </row>
    <row r="169" ht="15.75" customHeight="1">
      <c r="A169" s="283">
        <v>107999.0</v>
      </c>
      <c r="B169" s="284" t="s">
        <v>370</v>
      </c>
      <c r="C169" s="286" t="s">
        <v>209</v>
      </c>
    </row>
    <row r="170" ht="15.75" customHeight="1">
      <c r="A170" s="283">
        <v>108000.0</v>
      </c>
      <c r="B170" s="284" t="s">
        <v>371</v>
      </c>
      <c r="C170" s="286" t="s">
        <v>209</v>
      </c>
    </row>
    <row r="171" ht="15.75" customHeight="1">
      <c r="A171" s="283">
        <v>109000.0</v>
      </c>
      <c r="B171" s="284" t="s">
        <v>372</v>
      </c>
      <c r="C171" s="286" t="s">
        <v>209</v>
      </c>
    </row>
    <row r="172" ht="15.75" customHeight="1">
      <c r="A172" s="283">
        <v>110100.0</v>
      </c>
      <c r="B172" s="284" t="s">
        <v>373</v>
      </c>
      <c r="C172" s="285" t="s">
        <v>207</v>
      </c>
    </row>
    <row r="173" ht="15.75" customHeight="1">
      <c r="A173" s="283">
        <v>110211.0</v>
      </c>
      <c r="B173" s="284" t="s">
        <v>374</v>
      </c>
      <c r="C173" s="285" t="s">
        <v>207</v>
      </c>
    </row>
    <row r="174" ht="15.75" customHeight="1">
      <c r="A174" s="283">
        <v>110212.0</v>
      </c>
      <c r="B174" s="284" t="s">
        <v>375</v>
      </c>
      <c r="C174" s="285" t="s">
        <v>207</v>
      </c>
    </row>
    <row r="175" ht="15.75" customHeight="1">
      <c r="A175" s="283">
        <v>110290.0</v>
      </c>
      <c r="B175" s="284" t="s">
        <v>376</v>
      </c>
      <c r="C175" s="285" t="s">
        <v>207</v>
      </c>
    </row>
    <row r="176" ht="15.75" customHeight="1">
      <c r="A176" s="283">
        <v>110300.0</v>
      </c>
      <c r="B176" s="284" t="s">
        <v>377</v>
      </c>
      <c r="C176" s="285" t="s">
        <v>207</v>
      </c>
    </row>
    <row r="177" ht="15.75" customHeight="1">
      <c r="A177" s="283">
        <v>110411.0</v>
      </c>
      <c r="B177" s="284" t="s">
        <v>378</v>
      </c>
      <c r="C177" s="285" t="s">
        <v>207</v>
      </c>
    </row>
    <row r="178" ht="15.75" customHeight="1">
      <c r="A178" s="283">
        <v>110412.0</v>
      </c>
      <c r="B178" s="284" t="s">
        <v>379</v>
      </c>
      <c r="C178" s="285" t="s">
        <v>207</v>
      </c>
    </row>
    <row r="179" ht="15.75" customHeight="1">
      <c r="A179" s="283">
        <v>110420.0</v>
      </c>
      <c r="B179" s="284" t="s">
        <v>380</v>
      </c>
      <c r="C179" s="285" t="s">
        <v>207</v>
      </c>
    </row>
    <row r="180" ht="15.75" customHeight="1">
      <c r="A180" s="283">
        <v>110491.0</v>
      </c>
      <c r="B180" s="284" t="s">
        <v>381</v>
      </c>
      <c r="C180" s="285" t="s">
        <v>207</v>
      </c>
    </row>
    <row r="181" ht="15.75" customHeight="1">
      <c r="A181" s="283">
        <v>110492.0</v>
      </c>
      <c r="B181" s="284" t="s">
        <v>382</v>
      </c>
      <c r="C181" s="285" t="s">
        <v>207</v>
      </c>
    </row>
    <row r="182" ht="15.75" customHeight="1">
      <c r="A182" s="283">
        <v>120010.0</v>
      </c>
      <c r="B182" s="284" t="s">
        <v>383</v>
      </c>
      <c r="C182" s="285" t="s">
        <v>207</v>
      </c>
    </row>
    <row r="183" ht="15.75" customHeight="1">
      <c r="A183" s="283">
        <v>120091.0</v>
      </c>
      <c r="B183" s="284" t="s">
        <v>384</v>
      </c>
      <c r="C183" s="285" t="s">
        <v>207</v>
      </c>
    </row>
    <row r="184" ht="15.75" customHeight="1">
      <c r="A184" s="283">
        <v>120099.0</v>
      </c>
      <c r="B184" s="284" t="s">
        <v>385</v>
      </c>
      <c r="C184" s="285" t="s">
        <v>207</v>
      </c>
    </row>
    <row r="185" ht="15.75" customHeight="1">
      <c r="A185" s="283">
        <v>131110.0</v>
      </c>
      <c r="B185" s="284" t="s">
        <v>386</v>
      </c>
      <c r="C185" s="285" t="s">
        <v>207</v>
      </c>
    </row>
    <row r="186" ht="15.75" customHeight="1">
      <c r="A186" s="283">
        <v>131120.0</v>
      </c>
      <c r="B186" s="284" t="s">
        <v>387</v>
      </c>
      <c r="C186" s="285" t="s">
        <v>207</v>
      </c>
    </row>
    <row r="187" ht="15.75" customHeight="1">
      <c r="A187" s="283">
        <v>131131.0</v>
      </c>
      <c r="B187" s="284" t="s">
        <v>388</v>
      </c>
      <c r="C187" s="285" t="s">
        <v>207</v>
      </c>
    </row>
    <row r="188" ht="15.75" customHeight="1">
      <c r="A188" s="283">
        <v>131132.0</v>
      </c>
      <c r="B188" s="284" t="s">
        <v>389</v>
      </c>
      <c r="C188" s="285" t="s">
        <v>207</v>
      </c>
    </row>
    <row r="189" ht="15.75" customHeight="1">
      <c r="A189" s="283">
        <v>131139.0</v>
      </c>
      <c r="B189" s="284" t="s">
        <v>390</v>
      </c>
      <c r="C189" s="285" t="s">
        <v>207</v>
      </c>
    </row>
    <row r="190" ht="15.75" customHeight="1">
      <c r="A190" s="283">
        <v>131201.0</v>
      </c>
      <c r="B190" s="284" t="s">
        <v>391</v>
      </c>
      <c r="C190" s="285" t="s">
        <v>207</v>
      </c>
    </row>
    <row r="191" ht="15.75" customHeight="1">
      <c r="A191" s="283">
        <v>131202.0</v>
      </c>
      <c r="B191" s="284" t="s">
        <v>392</v>
      </c>
      <c r="C191" s="285" t="s">
        <v>207</v>
      </c>
    </row>
    <row r="192" ht="15.75" customHeight="1">
      <c r="A192" s="283">
        <v>131209.0</v>
      </c>
      <c r="B192" s="284" t="s">
        <v>393</v>
      </c>
      <c r="C192" s="285" t="s">
        <v>207</v>
      </c>
    </row>
    <row r="193" ht="15.75" customHeight="1">
      <c r="A193" s="283">
        <v>131300.0</v>
      </c>
      <c r="B193" s="284" t="s">
        <v>394</v>
      </c>
      <c r="C193" s="285" t="s">
        <v>207</v>
      </c>
    </row>
    <row r="194" ht="15.75" customHeight="1">
      <c r="A194" s="283">
        <v>139100.0</v>
      </c>
      <c r="B194" s="284" t="s">
        <v>395</v>
      </c>
      <c r="C194" s="285" t="s">
        <v>207</v>
      </c>
    </row>
    <row r="195" ht="15.75" customHeight="1">
      <c r="A195" s="283">
        <v>139201.0</v>
      </c>
      <c r="B195" s="284" t="s">
        <v>396</v>
      </c>
      <c r="C195" s="285" t="s">
        <v>207</v>
      </c>
    </row>
    <row r="196" ht="15.75" customHeight="1">
      <c r="A196" s="283">
        <v>139202.0</v>
      </c>
      <c r="B196" s="284" t="s">
        <v>397</v>
      </c>
      <c r="C196" s="285" t="s">
        <v>207</v>
      </c>
    </row>
    <row r="197" ht="15.75" customHeight="1">
      <c r="A197" s="283">
        <v>139203.0</v>
      </c>
      <c r="B197" s="284" t="s">
        <v>398</v>
      </c>
      <c r="C197" s="285" t="s">
        <v>207</v>
      </c>
    </row>
    <row r="198" ht="15.75" customHeight="1">
      <c r="A198" s="283">
        <v>139204.0</v>
      </c>
      <c r="B198" s="284" t="s">
        <v>399</v>
      </c>
      <c r="C198" s="285" t="s">
        <v>207</v>
      </c>
    </row>
    <row r="199" ht="15.75" customHeight="1">
      <c r="A199" s="283">
        <v>139209.0</v>
      </c>
      <c r="B199" s="284" t="s">
        <v>400</v>
      </c>
      <c r="C199" s="285" t="s">
        <v>207</v>
      </c>
    </row>
    <row r="200" ht="15.75" customHeight="1">
      <c r="A200" s="283">
        <v>139300.0</v>
      </c>
      <c r="B200" s="284" t="s">
        <v>401</v>
      </c>
      <c r="C200" s="285" t="s">
        <v>207</v>
      </c>
    </row>
    <row r="201" ht="15.75" customHeight="1">
      <c r="A201" s="283">
        <v>139400.0</v>
      </c>
      <c r="B201" s="284" t="s">
        <v>402</v>
      </c>
      <c r="C201" s="285" t="s">
        <v>207</v>
      </c>
    </row>
    <row r="202" ht="15.75" customHeight="1">
      <c r="A202" s="283">
        <v>139900.0</v>
      </c>
      <c r="B202" s="284" t="s">
        <v>403</v>
      </c>
      <c r="C202" s="285" t="s">
        <v>207</v>
      </c>
    </row>
    <row r="203" ht="15.75" customHeight="1">
      <c r="A203" s="283">
        <v>141110.0</v>
      </c>
      <c r="B203" s="284" t="s">
        <v>404</v>
      </c>
      <c r="C203" s="285" t="s">
        <v>207</v>
      </c>
    </row>
    <row r="204" ht="15.75" customHeight="1">
      <c r="A204" s="283">
        <v>141120.0</v>
      </c>
      <c r="B204" s="284" t="s">
        <v>405</v>
      </c>
      <c r="C204" s="285" t="s">
        <v>207</v>
      </c>
    </row>
    <row r="205" ht="15.75" customHeight="1">
      <c r="A205" s="283">
        <v>141130.0</v>
      </c>
      <c r="B205" s="284" t="s">
        <v>406</v>
      </c>
      <c r="C205" s="285" t="s">
        <v>207</v>
      </c>
    </row>
    <row r="206" ht="15.75" customHeight="1">
      <c r="A206" s="283">
        <v>141140.0</v>
      </c>
      <c r="B206" s="284" t="s">
        <v>407</v>
      </c>
      <c r="C206" s="285" t="s">
        <v>207</v>
      </c>
    </row>
    <row r="207" ht="15.75" customHeight="1">
      <c r="A207" s="283">
        <v>141191.0</v>
      </c>
      <c r="B207" s="284" t="s">
        <v>408</v>
      </c>
      <c r="C207" s="285" t="s">
        <v>207</v>
      </c>
    </row>
    <row r="208" ht="15.75" customHeight="1">
      <c r="A208" s="283">
        <v>141199.0</v>
      </c>
      <c r="B208" s="284" t="s">
        <v>409</v>
      </c>
      <c r="C208" s="285" t="s">
        <v>207</v>
      </c>
    </row>
    <row r="209" ht="15.75" customHeight="1">
      <c r="A209" s="283">
        <v>141201.0</v>
      </c>
      <c r="B209" s="284" t="s">
        <v>410</v>
      </c>
      <c r="C209" s="285" t="s">
        <v>207</v>
      </c>
    </row>
    <row r="210" ht="15.75" customHeight="1">
      <c r="A210" s="283">
        <v>141202.0</v>
      </c>
      <c r="B210" s="284" t="s">
        <v>411</v>
      </c>
      <c r="C210" s="285" t="s">
        <v>207</v>
      </c>
    </row>
    <row r="211" ht="15.75" customHeight="1">
      <c r="A211" s="283">
        <v>142000.0</v>
      </c>
      <c r="B211" s="284" t="s">
        <v>412</v>
      </c>
      <c r="C211" s="285" t="s">
        <v>207</v>
      </c>
    </row>
    <row r="212" ht="15.75" customHeight="1">
      <c r="A212" s="283">
        <v>143010.0</v>
      </c>
      <c r="B212" s="284" t="s">
        <v>413</v>
      </c>
      <c r="C212" s="285" t="s">
        <v>207</v>
      </c>
    </row>
    <row r="213" ht="15.75" customHeight="1">
      <c r="A213" s="283">
        <v>143020.0</v>
      </c>
      <c r="B213" s="284" t="s">
        <v>414</v>
      </c>
      <c r="C213" s="285" t="s">
        <v>207</v>
      </c>
    </row>
    <row r="214" ht="15.75" customHeight="1">
      <c r="A214" s="283">
        <v>149000.0</v>
      </c>
      <c r="B214" s="284" t="s">
        <v>415</v>
      </c>
      <c r="C214" s="285" t="s">
        <v>207</v>
      </c>
    </row>
    <row r="215" ht="15.75" customHeight="1">
      <c r="A215" s="283">
        <v>151100.0</v>
      </c>
      <c r="B215" s="284" t="s">
        <v>416</v>
      </c>
      <c r="C215" s="285" t="s">
        <v>207</v>
      </c>
    </row>
    <row r="216" ht="15.75" customHeight="1">
      <c r="A216" s="283">
        <v>151200.0</v>
      </c>
      <c r="B216" s="284" t="s">
        <v>417</v>
      </c>
      <c r="C216" s="285" t="s">
        <v>207</v>
      </c>
    </row>
    <row r="217" ht="15.75" customHeight="1">
      <c r="A217" s="283">
        <v>152011.0</v>
      </c>
      <c r="B217" s="284" t="s">
        <v>418</v>
      </c>
      <c r="C217" s="285" t="s">
        <v>207</v>
      </c>
    </row>
    <row r="218" ht="15.75" customHeight="1">
      <c r="A218" s="283">
        <v>152021.0</v>
      </c>
      <c r="B218" s="284" t="s">
        <v>419</v>
      </c>
      <c r="C218" s="285" t="s">
        <v>207</v>
      </c>
    </row>
    <row r="219" ht="15.75" customHeight="1">
      <c r="A219" s="283">
        <v>152031.0</v>
      </c>
      <c r="B219" s="284" t="s">
        <v>420</v>
      </c>
      <c r="C219" s="285" t="s">
        <v>207</v>
      </c>
    </row>
    <row r="220" ht="15.75" customHeight="1">
      <c r="A220" s="283">
        <v>152040.0</v>
      </c>
      <c r="B220" s="284" t="s">
        <v>421</v>
      </c>
      <c r="C220" s="285" t="s">
        <v>207</v>
      </c>
    </row>
    <row r="221" ht="15.75" customHeight="1">
      <c r="A221" s="283">
        <v>152040.0</v>
      </c>
      <c r="B221" s="284" t="s">
        <v>422</v>
      </c>
      <c r="C221" s="286" t="s">
        <v>209</v>
      </c>
    </row>
    <row r="222" ht="15.75" customHeight="1">
      <c r="A222" s="283">
        <v>161001.0</v>
      </c>
      <c r="B222" s="284" t="s">
        <v>423</v>
      </c>
      <c r="C222" s="286" t="s">
        <v>209</v>
      </c>
    </row>
    <row r="223" ht="15.75" customHeight="1">
      <c r="A223" s="283">
        <v>161002.0</v>
      </c>
      <c r="B223" s="284" t="s">
        <v>424</v>
      </c>
      <c r="C223" s="286" t="s">
        <v>209</v>
      </c>
    </row>
    <row r="224" ht="15.75" customHeight="1">
      <c r="A224" s="283">
        <v>162100.0</v>
      </c>
      <c r="B224" s="284" t="s">
        <v>425</v>
      </c>
      <c r="C224" s="286" t="s">
        <v>209</v>
      </c>
    </row>
    <row r="225" ht="15.75" customHeight="1">
      <c r="A225" s="283">
        <v>162201.0</v>
      </c>
      <c r="B225" s="284" t="s">
        <v>426</v>
      </c>
      <c r="C225" s="286" t="s">
        <v>209</v>
      </c>
    </row>
    <row r="226" ht="15.75" customHeight="1">
      <c r="A226" s="283">
        <v>162202.0</v>
      </c>
      <c r="B226" s="284" t="s">
        <v>427</v>
      </c>
      <c r="C226" s="286" t="s">
        <v>209</v>
      </c>
    </row>
    <row r="227" ht="15.75" customHeight="1">
      <c r="A227" s="283">
        <v>162300.0</v>
      </c>
      <c r="B227" s="284" t="s">
        <v>428</v>
      </c>
      <c r="C227" s="286" t="s">
        <v>209</v>
      </c>
    </row>
    <row r="228" ht="15.75" customHeight="1">
      <c r="A228" s="283">
        <v>162901.0</v>
      </c>
      <c r="B228" s="284" t="s">
        <v>429</v>
      </c>
      <c r="C228" s="286" t="s">
        <v>209</v>
      </c>
    </row>
    <row r="229" ht="15.75" customHeight="1">
      <c r="A229" s="283">
        <v>162902.0</v>
      </c>
      <c r="B229" s="284" t="s">
        <v>430</v>
      </c>
      <c r="C229" s="286" t="s">
        <v>209</v>
      </c>
    </row>
    <row r="230" ht="15.75" customHeight="1">
      <c r="A230" s="283">
        <v>162903.0</v>
      </c>
      <c r="B230" s="284" t="s">
        <v>431</v>
      </c>
      <c r="C230" s="286" t="s">
        <v>209</v>
      </c>
    </row>
    <row r="231" ht="15.75" customHeight="1">
      <c r="A231" s="283">
        <v>162909.0</v>
      </c>
      <c r="B231" s="284" t="s">
        <v>432</v>
      </c>
      <c r="C231" s="286" t="s">
        <v>209</v>
      </c>
    </row>
    <row r="232" ht="15.75" customHeight="1">
      <c r="A232" s="283">
        <v>170101.0</v>
      </c>
      <c r="B232" s="284" t="s">
        <v>433</v>
      </c>
      <c r="C232" s="285" t="s">
        <v>207</v>
      </c>
    </row>
    <row r="233" ht="15.75" customHeight="1">
      <c r="A233" s="283">
        <v>170102.0</v>
      </c>
      <c r="B233" s="284" t="s">
        <v>434</v>
      </c>
      <c r="C233" s="285" t="s">
        <v>207</v>
      </c>
    </row>
    <row r="234" ht="15.75" customHeight="1">
      <c r="A234" s="283">
        <v>170201.0</v>
      </c>
      <c r="B234" s="284" t="s">
        <v>435</v>
      </c>
      <c r="C234" s="286" t="s">
        <v>209</v>
      </c>
    </row>
    <row r="235" ht="15.75" customHeight="1">
      <c r="A235" s="283">
        <v>170202.0</v>
      </c>
      <c r="B235" s="284" t="s">
        <v>436</v>
      </c>
      <c r="C235" s="286" t="s">
        <v>209</v>
      </c>
    </row>
    <row r="236" ht="15.75" customHeight="1">
      <c r="A236" s="283">
        <v>170910.0</v>
      </c>
      <c r="B236" s="284" t="s">
        <v>437</v>
      </c>
      <c r="C236" s="286" t="s">
        <v>209</v>
      </c>
    </row>
    <row r="237" ht="15.75" customHeight="1">
      <c r="A237" s="283">
        <v>170990.0</v>
      </c>
      <c r="B237" s="284" t="s">
        <v>438</v>
      </c>
      <c r="C237" s="286" t="s">
        <v>209</v>
      </c>
    </row>
    <row r="238" ht="15.75" customHeight="1">
      <c r="A238" s="283">
        <v>181101.0</v>
      </c>
      <c r="B238" s="284" t="s">
        <v>439</v>
      </c>
      <c r="C238" s="286" t="s">
        <v>209</v>
      </c>
    </row>
    <row r="239" ht="15.75" customHeight="1">
      <c r="A239" s="283">
        <v>181109.0</v>
      </c>
      <c r="B239" s="284" t="s">
        <v>440</v>
      </c>
      <c r="C239" s="286" t="s">
        <v>209</v>
      </c>
    </row>
    <row r="240" ht="15.75" customHeight="1">
      <c r="A240" s="283">
        <v>181200.0</v>
      </c>
      <c r="B240" s="284" t="s">
        <v>441</v>
      </c>
      <c r="C240" s="287" t="s">
        <v>246</v>
      </c>
    </row>
    <row r="241" ht="15.75" customHeight="1">
      <c r="A241" s="283">
        <v>182000.0</v>
      </c>
      <c r="B241" s="284" t="s">
        <v>442</v>
      </c>
      <c r="C241" s="287" t="s">
        <v>246</v>
      </c>
    </row>
    <row r="242" ht="15.75" customHeight="1">
      <c r="A242" s="283">
        <v>191000.0</v>
      </c>
      <c r="B242" s="284" t="s">
        <v>443</v>
      </c>
      <c r="C242" s="285" t="s">
        <v>207</v>
      </c>
    </row>
    <row r="243" ht="15.75" customHeight="1">
      <c r="A243" s="283">
        <v>192000.0</v>
      </c>
      <c r="B243" s="284" t="s">
        <v>444</v>
      </c>
      <c r="C243" s="285" t="s">
        <v>207</v>
      </c>
    </row>
    <row r="244" ht="15.75" customHeight="1">
      <c r="A244" s="283">
        <v>192000.0</v>
      </c>
      <c r="B244" s="284" t="s">
        <v>444</v>
      </c>
      <c r="C244" s="285" t="s">
        <v>207</v>
      </c>
    </row>
    <row r="245" ht="15.75" customHeight="1">
      <c r="A245" s="283">
        <v>201110.0</v>
      </c>
      <c r="B245" s="284" t="s">
        <v>445</v>
      </c>
      <c r="C245" s="285" t="s">
        <v>207</v>
      </c>
    </row>
    <row r="246" ht="15.75" customHeight="1">
      <c r="A246" s="283">
        <v>201120.0</v>
      </c>
      <c r="B246" s="284" t="s">
        <v>446</v>
      </c>
      <c r="C246" s="285" t="s">
        <v>207</v>
      </c>
    </row>
    <row r="247" ht="15.75" customHeight="1">
      <c r="A247" s="283">
        <v>201130.0</v>
      </c>
      <c r="B247" s="284" t="s">
        <v>447</v>
      </c>
      <c r="C247" s="285" t="s">
        <v>207</v>
      </c>
    </row>
    <row r="248" ht="15.75" customHeight="1">
      <c r="A248" s="283">
        <v>201140.0</v>
      </c>
      <c r="B248" s="284" t="s">
        <v>448</v>
      </c>
      <c r="C248" s="285" t="s">
        <v>207</v>
      </c>
    </row>
    <row r="249" ht="15.75" customHeight="1">
      <c r="A249" s="283">
        <v>201180.0</v>
      </c>
      <c r="B249" s="284" t="s">
        <v>449</v>
      </c>
      <c r="C249" s="285" t="s">
        <v>207</v>
      </c>
    </row>
    <row r="250" ht="15.75" customHeight="1">
      <c r="A250" s="283">
        <v>201190.0</v>
      </c>
      <c r="B250" s="284" t="s">
        <v>450</v>
      </c>
      <c r="C250" s="285" t="s">
        <v>207</v>
      </c>
    </row>
    <row r="251" ht="15.75" customHeight="1">
      <c r="A251" s="283">
        <v>201210.0</v>
      </c>
      <c r="B251" s="284" t="s">
        <v>451</v>
      </c>
      <c r="C251" s="285" t="s">
        <v>207</v>
      </c>
    </row>
    <row r="252" ht="15.75" customHeight="1">
      <c r="A252" s="283">
        <v>201220.0</v>
      </c>
      <c r="B252" s="284" t="s">
        <v>452</v>
      </c>
      <c r="C252" s="285" t="s">
        <v>207</v>
      </c>
    </row>
    <row r="253" ht="15.75" customHeight="1">
      <c r="A253" s="283">
        <v>201300.0</v>
      </c>
      <c r="B253" s="284" t="s">
        <v>453</v>
      </c>
      <c r="C253" s="285" t="s">
        <v>207</v>
      </c>
    </row>
    <row r="254" ht="15.75" customHeight="1">
      <c r="A254" s="283">
        <v>201401.0</v>
      </c>
      <c r="B254" s="284" t="s">
        <v>454</v>
      </c>
      <c r="C254" s="285" t="s">
        <v>207</v>
      </c>
    </row>
    <row r="255" ht="15.75" customHeight="1">
      <c r="A255" s="283">
        <v>201409.0</v>
      </c>
      <c r="B255" s="284" t="s">
        <v>455</v>
      </c>
      <c r="C255" s="285" t="s">
        <v>207</v>
      </c>
    </row>
    <row r="256" ht="15.75" customHeight="1">
      <c r="A256" s="283">
        <v>202101.0</v>
      </c>
      <c r="B256" s="284" t="s">
        <v>456</v>
      </c>
      <c r="C256" s="285" t="s">
        <v>207</v>
      </c>
    </row>
    <row r="257" ht="15.75" customHeight="1">
      <c r="A257" s="283">
        <v>202200.0</v>
      </c>
      <c r="B257" s="284" t="s">
        <v>457</v>
      </c>
      <c r="C257" s="285" t="s">
        <v>207</v>
      </c>
    </row>
    <row r="258" ht="15.75" customHeight="1">
      <c r="A258" s="283">
        <v>202311.0</v>
      </c>
      <c r="B258" s="284" t="s">
        <v>458</v>
      </c>
      <c r="C258" s="285" t="s">
        <v>207</v>
      </c>
    </row>
    <row r="259" ht="15.75" customHeight="1">
      <c r="A259" s="283">
        <v>202312.0</v>
      </c>
      <c r="B259" s="284" t="s">
        <v>459</v>
      </c>
      <c r="C259" s="285" t="s">
        <v>207</v>
      </c>
    </row>
    <row r="260" ht="15.75" customHeight="1">
      <c r="A260" s="283">
        <v>202320.0</v>
      </c>
      <c r="B260" s="284" t="s">
        <v>460</v>
      </c>
      <c r="C260" s="285" t="s">
        <v>207</v>
      </c>
    </row>
    <row r="261" ht="15.75" customHeight="1">
      <c r="A261" s="283">
        <v>202906.0</v>
      </c>
      <c r="B261" s="284" t="s">
        <v>461</v>
      </c>
      <c r="C261" s="285" t="s">
        <v>207</v>
      </c>
    </row>
    <row r="262" ht="15.75" customHeight="1">
      <c r="A262" s="283">
        <v>202907.0</v>
      </c>
      <c r="B262" s="284" t="s">
        <v>462</v>
      </c>
      <c r="C262" s="285" t="s">
        <v>207</v>
      </c>
    </row>
    <row r="263" ht="15.75" customHeight="1">
      <c r="A263" s="283">
        <v>202908.0</v>
      </c>
      <c r="B263" s="284" t="s">
        <v>463</v>
      </c>
      <c r="C263" s="285" t="s">
        <v>207</v>
      </c>
    </row>
    <row r="264" ht="15.75" customHeight="1">
      <c r="A264" s="283">
        <v>203000.0</v>
      </c>
      <c r="B264" s="284" t="s">
        <v>464</v>
      </c>
      <c r="C264" s="285" t="s">
        <v>207</v>
      </c>
    </row>
    <row r="265" ht="15.75" customHeight="1">
      <c r="A265" s="283">
        <v>204000.0</v>
      </c>
      <c r="B265" s="284" t="s">
        <v>465</v>
      </c>
      <c r="C265" s="285" t="s">
        <v>207</v>
      </c>
    </row>
    <row r="266" ht="15.75" customHeight="1">
      <c r="A266" s="283">
        <v>210010.0</v>
      </c>
      <c r="B266" s="284" t="s">
        <v>466</v>
      </c>
      <c r="C266" s="285" t="s">
        <v>207</v>
      </c>
    </row>
    <row r="267" ht="15.75" customHeight="1">
      <c r="A267" s="283">
        <v>210020.0</v>
      </c>
      <c r="B267" s="284" t="s">
        <v>467</v>
      </c>
      <c r="C267" s="285" t="s">
        <v>207</v>
      </c>
    </row>
    <row r="268" ht="15.75" customHeight="1">
      <c r="A268" s="283">
        <v>210030.0</v>
      </c>
      <c r="B268" s="284" t="s">
        <v>468</v>
      </c>
      <c r="C268" s="285" t="s">
        <v>207</v>
      </c>
    </row>
    <row r="269" ht="15.75" customHeight="1">
      <c r="A269" s="283">
        <v>210090.0</v>
      </c>
      <c r="B269" s="284" t="s">
        <v>469</v>
      </c>
      <c r="C269" s="285" t="s">
        <v>207</v>
      </c>
    </row>
    <row r="270" ht="15.75" customHeight="1">
      <c r="A270" s="283">
        <v>210090.0</v>
      </c>
      <c r="B270" s="284" t="s">
        <v>470</v>
      </c>
      <c r="C270" s="286" t="s">
        <v>209</v>
      </c>
    </row>
    <row r="271" ht="15.75" customHeight="1">
      <c r="A271" s="283">
        <v>221110.0</v>
      </c>
      <c r="B271" s="284" t="s">
        <v>471</v>
      </c>
      <c r="C271" s="285" t="s">
        <v>207</v>
      </c>
    </row>
    <row r="272" ht="15.75" customHeight="1">
      <c r="A272" s="283">
        <v>221120.0</v>
      </c>
      <c r="B272" s="284" t="s">
        <v>472</v>
      </c>
      <c r="C272" s="285" t="s">
        <v>207</v>
      </c>
    </row>
    <row r="273" ht="15.75" customHeight="1">
      <c r="A273" s="283">
        <v>221901.0</v>
      </c>
      <c r="B273" s="284" t="s">
        <v>473</v>
      </c>
      <c r="C273" s="285" t="s">
        <v>207</v>
      </c>
    </row>
    <row r="274" ht="15.75" customHeight="1">
      <c r="A274" s="283">
        <v>221909.0</v>
      </c>
      <c r="B274" s="284" t="s">
        <v>474</v>
      </c>
      <c r="C274" s="285" t="s">
        <v>207</v>
      </c>
    </row>
    <row r="275" ht="15.75" customHeight="1">
      <c r="A275" s="283">
        <v>222010.0</v>
      </c>
      <c r="B275" s="284" t="s">
        <v>475</v>
      </c>
      <c r="C275" s="285" t="s">
        <v>207</v>
      </c>
    </row>
    <row r="276" ht="15.75" customHeight="1">
      <c r="A276" s="283">
        <v>222090.0</v>
      </c>
      <c r="B276" s="284" t="s">
        <v>476</v>
      </c>
      <c r="C276" s="285" t="s">
        <v>207</v>
      </c>
    </row>
    <row r="277" ht="15.75" customHeight="1">
      <c r="A277" s="283">
        <v>231010.0</v>
      </c>
      <c r="B277" s="284" t="s">
        <v>477</v>
      </c>
      <c r="C277" s="286" t="s">
        <v>209</v>
      </c>
    </row>
    <row r="278" ht="15.75" customHeight="1">
      <c r="A278" s="283">
        <v>231020.0</v>
      </c>
      <c r="B278" s="284" t="s">
        <v>478</v>
      </c>
      <c r="C278" s="286" t="s">
        <v>209</v>
      </c>
    </row>
    <row r="279" ht="15.75" customHeight="1">
      <c r="A279" s="283">
        <v>231090.0</v>
      </c>
      <c r="B279" s="284" t="s">
        <v>479</v>
      </c>
      <c r="C279" s="286" t="s">
        <v>209</v>
      </c>
    </row>
    <row r="280" ht="15.75" customHeight="1">
      <c r="A280" s="283">
        <v>239100.0</v>
      </c>
      <c r="B280" s="284" t="s">
        <v>480</v>
      </c>
      <c r="C280" s="286" t="s">
        <v>209</v>
      </c>
    </row>
    <row r="281" ht="15.75" customHeight="1">
      <c r="A281" s="283">
        <v>239201.0</v>
      </c>
      <c r="B281" s="284" t="s">
        <v>481</v>
      </c>
      <c r="C281" s="286" t="s">
        <v>209</v>
      </c>
    </row>
    <row r="282" ht="15.75" customHeight="1">
      <c r="A282" s="283">
        <v>239202.0</v>
      </c>
      <c r="B282" s="284" t="s">
        <v>482</v>
      </c>
      <c r="C282" s="286" t="s">
        <v>209</v>
      </c>
    </row>
    <row r="283" ht="15.75" customHeight="1">
      <c r="A283" s="283">
        <v>239209.0</v>
      </c>
      <c r="B283" s="284" t="s">
        <v>483</v>
      </c>
      <c r="C283" s="286" t="s">
        <v>209</v>
      </c>
    </row>
    <row r="284" ht="15.75" customHeight="1">
      <c r="A284" s="283">
        <v>239310.0</v>
      </c>
      <c r="B284" s="284" t="s">
        <v>484</v>
      </c>
      <c r="C284" s="286" t="s">
        <v>209</v>
      </c>
    </row>
    <row r="285" ht="15.75" customHeight="1">
      <c r="A285" s="283">
        <v>239391.0</v>
      </c>
      <c r="B285" s="284" t="s">
        <v>485</v>
      </c>
      <c r="C285" s="286" t="s">
        <v>209</v>
      </c>
    </row>
    <row r="286" ht="15.75" customHeight="1">
      <c r="A286" s="283">
        <v>239399.0</v>
      </c>
      <c r="B286" s="284" t="s">
        <v>486</v>
      </c>
      <c r="C286" s="286" t="s">
        <v>209</v>
      </c>
    </row>
    <row r="287" ht="15.75" customHeight="1">
      <c r="A287" s="283">
        <v>239410.0</v>
      </c>
      <c r="B287" s="284" t="s">
        <v>487</v>
      </c>
      <c r="C287" s="285" t="s">
        <v>207</v>
      </c>
    </row>
    <row r="288" ht="15.75" customHeight="1">
      <c r="A288" s="283">
        <v>239421.0</v>
      </c>
      <c r="B288" s="284" t="s">
        <v>488</v>
      </c>
      <c r="C288" s="285" t="s">
        <v>207</v>
      </c>
    </row>
    <row r="289" ht="15.75" customHeight="1">
      <c r="A289" s="283">
        <v>239422.0</v>
      </c>
      <c r="B289" s="284" t="s">
        <v>489</v>
      </c>
      <c r="C289" s="285" t="s">
        <v>207</v>
      </c>
    </row>
    <row r="290" ht="15.75" customHeight="1">
      <c r="A290" s="283">
        <v>239510.0</v>
      </c>
      <c r="B290" s="284" t="s">
        <v>490</v>
      </c>
      <c r="C290" s="286" t="s">
        <v>209</v>
      </c>
    </row>
    <row r="291" ht="15.75" customHeight="1">
      <c r="A291" s="283">
        <v>239591.0</v>
      </c>
      <c r="B291" s="284" t="s">
        <v>491</v>
      </c>
      <c r="C291" s="286" t="s">
        <v>209</v>
      </c>
    </row>
    <row r="292" ht="15.75" customHeight="1">
      <c r="A292" s="283">
        <v>239592.0</v>
      </c>
      <c r="B292" s="284" t="s">
        <v>492</v>
      </c>
      <c r="C292" s="286" t="s">
        <v>209</v>
      </c>
    </row>
    <row r="293" ht="15.75" customHeight="1">
      <c r="A293" s="283">
        <v>239593.0</v>
      </c>
      <c r="B293" s="284" t="s">
        <v>493</v>
      </c>
      <c r="C293" s="286" t="s">
        <v>209</v>
      </c>
    </row>
    <row r="294" ht="15.75" customHeight="1">
      <c r="A294" s="283">
        <v>239600.0</v>
      </c>
      <c r="B294" s="284" t="s">
        <v>494</v>
      </c>
      <c r="C294" s="286" t="s">
        <v>209</v>
      </c>
    </row>
    <row r="295" ht="15.75" customHeight="1">
      <c r="A295" s="283">
        <v>239900.0</v>
      </c>
      <c r="B295" s="284" t="s">
        <v>495</v>
      </c>
      <c r="C295" s="286" t="s">
        <v>209</v>
      </c>
    </row>
    <row r="296" ht="15.75" customHeight="1">
      <c r="A296" s="283">
        <v>241001.0</v>
      </c>
      <c r="B296" s="284" t="s">
        <v>496</v>
      </c>
      <c r="C296" s="285" t="s">
        <v>207</v>
      </c>
    </row>
    <row r="297" ht="15.75" customHeight="1">
      <c r="A297" s="283">
        <v>241009.0</v>
      </c>
      <c r="B297" s="284" t="s">
        <v>497</v>
      </c>
      <c r="C297" s="285" t="s">
        <v>207</v>
      </c>
    </row>
    <row r="298" ht="15.75" customHeight="1">
      <c r="A298" s="283">
        <v>242010.0</v>
      </c>
      <c r="B298" s="284" t="s">
        <v>498</v>
      </c>
      <c r="C298" s="285" t="s">
        <v>207</v>
      </c>
    </row>
    <row r="299" ht="15.75" customHeight="1">
      <c r="A299" s="283">
        <v>242090.0</v>
      </c>
      <c r="B299" s="284" t="s">
        <v>499</v>
      </c>
      <c r="C299" s="285" t="s">
        <v>207</v>
      </c>
    </row>
    <row r="300" ht="15.75" customHeight="1">
      <c r="A300" s="283">
        <v>243100.0</v>
      </c>
      <c r="B300" s="284" t="s">
        <v>500</v>
      </c>
      <c r="C300" s="285" t="s">
        <v>207</v>
      </c>
    </row>
    <row r="301" ht="15.75" customHeight="1">
      <c r="A301" s="283">
        <v>243200.0</v>
      </c>
      <c r="B301" s="284" t="s">
        <v>501</v>
      </c>
      <c r="C301" s="285" t="s">
        <v>207</v>
      </c>
    </row>
    <row r="302" ht="15.75" customHeight="1">
      <c r="A302" s="283">
        <v>251101.0</v>
      </c>
      <c r="B302" s="284" t="s">
        <v>502</v>
      </c>
      <c r="C302" s="286" t="s">
        <v>209</v>
      </c>
    </row>
    <row r="303" ht="15.75" customHeight="1">
      <c r="A303" s="283">
        <v>251102.0</v>
      </c>
      <c r="B303" s="284" t="s">
        <v>503</v>
      </c>
      <c r="C303" s="286" t="s">
        <v>209</v>
      </c>
    </row>
    <row r="304" ht="15.75" customHeight="1">
      <c r="A304" s="283">
        <v>251200.0</v>
      </c>
      <c r="B304" s="284" t="s">
        <v>504</v>
      </c>
      <c r="C304" s="286" t="s">
        <v>209</v>
      </c>
    </row>
    <row r="305" ht="15.75" customHeight="1">
      <c r="A305" s="283">
        <v>251300.0</v>
      </c>
      <c r="B305" s="284" t="s">
        <v>505</v>
      </c>
      <c r="C305" s="286" t="s">
        <v>209</v>
      </c>
    </row>
    <row r="306" ht="15.75" customHeight="1">
      <c r="A306" s="283">
        <v>252000.0</v>
      </c>
      <c r="B306" s="284" t="s">
        <v>506</v>
      </c>
      <c r="C306" s="288" t="s">
        <v>507</v>
      </c>
    </row>
    <row r="307" ht="15.75" customHeight="1">
      <c r="A307" s="283">
        <v>259100.0</v>
      </c>
      <c r="B307" s="284" t="s">
        <v>508</v>
      </c>
      <c r="C307" s="286" t="s">
        <v>209</v>
      </c>
    </row>
    <row r="308" ht="15.75" customHeight="1">
      <c r="A308" s="283">
        <v>259200.0</v>
      </c>
      <c r="B308" s="284" t="s">
        <v>509</v>
      </c>
      <c r="C308" s="285" t="s">
        <v>207</v>
      </c>
    </row>
    <row r="309" ht="15.75" customHeight="1">
      <c r="A309" s="283">
        <v>259301.0</v>
      </c>
      <c r="B309" s="284" t="s">
        <v>510</v>
      </c>
      <c r="C309" s="286" t="s">
        <v>209</v>
      </c>
    </row>
    <row r="310" ht="15.75" customHeight="1">
      <c r="A310" s="283">
        <v>259302.0</v>
      </c>
      <c r="B310" s="284" t="s">
        <v>511</v>
      </c>
      <c r="C310" s="286" t="s">
        <v>209</v>
      </c>
    </row>
    <row r="311" ht="15.75" customHeight="1">
      <c r="A311" s="283">
        <v>259309.0</v>
      </c>
      <c r="B311" s="284" t="s">
        <v>512</v>
      </c>
      <c r="C311" s="286" t="s">
        <v>209</v>
      </c>
    </row>
    <row r="312" ht="15.75" customHeight="1">
      <c r="A312" s="283">
        <v>259910.0</v>
      </c>
      <c r="B312" s="284" t="s">
        <v>513</v>
      </c>
      <c r="C312" s="286" t="s">
        <v>209</v>
      </c>
    </row>
    <row r="313" ht="15.75" customHeight="1">
      <c r="A313" s="283">
        <v>259991.0</v>
      </c>
      <c r="B313" s="284" t="s">
        <v>514</v>
      </c>
      <c r="C313" s="286" t="s">
        <v>209</v>
      </c>
    </row>
    <row r="314" ht="15.75" customHeight="1">
      <c r="A314" s="283">
        <v>259992.0</v>
      </c>
      <c r="B314" s="284" t="s">
        <v>515</v>
      </c>
      <c r="C314" s="286" t="s">
        <v>209</v>
      </c>
    </row>
    <row r="315" ht="15.75" customHeight="1">
      <c r="A315" s="283">
        <v>259993.0</v>
      </c>
      <c r="B315" s="284" t="s">
        <v>516</v>
      </c>
      <c r="C315" s="286" t="s">
        <v>209</v>
      </c>
    </row>
    <row r="316" ht="15.75" customHeight="1">
      <c r="A316" s="283">
        <v>259999.0</v>
      </c>
      <c r="B316" s="284" t="s">
        <v>517</v>
      </c>
      <c r="C316" s="286" t="s">
        <v>209</v>
      </c>
    </row>
    <row r="317" ht="15.75" customHeight="1">
      <c r="A317" s="283">
        <v>261000.0</v>
      </c>
      <c r="B317" s="284" t="s">
        <v>518</v>
      </c>
      <c r="C317" s="286" t="s">
        <v>209</v>
      </c>
    </row>
    <row r="318" ht="15.75" customHeight="1">
      <c r="A318" s="283">
        <v>262000.0</v>
      </c>
      <c r="B318" s="284" t="s">
        <v>519</v>
      </c>
      <c r="C318" s="286" t="s">
        <v>209</v>
      </c>
    </row>
    <row r="319" ht="15.75" customHeight="1">
      <c r="A319" s="283">
        <v>263000.0</v>
      </c>
      <c r="B319" s="284" t="s">
        <v>520</v>
      </c>
      <c r="C319" s="286" t="s">
        <v>209</v>
      </c>
    </row>
    <row r="320" ht="15.75" customHeight="1">
      <c r="A320" s="283">
        <v>264000.0</v>
      </c>
      <c r="B320" s="284" t="s">
        <v>521</v>
      </c>
      <c r="C320" s="286" t="s">
        <v>209</v>
      </c>
    </row>
    <row r="321" ht="15.75" customHeight="1">
      <c r="A321" s="283">
        <v>265101.0</v>
      </c>
      <c r="B321" s="284" t="s">
        <v>522</v>
      </c>
      <c r="C321" s="286" t="s">
        <v>209</v>
      </c>
    </row>
    <row r="322" ht="15.75" customHeight="1">
      <c r="A322" s="283">
        <v>265102.0</v>
      </c>
      <c r="B322" s="284" t="s">
        <v>523</v>
      </c>
      <c r="C322" s="286" t="s">
        <v>209</v>
      </c>
    </row>
    <row r="323" ht="15.75" customHeight="1">
      <c r="A323" s="283">
        <v>265200.0</v>
      </c>
      <c r="B323" s="284" t="s">
        <v>524</v>
      </c>
      <c r="C323" s="286" t="s">
        <v>209</v>
      </c>
    </row>
    <row r="324" ht="15.75" customHeight="1">
      <c r="A324" s="283">
        <v>266010.0</v>
      </c>
      <c r="B324" s="284" t="s">
        <v>525</v>
      </c>
      <c r="C324" s="286" t="s">
        <v>209</v>
      </c>
    </row>
    <row r="325" ht="15.75" customHeight="1">
      <c r="A325" s="283">
        <v>266090.0</v>
      </c>
      <c r="B325" s="284" t="s">
        <v>526</v>
      </c>
      <c r="C325" s="286" t="s">
        <v>209</v>
      </c>
    </row>
    <row r="326" ht="15.75" customHeight="1">
      <c r="A326" s="283">
        <v>267001.0</v>
      </c>
      <c r="B326" s="284" t="s">
        <v>527</v>
      </c>
      <c r="C326" s="286" t="s">
        <v>209</v>
      </c>
    </row>
    <row r="327" ht="15.75" customHeight="1">
      <c r="A327" s="283">
        <v>267002.0</v>
      </c>
      <c r="B327" s="284" t="s">
        <v>528</v>
      </c>
      <c r="C327" s="286" t="s">
        <v>209</v>
      </c>
    </row>
    <row r="328" ht="15.75" customHeight="1">
      <c r="A328" s="283">
        <v>268000.0</v>
      </c>
      <c r="B328" s="284" t="s">
        <v>529</v>
      </c>
      <c r="C328" s="286" t="s">
        <v>209</v>
      </c>
    </row>
    <row r="329" ht="15.75" customHeight="1">
      <c r="A329" s="283">
        <v>271010.0</v>
      </c>
      <c r="B329" s="284" t="s">
        <v>530</v>
      </c>
      <c r="C329" s="286" t="s">
        <v>209</v>
      </c>
    </row>
    <row r="330" ht="15.75" customHeight="1">
      <c r="A330" s="283">
        <v>271020.0</v>
      </c>
      <c r="B330" s="284" t="s">
        <v>531</v>
      </c>
      <c r="C330" s="286" t="s">
        <v>209</v>
      </c>
    </row>
    <row r="331" ht="15.75" customHeight="1">
      <c r="A331" s="283">
        <v>272000.0</v>
      </c>
      <c r="B331" s="284" t="s">
        <v>532</v>
      </c>
      <c r="C331" s="285" t="s">
        <v>207</v>
      </c>
    </row>
    <row r="332" ht="15.75" customHeight="1">
      <c r="A332" s="283">
        <v>273110.0</v>
      </c>
      <c r="B332" s="284" t="s">
        <v>533</v>
      </c>
      <c r="C332" s="286" t="s">
        <v>209</v>
      </c>
    </row>
    <row r="333" ht="15.75" customHeight="1">
      <c r="A333" s="283">
        <v>273190.0</v>
      </c>
      <c r="B333" s="284" t="s">
        <v>534</v>
      </c>
      <c r="C333" s="286" t="s">
        <v>209</v>
      </c>
    </row>
    <row r="334" ht="15.75" customHeight="1">
      <c r="A334" s="283">
        <v>274000.0</v>
      </c>
      <c r="B334" s="284" t="s">
        <v>535</v>
      </c>
      <c r="C334" s="286" t="s">
        <v>209</v>
      </c>
    </row>
    <row r="335" ht="15.75" customHeight="1">
      <c r="A335" s="283">
        <v>275010.0</v>
      </c>
      <c r="B335" s="284" t="s">
        <v>536</v>
      </c>
      <c r="C335" s="286" t="s">
        <v>209</v>
      </c>
    </row>
    <row r="336" ht="15.75" customHeight="1">
      <c r="A336" s="283">
        <v>275020.0</v>
      </c>
      <c r="B336" s="284" t="s">
        <v>537</v>
      </c>
      <c r="C336" s="286" t="s">
        <v>209</v>
      </c>
    </row>
    <row r="337" ht="15.75" customHeight="1">
      <c r="A337" s="283">
        <v>275091.0</v>
      </c>
      <c r="B337" s="284" t="s">
        <v>538</v>
      </c>
      <c r="C337" s="286" t="s">
        <v>209</v>
      </c>
    </row>
    <row r="338" ht="15.75" customHeight="1">
      <c r="A338" s="283">
        <v>275092.0</v>
      </c>
      <c r="B338" s="284" t="s">
        <v>539</v>
      </c>
      <c r="C338" s="286" t="s">
        <v>209</v>
      </c>
    </row>
    <row r="339" ht="15.75" customHeight="1">
      <c r="A339" s="283">
        <v>275099.0</v>
      </c>
      <c r="B339" s="284" t="s">
        <v>540</v>
      </c>
      <c r="C339" s="286" t="s">
        <v>209</v>
      </c>
    </row>
    <row r="340" ht="15.75" customHeight="1">
      <c r="A340" s="283">
        <v>279000.0</v>
      </c>
      <c r="B340" s="284" t="s">
        <v>541</v>
      </c>
      <c r="C340" s="286" t="s">
        <v>209</v>
      </c>
    </row>
    <row r="341" ht="15.75" customHeight="1">
      <c r="A341" s="283">
        <v>281100.0</v>
      </c>
      <c r="B341" s="284" t="s">
        <v>542</v>
      </c>
      <c r="C341" s="286" t="s">
        <v>209</v>
      </c>
    </row>
    <row r="342" ht="15.75" customHeight="1">
      <c r="A342" s="283">
        <v>281201.0</v>
      </c>
      <c r="B342" s="284" t="s">
        <v>543</v>
      </c>
      <c r="C342" s="286" t="s">
        <v>209</v>
      </c>
    </row>
    <row r="343" ht="15.75" customHeight="1">
      <c r="A343" s="283">
        <v>281301.0</v>
      </c>
      <c r="B343" s="284" t="s">
        <v>544</v>
      </c>
      <c r="C343" s="286" t="s">
        <v>209</v>
      </c>
    </row>
    <row r="344" ht="15.75" customHeight="1">
      <c r="A344" s="283">
        <v>281400.0</v>
      </c>
      <c r="B344" s="284" t="s">
        <v>545</v>
      </c>
      <c r="C344" s="286" t="s">
        <v>209</v>
      </c>
    </row>
    <row r="345" ht="15.75" customHeight="1">
      <c r="A345" s="283">
        <v>281500.0</v>
      </c>
      <c r="B345" s="284" t="s">
        <v>546</v>
      </c>
      <c r="C345" s="286" t="s">
        <v>209</v>
      </c>
    </row>
    <row r="346" ht="15.75" customHeight="1">
      <c r="A346" s="283">
        <v>281600.0</v>
      </c>
      <c r="B346" s="284" t="s">
        <v>547</v>
      </c>
      <c r="C346" s="286" t="s">
        <v>209</v>
      </c>
    </row>
    <row r="347" ht="15.75" customHeight="1">
      <c r="A347" s="283">
        <v>281700.0</v>
      </c>
      <c r="B347" s="284" t="s">
        <v>548</v>
      </c>
      <c r="C347" s="286" t="s">
        <v>209</v>
      </c>
    </row>
    <row r="348" ht="15.75" customHeight="1">
      <c r="A348" s="283">
        <v>281900.0</v>
      </c>
      <c r="B348" s="284" t="s">
        <v>549</v>
      </c>
      <c r="C348" s="286" t="s">
        <v>209</v>
      </c>
    </row>
    <row r="349" ht="15.75" customHeight="1">
      <c r="A349" s="283">
        <v>282110.0</v>
      </c>
      <c r="B349" s="284" t="s">
        <v>550</v>
      </c>
      <c r="C349" s="286" t="s">
        <v>209</v>
      </c>
    </row>
    <row r="350" ht="15.75" customHeight="1">
      <c r="A350" s="283">
        <v>282120.0</v>
      </c>
      <c r="B350" s="284" t="s">
        <v>551</v>
      </c>
      <c r="C350" s="286" t="s">
        <v>209</v>
      </c>
    </row>
    <row r="351" ht="15.75" customHeight="1">
      <c r="A351" s="283">
        <v>282130.0</v>
      </c>
      <c r="B351" s="284" t="s">
        <v>552</v>
      </c>
      <c r="C351" s="286" t="s">
        <v>209</v>
      </c>
    </row>
    <row r="352" ht="15.75" customHeight="1">
      <c r="A352" s="283">
        <v>282200.0</v>
      </c>
      <c r="B352" s="284" t="s">
        <v>553</v>
      </c>
      <c r="C352" s="286" t="s">
        <v>209</v>
      </c>
    </row>
    <row r="353" ht="15.75" customHeight="1">
      <c r="A353" s="283">
        <v>282300.0</v>
      </c>
      <c r="B353" s="284" t="s">
        <v>554</v>
      </c>
      <c r="C353" s="286" t="s">
        <v>209</v>
      </c>
    </row>
    <row r="354" ht="15.75" customHeight="1">
      <c r="A354" s="283">
        <v>282400.0</v>
      </c>
      <c r="B354" s="284" t="s">
        <v>555</v>
      </c>
      <c r="C354" s="286" t="s">
        <v>209</v>
      </c>
    </row>
    <row r="355" ht="15.75" customHeight="1">
      <c r="A355" s="283">
        <v>282500.0</v>
      </c>
      <c r="B355" s="284" t="s">
        <v>556</v>
      </c>
      <c r="C355" s="286" t="s">
        <v>209</v>
      </c>
    </row>
    <row r="356" ht="15.75" customHeight="1">
      <c r="A356" s="283">
        <v>282600.0</v>
      </c>
      <c r="B356" s="284" t="s">
        <v>557</v>
      </c>
      <c r="C356" s="286" t="s">
        <v>209</v>
      </c>
    </row>
    <row r="357" ht="15.75" customHeight="1">
      <c r="A357" s="283">
        <v>282901.0</v>
      </c>
      <c r="B357" s="284" t="s">
        <v>558</v>
      </c>
      <c r="C357" s="286" t="s">
        <v>209</v>
      </c>
    </row>
    <row r="358" ht="15.75" customHeight="1">
      <c r="A358" s="283">
        <v>282909.0</v>
      </c>
      <c r="B358" s="284" t="s">
        <v>559</v>
      </c>
      <c r="C358" s="286" t="s">
        <v>209</v>
      </c>
    </row>
    <row r="359" ht="15.75" customHeight="1">
      <c r="A359" s="283">
        <v>291000.0</v>
      </c>
      <c r="B359" s="284" t="s">
        <v>560</v>
      </c>
      <c r="C359" s="286" t="s">
        <v>209</v>
      </c>
    </row>
    <row r="360" ht="15.75" customHeight="1">
      <c r="A360" s="283">
        <v>292000.0</v>
      </c>
      <c r="B360" s="284" t="s">
        <v>561</v>
      </c>
      <c r="C360" s="286" t="s">
        <v>209</v>
      </c>
    </row>
    <row r="361" ht="15.75" customHeight="1">
      <c r="A361" s="283">
        <v>293011.0</v>
      </c>
      <c r="B361" s="284" t="s">
        <v>562</v>
      </c>
      <c r="C361" s="286" t="s">
        <v>209</v>
      </c>
    </row>
    <row r="362" ht="15.75" customHeight="1">
      <c r="A362" s="283">
        <v>293090.0</v>
      </c>
      <c r="B362" s="284" t="s">
        <v>563</v>
      </c>
      <c r="C362" s="286" t="s">
        <v>209</v>
      </c>
    </row>
    <row r="363" ht="15.75" customHeight="1">
      <c r="A363" s="283">
        <v>301100.0</v>
      </c>
      <c r="B363" s="284" t="s">
        <v>564</v>
      </c>
      <c r="C363" s="285" t="s">
        <v>207</v>
      </c>
    </row>
    <row r="364" ht="15.75" customHeight="1">
      <c r="A364" s="283">
        <v>301100.0</v>
      </c>
      <c r="B364" s="284" t="s">
        <v>565</v>
      </c>
      <c r="C364" s="286" t="s">
        <v>209</v>
      </c>
    </row>
    <row r="365" ht="15.75" customHeight="1">
      <c r="A365" s="283">
        <v>301200.0</v>
      </c>
      <c r="B365" s="284" t="s">
        <v>566</v>
      </c>
      <c r="C365" s="286" t="s">
        <v>209</v>
      </c>
    </row>
    <row r="366" ht="15.75" customHeight="1">
      <c r="A366" s="283">
        <v>302000.0</v>
      </c>
      <c r="B366" s="284" t="s">
        <v>567</v>
      </c>
      <c r="C366" s="286" t="s">
        <v>209</v>
      </c>
    </row>
    <row r="367" ht="15.75" customHeight="1">
      <c r="A367" s="283">
        <v>303000.0</v>
      </c>
      <c r="B367" s="284" t="s">
        <v>568</v>
      </c>
      <c r="C367" s="286" t="s">
        <v>209</v>
      </c>
    </row>
    <row r="368" ht="15.75" customHeight="1">
      <c r="A368" s="283">
        <v>309100.0</v>
      </c>
      <c r="B368" s="284" t="s">
        <v>569</v>
      </c>
      <c r="C368" s="286" t="s">
        <v>209</v>
      </c>
    </row>
    <row r="369" ht="15.75" customHeight="1">
      <c r="A369" s="283">
        <v>309200.0</v>
      </c>
      <c r="B369" s="284" t="s">
        <v>570</v>
      </c>
      <c r="C369" s="286" t="s">
        <v>209</v>
      </c>
    </row>
    <row r="370" ht="15.75" customHeight="1">
      <c r="A370" s="283">
        <v>309900.0</v>
      </c>
      <c r="B370" s="284" t="s">
        <v>571</v>
      </c>
      <c r="C370" s="288" t="s">
        <v>507</v>
      </c>
    </row>
    <row r="371" ht="15.75" customHeight="1">
      <c r="A371" s="283">
        <v>309900.0</v>
      </c>
      <c r="B371" s="284" t="s">
        <v>572</v>
      </c>
      <c r="C371" s="286" t="s">
        <v>209</v>
      </c>
    </row>
    <row r="372" ht="15.75" customHeight="1">
      <c r="A372" s="283">
        <v>310010.0</v>
      </c>
      <c r="B372" s="284" t="s">
        <v>573</v>
      </c>
      <c r="C372" s="286" t="s">
        <v>209</v>
      </c>
    </row>
    <row r="373" ht="15.75" customHeight="1">
      <c r="A373" s="283">
        <v>310020.0</v>
      </c>
      <c r="B373" s="284" t="s">
        <v>574</v>
      </c>
      <c r="C373" s="286" t="s">
        <v>209</v>
      </c>
    </row>
    <row r="374" ht="15.75" customHeight="1">
      <c r="A374" s="283">
        <v>310030.0</v>
      </c>
      <c r="B374" s="284" t="s">
        <v>575</v>
      </c>
      <c r="C374" s="286" t="s">
        <v>209</v>
      </c>
    </row>
    <row r="375" ht="15.75" customHeight="1">
      <c r="A375" s="283">
        <v>321011.0</v>
      </c>
      <c r="B375" s="284" t="s">
        <v>576</v>
      </c>
      <c r="C375" s="286" t="s">
        <v>209</v>
      </c>
    </row>
    <row r="376" ht="15.75" customHeight="1">
      <c r="A376" s="283">
        <v>321012.0</v>
      </c>
      <c r="B376" s="284" t="s">
        <v>577</v>
      </c>
      <c r="C376" s="286" t="s">
        <v>209</v>
      </c>
    </row>
    <row r="377" ht="15.75" customHeight="1">
      <c r="A377" s="283">
        <v>321020.0</v>
      </c>
      <c r="B377" s="284" t="s">
        <v>578</v>
      </c>
      <c r="C377" s="286" t="s">
        <v>209</v>
      </c>
    </row>
    <row r="378" ht="15.75" customHeight="1">
      <c r="A378" s="283">
        <v>322001.0</v>
      </c>
      <c r="B378" s="284" t="s">
        <v>579</v>
      </c>
      <c r="C378" s="286" t="s">
        <v>209</v>
      </c>
    </row>
    <row r="379" ht="15.75" customHeight="1">
      <c r="A379" s="283">
        <v>323001.0</v>
      </c>
      <c r="B379" s="284" t="s">
        <v>580</v>
      </c>
      <c r="C379" s="286" t="s">
        <v>209</v>
      </c>
    </row>
    <row r="380" ht="15.75" customHeight="1">
      <c r="A380" s="283">
        <v>324000.0</v>
      </c>
      <c r="B380" s="284" t="s">
        <v>581</v>
      </c>
      <c r="C380" s="286" t="s">
        <v>209</v>
      </c>
    </row>
    <row r="381" ht="15.75" customHeight="1">
      <c r="A381" s="283">
        <v>329010.0</v>
      </c>
      <c r="B381" s="284" t="s">
        <v>582</v>
      </c>
      <c r="C381" s="286" t="s">
        <v>209</v>
      </c>
    </row>
    <row r="382" ht="15.75" customHeight="1">
      <c r="A382" s="283">
        <v>329020.0</v>
      </c>
      <c r="B382" s="284" t="s">
        <v>583</v>
      </c>
      <c r="C382" s="286" t="s">
        <v>209</v>
      </c>
    </row>
    <row r="383" ht="15.75" customHeight="1">
      <c r="A383" s="283">
        <v>329030.0</v>
      </c>
      <c r="B383" s="284" t="s">
        <v>584</v>
      </c>
      <c r="C383" s="286" t="s">
        <v>209</v>
      </c>
    </row>
    <row r="384" ht="15.75" customHeight="1">
      <c r="A384" s="283">
        <v>329040.0</v>
      </c>
      <c r="B384" s="284" t="s">
        <v>585</v>
      </c>
      <c r="C384" s="286" t="s">
        <v>209</v>
      </c>
    </row>
    <row r="385" ht="15.75" customHeight="1">
      <c r="A385" s="283">
        <v>329090.0</v>
      </c>
      <c r="B385" s="284" t="s">
        <v>586</v>
      </c>
      <c r="C385" s="286" t="s">
        <v>209</v>
      </c>
    </row>
    <row r="386" ht="15.75" customHeight="1">
      <c r="A386" s="283">
        <v>331101.0</v>
      </c>
      <c r="B386" s="284" t="s">
        <v>587</v>
      </c>
      <c r="C386" s="286" t="s">
        <v>209</v>
      </c>
    </row>
    <row r="387" ht="15.75" customHeight="1">
      <c r="A387" s="283">
        <v>331210.0</v>
      </c>
      <c r="B387" s="284" t="s">
        <v>588</v>
      </c>
      <c r="C387" s="286" t="s">
        <v>209</v>
      </c>
    </row>
    <row r="388" ht="15.75" customHeight="1">
      <c r="A388" s="283">
        <v>331220.0</v>
      </c>
      <c r="B388" s="284" t="s">
        <v>589</v>
      </c>
      <c r="C388" s="286" t="s">
        <v>209</v>
      </c>
    </row>
    <row r="389" ht="15.75" customHeight="1">
      <c r="A389" s="283">
        <v>331290.0</v>
      </c>
      <c r="B389" s="284" t="s">
        <v>590</v>
      </c>
      <c r="C389" s="286" t="s">
        <v>209</v>
      </c>
    </row>
    <row r="390" ht="15.75" customHeight="1">
      <c r="A390" s="283">
        <v>331301.0</v>
      </c>
      <c r="B390" s="284" t="s">
        <v>591</v>
      </c>
      <c r="C390" s="286" t="s">
        <v>209</v>
      </c>
    </row>
    <row r="391" ht="15.75" customHeight="1">
      <c r="A391" s="283">
        <v>331400.0</v>
      </c>
      <c r="B391" s="284" t="s">
        <v>592</v>
      </c>
      <c r="C391" s="286" t="s">
        <v>209</v>
      </c>
    </row>
    <row r="392" ht="15.75" customHeight="1">
      <c r="A392" s="283">
        <v>331900.0</v>
      </c>
      <c r="B392" s="284" t="s">
        <v>593</v>
      </c>
      <c r="C392" s="286" t="s">
        <v>209</v>
      </c>
    </row>
    <row r="393" ht="15.75" customHeight="1">
      <c r="A393" s="283">
        <v>332000.0</v>
      </c>
      <c r="B393" s="284" t="s">
        <v>594</v>
      </c>
      <c r="C393" s="286" t="s">
        <v>209</v>
      </c>
    </row>
    <row r="394" ht="15.75" customHeight="1">
      <c r="A394" s="283">
        <v>351110.0</v>
      </c>
      <c r="B394" s="284" t="s">
        <v>595</v>
      </c>
      <c r="C394" s="285" t="s">
        <v>207</v>
      </c>
    </row>
    <row r="395" ht="15.75" customHeight="1">
      <c r="A395" s="283">
        <v>351120.0</v>
      </c>
      <c r="B395" s="284" t="s">
        <v>596</v>
      </c>
      <c r="C395" s="285" t="s">
        <v>207</v>
      </c>
    </row>
    <row r="396" ht="15.75" customHeight="1">
      <c r="A396" s="283">
        <v>351130.0</v>
      </c>
      <c r="B396" s="284" t="s">
        <v>597</v>
      </c>
      <c r="C396" s="285" t="s">
        <v>207</v>
      </c>
    </row>
    <row r="397" ht="15.75" customHeight="1">
      <c r="A397" s="283">
        <v>351190.0</v>
      </c>
      <c r="B397" s="284" t="s">
        <v>598</v>
      </c>
      <c r="C397" s="285" t="s">
        <v>207</v>
      </c>
    </row>
    <row r="398" ht="15.75" customHeight="1">
      <c r="A398" s="283">
        <v>351201.0</v>
      </c>
      <c r="B398" s="284" t="s">
        <v>599</v>
      </c>
      <c r="C398" s="285" t="s">
        <v>207</v>
      </c>
    </row>
    <row r="399" ht="15.75" customHeight="1">
      <c r="A399" s="283">
        <v>351310.0</v>
      </c>
      <c r="B399" s="284" t="s">
        <v>600</v>
      </c>
      <c r="C399" s="285" t="s">
        <v>207</v>
      </c>
    </row>
    <row r="400" ht="15.75" customHeight="1">
      <c r="A400" s="283">
        <v>351320.0</v>
      </c>
      <c r="B400" s="284" t="s">
        <v>601</v>
      </c>
      <c r="C400" s="285" t="s">
        <v>207</v>
      </c>
    </row>
    <row r="401" ht="15.75" customHeight="1">
      <c r="A401" s="283">
        <v>352010.0</v>
      </c>
      <c r="B401" s="284" t="s">
        <v>602</v>
      </c>
      <c r="C401" s="285" t="s">
        <v>207</v>
      </c>
    </row>
    <row r="402" ht="15.75" customHeight="1">
      <c r="A402" s="283">
        <v>352020.0</v>
      </c>
      <c r="B402" s="284" t="s">
        <v>603</v>
      </c>
      <c r="C402" s="286" t="s">
        <v>209</v>
      </c>
    </row>
    <row r="403" ht="15.75" customHeight="1">
      <c r="A403" s="283">
        <v>353001.0</v>
      </c>
      <c r="B403" s="284" t="s">
        <v>604</v>
      </c>
      <c r="C403" s="286" t="s">
        <v>209</v>
      </c>
    </row>
    <row r="404" ht="15.75" customHeight="1">
      <c r="A404" s="283">
        <v>360010.0</v>
      </c>
      <c r="B404" s="284" t="s">
        <v>605</v>
      </c>
      <c r="C404" s="285" t="s">
        <v>207</v>
      </c>
    </row>
    <row r="405" ht="15.75" customHeight="1">
      <c r="A405" s="283">
        <v>360020.0</v>
      </c>
      <c r="B405" s="284" t="s">
        <v>606</v>
      </c>
      <c r="C405" s="285" t="s">
        <v>207</v>
      </c>
    </row>
    <row r="406" ht="15.75" customHeight="1">
      <c r="A406" s="283">
        <v>370000.0</v>
      </c>
      <c r="B406" s="284" t="s">
        <v>607</v>
      </c>
      <c r="C406" s="285" t="s">
        <v>207</v>
      </c>
    </row>
    <row r="407" ht="15.75" customHeight="1">
      <c r="A407" s="283">
        <v>381100.0</v>
      </c>
      <c r="B407" s="284" t="s">
        <v>608</v>
      </c>
      <c r="C407" s="286" t="s">
        <v>209</v>
      </c>
    </row>
    <row r="408" ht="15.75" customHeight="1">
      <c r="A408" s="283">
        <v>381100.0</v>
      </c>
      <c r="B408" s="284" t="s">
        <v>609</v>
      </c>
      <c r="C408" s="285" t="s">
        <v>207</v>
      </c>
    </row>
    <row r="409" ht="15.75" customHeight="1">
      <c r="A409" s="283">
        <v>381200.0</v>
      </c>
      <c r="B409" s="284" t="s">
        <v>610</v>
      </c>
      <c r="C409" s="285" t="s">
        <v>207</v>
      </c>
    </row>
    <row r="410" ht="15.75" customHeight="1">
      <c r="A410" s="283">
        <v>382010.0</v>
      </c>
      <c r="B410" s="284" t="s">
        <v>611</v>
      </c>
      <c r="C410" s="285" t="s">
        <v>207</v>
      </c>
    </row>
    <row r="411" ht="15.75" customHeight="1">
      <c r="A411" s="283">
        <v>382020.0</v>
      </c>
      <c r="B411" s="284" t="s">
        <v>612</v>
      </c>
      <c r="C411" s="285" t="s">
        <v>207</v>
      </c>
    </row>
    <row r="412" ht="15.75" customHeight="1">
      <c r="A412" s="283">
        <v>390000.0</v>
      </c>
      <c r="B412" s="284" t="s">
        <v>613</v>
      </c>
      <c r="C412" s="285" t="s">
        <v>207</v>
      </c>
    </row>
    <row r="413" ht="15.75" customHeight="1">
      <c r="A413" s="283">
        <v>410011.0</v>
      </c>
      <c r="B413" s="284" t="s">
        <v>614</v>
      </c>
      <c r="C413" s="286" t="s">
        <v>209</v>
      </c>
    </row>
    <row r="414" ht="15.75" customHeight="1">
      <c r="A414" s="283">
        <v>410021.0</v>
      </c>
      <c r="B414" s="284" t="s">
        <v>615</v>
      </c>
      <c r="C414" s="286" t="s">
        <v>209</v>
      </c>
    </row>
    <row r="415" ht="15.75" customHeight="1">
      <c r="A415" s="283">
        <v>421000.0</v>
      </c>
      <c r="B415" s="284" t="s">
        <v>616</v>
      </c>
      <c r="C415" s="285" t="s">
        <v>207</v>
      </c>
    </row>
    <row r="416" ht="15.75" customHeight="1">
      <c r="A416" s="283">
        <v>422100.0</v>
      </c>
      <c r="B416" s="284" t="s">
        <v>617</v>
      </c>
      <c r="C416" s="285" t="s">
        <v>207</v>
      </c>
    </row>
    <row r="417" ht="15.75" customHeight="1">
      <c r="A417" s="283">
        <v>422200.0</v>
      </c>
      <c r="B417" s="284" t="s">
        <v>618</v>
      </c>
      <c r="C417" s="285" t="s">
        <v>207</v>
      </c>
    </row>
    <row r="418" ht="15.75" customHeight="1">
      <c r="A418" s="283">
        <v>429010.0</v>
      </c>
      <c r="B418" s="284" t="s">
        <v>619</v>
      </c>
      <c r="C418" s="285" t="s">
        <v>207</v>
      </c>
    </row>
    <row r="419" ht="15.75" customHeight="1">
      <c r="A419" s="283">
        <v>429090.0</v>
      </c>
      <c r="B419" s="284" t="s">
        <v>620</v>
      </c>
      <c r="C419" s="285" t="s">
        <v>207</v>
      </c>
    </row>
    <row r="420" ht="15.75" customHeight="1">
      <c r="A420" s="283">
        <v>431100.0</v>
      </c>
      <c r="B420" s="284" t="s">
        <v>621</v>
      </c>
      <c r="C420" s="285" t="s">
        <v>207</v>
      </c>
    </row>
    <row r="421" ht="15.75" customHeight="1">
      <c r="A421" s="283">
        <v>431210.0</v>
      </c>
      <c r="B421" s="284" t="s">
        <v>622</v>
      </c>
      <c r="C421" s="286" t="s">
        <v>209</v>
      </c>
    </row>
    <row r="422" ht="15.75" customHeight="1">
      <c r="A422" s="283">
        <v>431220.0</v>
      </c>
      <c r="B422" s="284" t="s">
        <v>623</v>
      </c>
      <c r="C422" s="286" t="s">
        <v>209</v>
      </c>
    </row>
    <row r="423" ht="15.75" customHeight="1">
      <c r="A423" s="283">
        <v>432110.0</v>
      </c>
      <c r="B423" s="284" t="s">
        <v>624</v>
      </c>
      <c r="C423" s="286" t="s">
        <v>209</v>
      </c>
    </row>
    <row r="424" ht="15.75" customHeight="1">
      <c r="A424" s="283">
        <v>432190.0</v>
      </c>
      <c r="B424" s="284" t="s">
        <v>625</v>
      </c>
      <c r="C424" s="286" t="s">
        <v>209</v>
      </c>
    </row>
    <row r="425" ht="15.75" customHeight="1">
      <c r="A425" s="283">
        <v>432200.0</v>
      </c>
      <c r="B425" s="284" t="s">
        <v>626</v>
      </c>
      <c r="C425" s="286" t="s">
        <v>209</v>
      </c>
    </row>
    <row r="426" ht="15.75" customHeight="1">
      <c r="A426" s="283">
        <v>432910.0</v>
      </c>
      <c r="B426" s="284" t="s">
        <v>627</v>
      </c>
      <c r="C426" s="286" t="s">
        <v>209</v>
      </c>
    </row>
    <row r="427" ht="15.75" customHeight="1">
      <c r="A427" s="283">
        <v>432920.0</v>
      </c>
      <c r="B427" s="284" t="s">
        <v>628</v>
      </c>
      <c r="C427" s="286" t="s">
        <v>209</v>
      </c>
    </row>
    <row r="428" ht="15.75" customHeight="1">
      <c r="A428" s="283">
        <v>432990.0</v>
      </c>
      <c r="B428" s="284" t="s">
        <v>629</v>
      </c>
      <c r="C428" s="286" t="s">
        <v>209</v>
      </c>
    </row>
    <row r="429" ht="15.75" customHeight="1">
      <c r="A429" s="283">
        <v>433010.0</v>
      </c>
      <c r="B429" s="284" t="s">
        <v>630</v>
      </c>
      <c r="C429" s="286" t="s">
        <v>209</v>
      </c>
    </row>
    <row r="430" ht="15.75" customHeight="1">
      <c r="A430" s="283">
        <v>433020.0</v>
      </c>
      <c r="B430" s="284" t="s">
        <v>631</v>
      </c>
      <c r="C430" s="286" t="s">
        <v>209</v>
      </c>
    </row>
    <row r="431" ht="15.75" customHeight="1">
      <c r="A431" s="283">
        <v>433030.0</v>
      </c>
      <c r="B431" s="284" t="s">
        <v>632</v>
      </c>
      <c r="C431" s="286" t="s">
        <v>209</v>
      </c>
    </row>
    <row r="432" ht="15.75" customHeight="1">
      <c r="A432" s="283">
        <v>433040.0</v>
      </c>
      <c r="B432" s="284" t="s">
        <v>633</v>
      </c>
      <c r="C432" s="286" t="s">
        <v>209</v>
      </c>
    </row>
    <row r="433" ht="15.75" customHeight="1">
      <c r="A433" s="283">
        <v>433090.0</v>
      </c>
      <c r="B433" s="284" t="s">
        <v>634</v>
      </c>
      <c r="C433" s="286" t="s">
        <v>209</v>
      </c>
    </row>
    <row r="434" ht="15.75" customHeight="1">
      <c r="A434" s="283">
        <v>439100.0</v>
      </c>
      <c r="B434" s="284" t="s">
        <v>635</v>
      </c>
      <c r="C434" s="286" t="s">
        <v>209</v>
      </c>
    </row>
    <row r="435" ht="15.75" customHeight="1">
      <c r="A435" s="283">
        <v>439910.0</v>
      </c>
      <c r="B435" s="284" t="s">
        <v>636</v>
      </c>
      <c r="C435" s="286" t="s">
        <v>209</v>
      </c>
    </row>
    <row r="436" ht="15.75" customHeight="1">
      <c r="A436" s="283">
        <v>439990.0</v>
      </c>
      <c r="B436" s="284" t="s">
        <v>637</v>
      </c>
      <c r="C436" s="286" t="s">
        <v>209</v>
      </c>
    </row>
    <row r="437" ht="15.75" customHeight="1">
      <c r="A437" s="283">
        <v>451110.0</v>
      </c>
      <c r="B437" s="284" t="s">
        <v>638</v>
      </c>
      <c r="C437" s="287" t="s">
        <v>246</v>
      </c>
    </row>
    <row r="438" ht="15.75" customHeight="1">
      <c r="A438" s="283">
        <v>451190.0</v>
      </c>
      <c r="B438" s="284" t="s">
        <v>639</v>
      </c>
      <c r="C438" s="287" t="s">
        <v>246</v>
      </c>
    </row>
    <row r="439" ht="15.75" customHeight="1">
      <c r="A439" s="283">
        <v>451210.0</v>
      </c>
      <c r="B439" s="284" t="s">
        <v>640</v>
      </c>
      <c r="C439" s="287" t="s">
        <v>246</v>
      </c>
    </row>
    <row r="440" ht="15.75" customHeight="1">
      <c r="A440" s="283">
        <v>451290.0</v>
      </c>
      <c r="B440" s="284" t="s">
        <v>641</v>
      </c>
      <c r="C440" s="287" t="s">
        <v>246</v>
      </c>
    </row>
    <row r="441" ht="15.75" customHeight="1">
      <c r="A441" s="283">
        <v>452101.0</v>
      </c>
      <c r="B441" s="284" t="s">
        <v>642</v>
      </c>
      <c r="C441" s="286" t="s">
        <v>209</v>
      </c>
    </row>
    <row r="442" ht="15.75" customHeight="1">
      <c r="A442" s="283">
        <v>452210.0</v>
      </c>
      <c r="B442" s="284" t="s">
        <v>643</v>
      </c>
      <c r="C442" s="286" t="s">
        <v>209</v>
      </c>
    </row>
    <row r="443" ht="15.75" customHeight="1">
      <c r="A443" s="283">
        <v>452220.0</v>
      </c>
      <c r="B443" s="284" t="s">
        <v>644</v>
      </c>
      <c r="C443" s="286" t="s">
        <v>209</v>
      </c>
    </row>
    <row r="444" ht="15.75" customHeight="1">
      <c r="A444" s="283">
        <v>452300.0</v>
      </c>
      <c r="B444" s="284" t="s">
        <v>645</v>
      </c>
      <c r="C444" s="286" t="s">
        <v>209</v>
      </c>
    </row>
    <row r="445" ht="15.75" customHeight="1">
      <c r="A445" s="283">
        <v>452401.0</v>
      </c>
      <c r="B445" s="284" t="s">
        <v>646</v>
      </c>
      <c r="C445" s="286" t="s">
        <v>209</v>
      </c>
    </row>
    <row r="446" ht="15.75" customHeight="1">
      <c r="A446" s="283">
        <v>452500.0</v>
      </c>
      <c r="B446" s="284" t="s">
        <v>647</v>
      </c>
      <c r="C446" s="286" t="s">
        <v>209</v>
      </c>
    </row>
    <row r="447" ht="15.75" customHeight="1">
      <c r="A447" s="283">
        <v>452600.0</v>
      </c>
      <c r="B447" s="284" t="s">
        <v>648</v>
      </c>
      <c r="C447" s="286" t="s">
        <v>209</v>
      </c>
    </row>
    <row r="448" ht="15.75" customHeight="1">
      <c r="A448" s="283">
        <v>452700.0</v>
      </c>
      <c r="B448" s="284" t="s">
        <v>649</v>
      </c>
      <c r="C448" s="286" t="s">
        <v>209</v>
      </c>
    </row>
    <row r="449" ht="15.75" customHeight="1">
      <c r="A449" s="283">
        <v>452800.0</v>
      </c>
      <c r="B449" s="284" t="s">
        <v>650</v>
      </c>
      <c r="C449" s="286" t="s">
        <v>209</v>
      </c>
    </row>
    <row r="450" ht="15.75" customHeight="1">
      <c r="A450" s="283">
        <v>452910.0</v>
      </c>
      <c r="B450" s="284" t="s">
        <v>651</v>
      </c>
      <c r="C450" s="286" t="s">
        <v>209</v>
      </c>
    </row>
    <row r="451" ht="15.75" customHeight="1">
      <c r="A451" s="283">
        <v>452990.0</v>
      </c>
      <c r="B451" s="284" t="s">
        <v>652</v>
      </c>
      <c r="C451" s="286" t="s">
        <v>209</v>
      </c>
    </row>
    <row r="452" ht="15.75" customHeight="1">
      <c r="A452" s="283">
        <v>453100.0</v>
      </c>
      <c r="B452" s="284" t="s">
        <v>653</v>
      </c>
      <c r="C452" s="287" t="s">
        <v>246</v>
      </c>
    </row>
    <row r="453" ht="15.75" customHeight="1">
      <c r="A453" s="283">
        <v>453210.0</v>
      </c>
      <c r="B453" s="284" t="s">
        <v>654</v>
      </c>
      <c r="C453" s="287" t="s">
        <v>246</v>
      </c>
    </row>
    <row r="454" ht="15.75" customHeight="1">
      <c r="A454" s="283">
        <v>453220.0</v>
      </c>
      <c r="B454" s="284" t="s">
        <v>655</v>
      </c>
      <c r="C454" s="287" t="s">
        <v>246</v>
      </c>
    </row>
    <row r="455" ht="15.75" customHeight="1">
      <c r="A455" s="283">
        <v>453291.0</v>
      </c>
      <c r="B455" s="284" t="s">
        <v>656</v>
      </c>
      <c r="C455" s="287" t="s">
        <v>246</v>
      </c>
    </row>
    <row r="456" ht="15.75" customHeight="1">
      <c r="A456" s="283">
        <v>454010.0</v>
      </c>
      <c r="B456" s="284" t="s">
        <v>657</v>
      </c>
      <c r="C456" s="287" t="s">
        <v>246</v>
      </c>
    </row>
    <row r="457" ht="15.75" customHeight="1">
      <c r="A457" s="283">
        <v>454020.0</v>
      </c>
      <c r="B457" s="284" t="s">
        <v>658</v>
      </c>
      <c r="C457" s="286" t="s">
        <v>209</v>
      </c>
    </row>
    <row r="458" ht="15.75" customHeight="1">
      <c r="A458" s="283">
        <v>461011.0</v>
      </c>
      <c r="B458" s="284" t="s">
        <v>659</v>
      </c>
      <c r="C458" s="287" t="s">
        <v>246</v>
      </c>
    </row>
    <row r="459" ht="15.75" customHeight="1">
      <c r="A459" s="283">
        <v>461012.0</v>
      </c>
      <c r="B459" s="284" t="s">
        <v>660</v>
      </c>
      <c r="C459" s="287" t="s">
        <v>246</v>
      </c>
    </row>
    <row r="460" ht="15.75" customHeight="1">
      <c r="A460" s="283">
        <v>461013.0</v>
      </c>
      <c r="B460" s="284" t="s">
        <v>661</v>
      </c>
      <c r="C460" s="287" t="s">
        <v>246</v>
      </c>
    </row>
    <row r="461" ht="15.75" customHeight="1">
      <c r="A461" s="283">
        <v>461014.0</v>
      </c>
      <c r="B461" s="284" t="s">
        <v>662</v>
      </c>
      <c r="C461" s="287" t="s">
        <v>246</v>
      </c>
    </row>
    <row r="462" ht="15.75" customHeight="1">
      <c r="A462" s="283">
        <v>461019.0</v>
      </c>
      <c r="B462" s="284" t="s">
        <v>663</v>
      </c>
      <c r="C462" s="287" t="s">
        <v>246</v>
      </c>
    </row>
    <row r="463" ht="15.75" customHeight="1">
      <c r="A463" s="283">
        <v>461021.0</v>
      </c>
      <c r="B463" s="284" t="s">
        <v>664</v>
      </c>
      <c r="C463" s="287" t="s">
        <v>246</v>
      </c>
    </row>
    <row r="464" ht="15.75" customHeight="1">
      <c r="A464" s="283">
        <v>461022.0</v>
      </c>
      <c r="B464" s="284" t="s">
        <v>665</v>
      </c>
      <c r="C464" s="287" t="s">
        <v>246</v>
      </c>
    </row>
    <row r="465" ht="15.75" customHeight="1">
      <c r="A465" s="283">
        <v>461029.0</v>
      </c>
      <c r="B465" s="284" t="s">
        <v>666</v>
      </c>
      <c r="C465" s="287" t="s">
        <v>246</v>
      </c>
    </row>
    <row r="466" ht="15.75" customHeight="1">
      <c r="A466" s="283">
        <v>461031.0</v>
      </c>
      <c r="B466" s="284" t="s">
        <v>667</v>
      </c>
      <c r="C466" s="287" t="s">
        <v>246</v>
      </c>
    </row>
    <row r="467" ht="15.75" customHeight="1">
      <c r="A467" s="283">
        <v>461032.0</v>
      </c>
      <c r="B467" s="284" t="s">
        <v>668</v>
      </c>
      <c r="C467" s="287" t="s">
        <v>246</v>
      </c>
    </row>
    <row r="468" ht="15.75" customHeight="1">
      <c r="A468" s="283">
        <v>461039.0</v>
      </c>
      <c r="B468" s="284" t="s">
        <v>669</v>
      </c>
      <c r="C468" s="287" t="s">
        <v>246</v>
      </c>
    </row>
    <row r="469" ht="15.75" customHeight="1">
      <c r="A469" s="283">
        <v>461040.0</v>
      </c>
      <c r="B469" s="284" t="s">
        <v>670</v>
      </c>
      <c r="C469" s="285" t="s">
        <v>207</v>
      </c>
    </row>
    <row r="470" ht="15.75" customHeight="1">
      <c r="A470" s="283">
        <v>461091.0</v>
      </c>
      <c r="B470" s="284" t="s">
        <v>671</v>
      </c>
      <c r="C470" s="287" t="s">
        <v>246</v>
      </c>
    </row>
    <row r="471" ht="15.75" customHeight="1">
      <c r="A471" s="283">
        <v>461092.0</v>
      </c>
      <c r="B471" s="284" t="s">
        <v>672</v>
      </c>
      <c r="C471" s="287" t="s">
        <v>246</v>
      </c>
    </row>
    <row r="472" ht="15.75" customHeight="1">
      <c r="A472" s="283">
        <v>461093.0</v>
      </c>
      <c r="B472" s="284" t="s">
        <v>673</v>
      </c>
      <c r="C472" s="287" t="s">
        <v>246</v>
      </c>
    </row>
    <row r="473" ht="15.75" customHeight="1">
      <c r="A473" s="283">
        <v>461094.0</v>
      </c>
      <c r="B473" s="284" t="s">
        <v>674</v>
      </c>
      <c r="C473" s="287" t="s">
        <v>246</v>
      </c>
    </row>
    <row r="474" ht="15.75" customHeight="1">
      <c r="A474" s="283">
        <v>461095.0</v>
      </c>
      <c r="B474" s="284" t="s">
        <v>675</v>
      </c>
      <c r="C474" s="287" t="s">
        <v>246</v>
      </c>
    </row>
    <row r="475" ht="15.75" customHeight="1">
      <c r="A475" s="283">
        <v>461099.0</v>
      </c>
      <c r="B475" s="284" t="s">
        <v>676</v>
      </c>
      <c r="C475" s="287" t="s">
        <v>246</v>
      </c>
    </row>
    <row r="476" ht="15.75" customHeight="1">
      <c r="A476" s="283">
        <v>462110.0</v>
      </c>
      <c r="B476" s="284" t="s">
        <v>677</v>
      </c>
      <c r="C476" s="287" t="s">
        <v>246</v>
      </c>
    </row>
    <row r="477" ht="15.75" customHeight="1">
      <c r="A477" s="283">
        <v>462120.0</v>
      </c>
      <c r="B477" s="284" t="s">
        <v>678</v>
      </c>
      <c r="C477" s="287" t="s">
        <v>246</v>
      </c>
    </row>
    <row r="478" ht="15.75" customHeight="1">
      <c r="A478" s="283">
        <v>462131.0</v>
      </c>
      <c r="B478" s="284" t="s">
        <v>679</v>
      </c>
      <c r="C478" s="287" t="s">
        <v>246</v>
      </c>
    </row>
    <row r="479" ht="15.75" customHeight="1">
      <c r="A479" s="283">
        <v>462132.0</v>
      </c>
      <c r="B479" s="284" t="s">
        <v>680</v>
      </c>
      <c r="C479" s="287" t="s">
        <v>246</v>
      </c>
    </row>
    <row r="480" ht="15.75" customHeight="1">
      <c r="A480" s="283">
        <v>462190.0</v>
      </c>
      <c r="B480" s="284" t="s">
        <v>681</v>
      </c>
      <c r="C480" s="287" t="s">
        <v>246</v>
      </c>
    </row>
    <row r="481" ht="15.75" customHeight="1">
      <c r="A481" s="283">
        <v>462201.0</v>
      </c>
      <c r="B481" s="284" t="s">
        <v>682</v>
      </c>
      <c r="C481" s="286" t="s">
        <v>209</v>
      </c>
    </row>
    <row r="482" ht="15.75" customHeight="1">
      <c r="A482" s="283">
        <v>462209.0</v>
      </c>
      <c r="B482" s="284" t="s">
        <v>683</v>
      </c>
      <c r="C482" s="286" t="s">
        <v>209</v>
      </c>
    </row>
    <row r="483" ht="15.75" customHeight="1">
      <c r="A483" s="283">
        <v>463111.0</v>
      </c>
      <c r="B483" s="284" t="s">
        <v>684</v>
      </c>
      <c r="C483" s="287" t="s">
        <v>246</v>
      </c>
    </row>
    <row r="484" ht="15.75" customHeight="1">
      <c r="A484" s="283">
        <v>463112.0</v>
      </c>
      <c r="B484" s="284" t="s">
        <v>685</v>
      </c>
      <c r="C484" s="287" t="s">
        <v>246</v>
      </c>
    </row>
    <row r="485" ht="15.75" customHeight="1">
      <c r="A485" s="283">
        <v>463121.0</v>
      </c>
      <c r="B485" s="284" t="s">
        <v>686</v>
      </c>
      <c r="C485" s="287" t="s">
        <v>246</v>
      </c>
    </row>
    <row r="486" ht="15.75" customHeight="1">
      <c r="A486" s="283">
        <v>463129.0</v>
      </c>
      <c r="B486" s="284" t="s">
        <v>687</v>
      </c>
      <c r="C486" s="287" t="s">
        <v>246</v>
      </c>
    </row>
    <row r="487" ht="15.75" customHeight="1">
      <c r="A487" s="283">
        <v>463130.0</v>
      </c>
      <c r="B487" s="284" t="s">
        <v>688</v>
      </c>
      <c r="C487" s="287" t="s">
        <v>246</v>
      </c>
    </row>
    <row r="488" ht="15.75" customHeight="1">
      <c r="A488" s="283">
        <v>463140.0</v>
      </c>
      <c r="B488" s="284" t="s">
        <v>689</v>
      </c>
      <c r="C488" s="287" t="s">
        <v>246</v>
      </c>
    </row>
    <row r="489" ht="15.75" customHeight="1">
      <c r="A489" s="283">
        <v>463151.0</v>
      </c>
      <c r="B489" s="284" t="s">
        <v>690</v>
      </c>
      <c r="C489" s="287" t="s">
        <v>246</v>
      </c>
    </row>
    <row r="490" ht="15.75" customHeight="1">
      <c r="A490" s="283">
        <v>463152.0</v>
      </c>
      <c r="B490" s="284" t="s">
        <v>691</v>
      </c>
      <c r="C490" s="287" t="s">
        <v>246</v>
      </c>
    </row>
    <row r="491" ht="15.75" customHeight="1">
      <c r="A491" s="283">
        <v>463153.0</v>
      </c>
      <c r="B491" s="284" t="s">
        <v>692</v>
      </c>
      <c r="C491" s="287" t="s">
        <v>246</v>
      </c>
    </row>
    <row r="492" ht="15.75" customHeight="1">
      <c r="A492" s="283">
        <v>463154.0</v>
      </c>
      <c r="B492" s="284" t="s">
        <v>693</v>
      </c>
      <c r="C492" s="287" t="s">
        <v>246</v>
      </c>
    </row>
    <row r="493" ht="15.75" customHeight="1">
      <c r="A493" s="283">
        <v>463159.0</v>
      </c>
      <c r="B493" s="284" t="s">
        <v>694</v>
      </c>
      <c r="C493" s="287" t="s">
        <v>246</v>
      </c>
    </row>
    <row r="494" ht="15.75" customHeight="1">
      <c r="A494" s="283">
        <v>463160.0</v>
      </c>
      <c r="B494" s="284" t="s">
        <v>695</v>
      </c>
      <c r="C494" s="287" t="s">
        <v>246</v>
      </c>
    </row>
    <row r="495" ht="15.75" customHeight="1">
      <c r="A495" s="283">
        <v>463170.0</v>
      </c>
      <c r="B495" s="284" t="s">
        <v>696</v>
      </c>
      <c r="C495" s="287" t="s">
        <v>246</v>
      </c>
    </row>
    <row r="496" ht="15.75" customHeight="1">
      <c r="A496" s="283">
        <v>463180.0</v>
      </c>
      <c r="B496" s="284" t="s">
        <v>697</v>
      </c>
      <c r="C496" s="287" t="s">
        <v>246</v>
      </c>
    </row>
    <row r="497" ht="15.75" customHeight="1">
      <c r="A497" s="283">
        <v>463191.0</v>
      </c>
      <c r="B497" s="284" t="s">
        <v>698</v>
      </c>
      <c r="C497" s="287" t="s">
        <v>246</v>
      </c>
    </row>
    <row r="498" ht="15.75" customHeight="1">
      <c r="A498" s="283">
        <v>463199.0</v>
      </c>
      <c r="B498" s="284" t="s">
        <v>699</v>
      </c>
      <c r="C498" s="287" t="s">
        <v>246</v>
      </c>
    </row>
    <row r="499" ht="15.75" customHeight="1">
      <c r="A499" s="283">
        <v>463211.0</v>
      </c>
      <c r="B499" s="284" t="s">
        <v>700</v>
      </c>
      <c r="C499" s="287" t="s">
        <v>246</v>
      </c>
    </row>
    <row r="500" ht="15.75" customHeight="1">
      <c r="A500" s="283">
        <v>463212.0</v>
      </c>
      <c r="B500" s="284" t="s">
        <v>701</v>
      </c>
      <c r="C500" s="287" t="s">
        <v>246</v>
      </c>
    </row>
    <row r="501" ht="15.75" customHeight="1">
      <c r="A501" s="283">
        <v>463219.0</v>
      </c>
      <c r="B501" s="284" t="s">
        <v>702</v>
      </c>
      <c r="C501" s="287" t="s">
        <v>246</v>
      </c>
    </row>
    <row r="502" ht="15.75" customHeight="1">
      <c r="A502" s="283">
        <v>463220.0</v>
      </c>
      <c r="B502" s="284" t="s">
        <v>703</v>
      </c>
      <c r="C502" s="287" t="s">
        <v>246</v>
      </c>
    </row>
    <row r="503" ht="15.75" customHeight="1">
      <c r="A503" s="283">
        <v>463300.0</v>
      </c>
      <c r="B503" s="284" t="s">
        <v>704</v>
      </c>
      <c r="C503" s="287" t="s">
        <v>246</v>
      </c>
    </row>
    <row r="504" ht="15.75" customHeight="1">
      <c r="A504" s="283">
        <v>464111.0</v>
      </c>
      <c r="B504" s="284" t="s">
        <v>705</v>
      </c>
      <c r="C504" s="287" t="s">
        <v>246</v>
      </c>
    </row>
    <row r="505" ht="15.75" customHeight="1">
      <c r="A505" s="283">
        <v>464112.0</v>
      </c>
      <c r="B505" s="284" t="s">
        <v>706</v>
      </c>
      <c r="C505" s="287" t="s">
        <v>246</v>
      </c>
    </row>
    <row r="506" ht="15.75" customHeight="1">
      <c r="A506" s="283">
        <v>464113.0</v>
      </c>
      <c r="B506" s="284" t="s">
        <v>707</v>
      </c>
      <c r="C506" s="287" t="s">
        <v>246</v>
      </c>
    </row>
    <row r="507" ht="15.75" customHeight="1">
      <c r="A507" s="283">
        <v>464114.0</v>
      </c>
      <c r="B507" s="284" t="s">
        <v>708</v>
      </c>
      <c r="C507" s="287" t="s">
        <v>246</v>
      </c>
    </row>
    <row r="508" ht="15.75" customHeight="1">
      <c r="A508" s="283">
        <v>464119.0</v>
      </c>
      <c r="B508" s="284" t="s">
        <v>709</v>
      </c>
      <c r="C508" s="287" t="s">
        <v>246</v>
      </c>
    </row>
    <row r="509" ht="15.75" customHeight="1">
      <c r="A509" s="283">
        <v>464121.0</v>
      </c>
      <c r="B509" s="284" t="s">
        <v>710</v>
      </c>
      <c r="C509" s="287" t="s">
        <v>246</v>
      </c>
    </row>
    <row r="510" ht="15.75" customHeight="1">
      <c r="A510" s="283">
        <v>464122.0</v>
      </c>
      <c r="B510" s="284" t="s">
        <v>711</v>
      </c>
      <c r="C510" s="287" t="s">
        <v>246</v>
      </c>
    </row>
    <row r="511" ht="15.75" customHeight="1">
      <c r="A511" s="283">
        <v>464129.0</v>
      </c>
      <c r="B511" s="284" t="s">
        <v>712</v>
      </c>
      <c r="C511" s="287" t="s">
        <v>246</v>
      </c>
    </row>
    <row r="512" ht="15.75" customHeight="1">
      <c r="A512" s="283">
        <v>464130.0</v>
      </c>
      <c r="B512" s="284" t="s">
        <v>713</v>
      </c>
      <c r="C512" s="287" t="s">
        <v>246</v>
      </c>
    </row>
    <row r="513" ht="15.75" customHeight="1">
      <c r="A513" s="283">
        <v>464141.0</v>
      </c>
      <c r="B513" s="284" t="s">
        <v>714</v>
      </c>
      <c r="C513" s="287" t="s">
        <v>246</v>
      </c>
    </row>
    <row r="514" ht="15.75" customHeight="1">
      <c r="A514" s="283">
        <v>464142.0</v>
      </c>
      <c r="B514" s="284" t="s">
        <v>715</v>
      </c>
      <c r="C514" s="287" t="s">
        <v>246</v>
      </c>
    </row>
    <row r="515" ht="15.75" customHeight="1">
      <c r="A515" s="283">
        <v>464149.0</v>
      </c>
      <c r="B515" s="284" t="s">
        <v>716</v>
      </c>
      <c r="C515" s="287" t="s">
        <v>246</v>
      </c>
    </row>
    <row r="516" ht="15.75" customHeight="1">
      <c r="A516" s="283">
        <v>464150.0</v>
      </c>
      <c r="B516" s="284" t="s">
        <v>717</v>
      </c>
      <c r="C516" s="287" t="s">
        <v>246</v>
      </c>
    </row>
    <row r="517" ht="15.75" customHeight="1">
      <c r="A517" s="283">
        <v>464211.0</v>
      </c>
      <c r="B517" s="284" t="s">
        <v>718</v>
      </c>
      <c r="C517" s="287" t="s">
        <v>246</v>
      </c>
    </row>
    <row r="518" ht="15.75" customHeight="1">
      <c r="A518" s="283">
        <v>464212.0</v>
      </c>
      <c r="B518" s="284" t="s">
        <v>719</v>
      </c>
      <c r="C518" s="287" t="s">
        <v>246</v>
      </c>
    </row>
    <row r="519" ht="15.75" customHeight="1">
      <c r="A519" s="283">
        <v>464221.0</v>
      </c>
      <c r="B519" s="284" t="s">
        <v>720</v>
      </c>
      <c r="C519" s="287" t="s">
        <v>246</v>
      </c>
    </row>
    <row r="520" ht="15.75" customHeight="1">
      <c r="A520" s="283">
        <v>464222.0</v>
      </c>
      <c r="B520" s="284" t="s">
        <v>721</v>
      </c>
      <c r="C520" s="287" t="s">
        <v>246</v>
      </c>
    </row>
    <row r="521" ht="15.75" customHeight="1">
      <c r="A521" s="283">
        <v>464223.0</v>
      </c>
      <c r="B521" s="284" t="s">
        <v>722</v>
      </c>
      <c r="C521" s="287" t="s">
        <v>246</v>
      </c>
    </row>
    <row r="522" ht="15.75" customHeight="1">
      <c r="A522" s="283">
        <v>464310.0</v>
      </c>
      <c r="B522" s="284" t="s">
        <v>723</v>
      </c>
      <c r="C522" s="287" t="s">
        <v>246</v>
      </c>
    </row>
    <row r="523" ht="15.75" customHeight="1">
      <c r="A523" s="283">
        <v>464320.0</v>
      </c>
      <c r="B523" s="284" t="s">
        <v>724</v>
      </c>
      <c r="C523" s="287" t="s">
        <v>246</v>
      </c>
    </row>
    <row r="524" ht="15.75" customHeight="1">
      <c r="A524" s="283">
        <v>464330.0</v>
      </c>
      <c r="B524" s="284" t="s">
        <v>725</v>
      </c>
      <c r="C524" s="287" t="s">
        <v>246</v>
      </c>
    </row>
    <row r="525" ht="15.75" customHeight="1">
      <c r="A525" s="283">
        <v>464340.0</v>
      </c>
      <c r="B525" s="284" t="s">
        <v>726</v>
      </c>
      <c r="C525" s="287" t="s">
        <v>246</v>
      </c>
    </row>
    <row r="526" ht="15.75" customHeight="1">
      <c r="A526" s="283">
        <v>464410.0</v>
      </c>
      <c r="B526" s="284" t="s">
        <v>727</v>
      </c>
      <c r="C526" s="287" t="s">
        <v>246</v>
      </c>
    </row>
    <row r="527" ht="15.75" customHeight="1">
      <c r="A527" s="283">
        <v>464420.0</v>
      </c>
      <c r="B527" s="284" t="s">
        <v>728</v>
      </c>
      <c r="C527" s="287" t="s">
        <v>246</v>
      </c>
    </row>
    <row r="528" ht="15.75" customHeight="1">
      <c r="A528" s="283">
        <v>464501.0</v>
      </c>
      <c r="B528" s="284" t="s">
        <v>729</v>
      </c>
      <c r="C528" s="287" t="s">
        <v>246</v>
      </c>
    </row>
    <row r="529" ht="15.75" customHeight="1">
      <c r="A529" s="283">
        <v>464502.0</v>
      </c>
      <c r="B529" s="284" t="s">
        <v>730</v>
      </c>
      <c r="C529" s="287" t="s">
        <v>246</v>
      </c>
    </row>
    <row r="530" ht="15.75" customHeight="1">
      <c r="A530" s="283">
        <v>464610.0</v>
      </c>
      <c r="B530" s="284" t="s">
        <v>731</v>
      </c>
      <c r="C530" s="287" t="s">
        <v>246</v>
      </c>
    </row>
    <row r="531" ht="15.75" customHeight="1">
      <c r="A531" s="283">
        <v>464620.0</v>
      </c>
      <c r="B531" s="284" t="s">
        <v>732</v>
      </c>
      <c r="C531" s="287" t="s">
        <v>246</v>
      </c>
    </row>
    <row r="532" ht="15.75" customHeight="1">
      <c r="A532" s="283">
        <v>464631.0</v>
      </c>
      <c r="B532" s="284" t="s">
        <v>733</v>
      </c>
      <c r="C532" s="287" t="s">
        <v>246</v>
      </c>
    </row>
    <row r="533" ht="15.75" customHeight="1">
      <c r="A533" s="283">
        <v>464632.0</v>
      </c>
      <c r="B533" s="284" t="s">
        <v>734</v>
      </c>
      <c r="C533" s="287" t="s">
        <v>246</v>
      </c>
    </row>
    <row r="534" ht="15.75" customHeight="1">
      <c r="A534" s="283">
        <v>464910.0</v>
      </c>
      <c r="B534" s="284" t="s">
        <v>735</v>
      </c>
      <c r="C534" s="287" t="s">
        <v>246</v>
      </c>
    </row>
    <row r="535" ht="15.75" customHeight="1">
      <c r="A535" s="283">
        <v>464920.0</v>
      </c>
      <c r="B535" s="284" t="s">
        <v>736</v>
      </c>
      <c r="C535" s="287" t="s">
        <v>246</v>
      </c>
    </row>
    <row r="536" ht="15.75" customHeight="1">
      <c r="A536" s="283">
        <v>464930.0</v>
      </c>
      <c r="B536" s="284" t="s">
        <v>737</v>
      </c>
      <c r="C536" s="287" t="s">
        <v>246</v>
      </c>
    </row>
    <row r="537" ht="15.75" customHeight="1">
      <c r="A537" s="283">
        <v>464940.0</v>
      </c>
      <c r="B537" s="284" t="s">
        <v>738</v>
      </c>
      <c r="C537" s="287" t="s">
        <v>246</v>
      </c>
    </row>
    <row r="538" ht="15.75" customHeight="1">
      <c r="A538" s="283">
        <v>464950.0</v>
      </c>
      <c r="B538" s="284" t="s">
        <v>739</v>
      </c>
      <c r="C538" s="287" t="s">
        <v>246</v>
      </c>
    </row>
    <row r="539" ht="15.75" customHeight="1">
      <c r="A539" s="283">
        <v>464991.0</v>
      </c>
      <c r="B539" s="284" t="s">
        <v>740</v>
      </c>
      <c r="C539" s="287" t="s">
        <v>246</v>
      </c>
    </row>
    <row r="540" ht="15.75" customHeight="1">
      <c r="A540" s="283">
        <v>464999.0</v>
      </c>
      <c r="B540" s="284" t="s">
        <v>741</v>
      </c>
      <c r="C540" s="287" t="s">
        <v>246</v>
      </c>
    </row>
    <row r="541" ht="15.75" customHeight="1">
      <c r="A541" s="283">
        <v>465100.0</v>
      </c>
      <c r="B541" s="284" t="s">
        <v>742</v>
      </c>
      <c r="C541" s="287" t="s">
        <v>246</v>
      </c>
    </row>
    <row r="542" ht="15.75" customHeight="1">
      <c r="A542" s="283">
        <v>465210.0</v>
      </c>
      <c r="B542" s="284" t="s">
        <v>743</v>
      </c>
      <c r="C542" s="287" t="s">
        <v>246</v>
      </c>
    </row>
    <row r="543" ht="15.75" customHeight="1">
      <c r="A543" s="283">
        <v>465220.0</v>
      </c>
      <c r="B543" s="284" t="s">
        <v>744</v>
      </c>
      <c r="C543" s="287" t="s">
        <v>246</v>
      </c>
    </row>
    <row r="544" ht="15.75" customHeight="1">
      <c r="A544" s="283">
        <v>465310.0</v>
      </c>
      <c r="B544" s="284" t="s">
        <v>745</v>
      </c>
      <c r="C544" s="287" t="s">
        <v>246</v>
      </c>
    </row>
    <row r="545" ht="15.75" customHeight="1">
      <c r="A545" s="283">
        <v>465320.0</v>
      </c>
      <c r="B545" s="284" t="s">
        <v>746</v>
      </c>
      <c r="C545" s="287" t="s">
        <v>246</v>
      </c>
    </row>
    <row r="546" ht="15.75" customHeight="1">
      <c r="A546" s="283">
        <v>465330.0</v>
      </c>
      <c r="B546" s="284" t="s">
        <v>747</v>
      </c>
      <c r="C546" s="287" t="s">
        <v>246</v>
      </c>
    </row>
    <row r="547" ht="15.75" customHeight="1">
      <c r="A547" s="283">
        <v>465340.0</v>
      </c>
      <c r="B547" s="284" t="s">
        <v>748</v>
      </c>
      <c r="C547" s="287" t="s">
        <v>246</v>
      </c>
    </row>
    <row r="548" ht="15.75" customHeight="1">
      <c r="A548" s="283">
        <v>465350.0</v>
      </c>
      <c r="B548" s="284" t="s">
        <v>749</v>
      </c>
      <c r="C548" s="287" t="s">
        <v>246</v>
      </c>
    </row>
    <row r="549" ht="15.75" customHeight="1">
      <c r="A549" s="283">
        <v>465360.0</v>
      </c>
      <c r="B549" s="284" t="s">
        <v>750</v>
      </c>
      <c r="C549" s="287" t="s">
        <v>246</v>
      </c>
    </row>
    <row r="550" ht="15.75" customHeight="1">
      <c r="A550" s="283">
        <v>465390.0</v>
      </c>
      <c r="B550" s="284" t="s">
        <v>751</v>
      </c>
      <c r="C550" s="287" t="s">
        <v>246</v>
      </c>
    </row>
    <row r="551" ht="15.75" customHeight="1">
      <c r="A551" s="283">
        <v>465400.0</v>
      </c>
      <c r="B551" s="284" t="s">
        <v>752</v>
      </c>
      <c r="C551" s="287" t="s">
        <v>246</v>
      </c>
    </row>
    <row r="552" ht="15.75" customHeight="1">
      <c r="A552" s="283">
        <v>465500.0</v>
      </c>
      <c r="B552" s="284" t="s">
        <v>753</v>
      </c>
      <c r="C552" s="287" t="s">
        <v>246</v>
      </c>
    </row>
    <row r="553" ht="15.75" customHeight="1">
      <c r="A553" s="283">
        <v>465610.0</v>
      </c>
      <c r="B553" s="284" t="s">
        <v>754</v>
      </c>
      <c r="C553" s="287" t="s">
        <v>246</v>
      </c>
    </row>
    <row r="554" ht="15.75" customHeight="1">
      <c r="A554" s="283">
        <v>465690.0</v>
      </c>
      <c r="B554" s="284" t="s">
        <v>755</v>
      </c>
      <c r="C554" s="287" t="s">
        <v>246</v>
      </c>
    </row>
    <row r="555" ht="15.75" customHeight="1">
      <c r="A555" s="283">
        <v>465910.0</v>
      </c>
      <c r="B555" s="284" t="s">
        <v>756</v>
      </c>
      <c r="C555" s="287" t="s">
        <v>246</v>
      </c>
    </row>
    <row r="556" ht="15.75" customHeight="1">
      <c r="A556" s="283">
        <v>465920.0</v>
      </c>
      <c r="B556" s="284" t="s">
        <v>757</v>
      </c>
      <c r="C556" s="287" t="s">
        <v>246</v>
      </c>
    </row>
    <row r="557" ht="15.75" customHeight="1">
      <c r="A557" s="283">
        <v>465930.0</v>
      </c>
      <c r="B557" s="284" t="s">
        <v>758</v>
      </c>
      <c r="C557" s="287" t="s">
        <v>246</v>
      </c>
    </row>
    <row r="558" ht="15.75" customHeight="1">
      <c r="A558" s="283">
        <v>465990.0</v>
      </c>
      <c r="B558" s="284" t="s">
        <v>759</v>
      </c>
      <c r="C558" s="287" t="s">
        <v>246</v>
      </c>
    </row>
    <row r="559" ht="15.75" customHeight="1">
      <c r="A559" s="283">
        <v>466110.0</v>
      </c>
      <c r="B559" s="284" t="s">
        <v>760</v>
      </c>
      <c r="C559" s="285" t="s">
        <v>207</v>
      </c>
    </row>
    <row r="560" ht="15.75" customHeight="1">
      <c r="A560" s="283">
        <v>466121.0</v>
      </c>
      <c r="B560" s="284" t="s">
        <v>761</v>
      </c>
      <c r="C560" s="285" t="s">
        <v>207</v>
      </c>
    </row>
    <row r="561" ht="15.75" customHeight="1">
      <c r="A561" s="283">
        <v>466129.0</v>
      </c>
      <c r="B561" s="284" t="s">
        <v>762</v>
      </c>
      <c r="C561" s="285" t="s">
        <v>207</v>
      </c>
    </row>
    <row r="562" ht="15.75" customHeight="1">
      <c r="A562" s="283">
        <v>466129.0</v>
      </c>
      <c r="B562" s="284" t="s">
        <v>762</v>
      </c>
      <c r="C562" s="285" t="s">
        <v>207</v>
      </c>
    </row>
    <row r="563" ht="15.75" customHeight="1">
      <c r="A563" s="283">
        <v>466129.0</v>
      </c>
      <c r="B563" s="284" t="s">
        <v>762</v>
      </c>
      <c r="C563" s="285" t="s">
        <v>207</v>
      </c>
    </row>
    <row r="564" ht="15.75" customHeight="1">
      <c r="A564" s="283">
        <v>466200.0</v>
      </c>
      <c r="B564" s="284" t="s">
        <v>763</v>
      </c>
      <c r="C564" s="285" t="s">
        <v>207</v>
      </c>
    </row>
    <row r="565" ht="15.75" customHeight="1">
      <c r="A565" s="283">
        <v>466310.0</v>
      </c>
      <c r="B565" s="284" t="s">
        <v>764</v>
      </c>
      <c r="C565" s="287" t="s">
        <v>246</v>
      </c>
    </row>
    <row r="566" ht="15.75" customHeight="1">
      <c r="A566" s="283">
        <v>466320.0</v>
      </c>
      <c r="B566" s="284" t="s">
        <v>765</v>
      </c>
      <c r="C566" s="286" t="s">
        <v>209</v>
      </c>
    </row>
    <row r="567" ht="15.75" customHeight="1">
      <c r="A567" s="283">
        <v>466330.0</v>
      </c>
      <c r="B567" s="284" t="s">
        <v>766</v>
      </c>
      <c r="C567" s="287" t="s">
        <v>246</v>
      </c>
    </row>
    <row r="568" ht="15.75" customHeight="1">
      <c r="A568" s="283">
        <v>466340.0</v>
      </c>
      <c r="B568" s="284" t="s">
        <v>767</v>
      </c>
      <c r="C568" s="286" t="s">
        <v>209</v>
      </c>
    </row>
    <row r="569" ht="15.75" customHeight="1">
      <c r="A569" s="283">
        <v>466350.0</v>
      </c>
      <c r="B569" s="284" t="s">
        <v>768</v>
      </c>
      <c r="C569" s="287" t="s">
        <v>246</v>
      </c>
    </row>
    <row r="570" ht="15.75" customHeight="1">
      <c r="A570" s="283">
        <v>466360.0</v>
      </c>
      <c r="B570" s="284" t="s">
        <v>769</v>
      </c>
      <c r="C570" s="287" t="s">
        <v>246</v>
      </c>
    </row>
    <row r="571" ht="15.75" customHeight="1">
      <c r="A571" s="283">
        <v>466370.0</v>
      </c>
      <c r="B571" s="284" t="s">
        <v>770</v>
      </c>
      <c r="C571" s="286" t="s">
        <v>209</v>
      </c>
    </row>
    <row r="572" ht="15.75" customHeight="1">
      <c r="A572" s="283">
        <v>466391.0</v>
      </c>
      <c r="B572" s="284" t="s">
        <v>771</v>
      </c>
      <c r="C572" s="286" t="s">
        <v>209</v>
      </c>
    </row>
    <row r="573" ht="15.75" customHeight="1">
      <c r="A573" s="283">
        <v>466399.0</v>
      </c>
      <c r="B573" s="284" t="s">
        <v>772</v>
      </c>
      <c r="C573" s="286" t="s">
        <v>209</v>
      </c>
    </row>
    <row r="574" ht="15.75" customHeight="1">
      <c r="A574" s="283">
        <v>466910.0</v>
      </c>
      <c r="B574" s="284" t="s">
        <v>773</v>
      </c>
      <c r="C574" s="285" t="s">
        <v>207</v>
      </c>
    </row>
    <row r="575" ht="15.75" customHeight="1">
      <c r="A575" s="283">
        <v>466920.0</v>
      </c>
      <c r="B575" s="284" t="s">
        <v>774</v>
      </c>
      <c r="C575" s="285" t="s">
        <v>207</v>
      </c>
    </row>
    <row r="576" ht="15.75" customHeight="1">
      <c r="A576" s="283">
        <v>466931.0</v>
      </c>
      <c r="B576" s="284" t="s">
        <v>775</v>
      </c>
      <c r="C576" s="285" t="s">
        <v>207</v>
      </c>
    </row>
    <row r="577" ht="15.75" customHeight="1">
      <c r="A577" s="283">
        <v>466932.0</v>
      </c>
      <c r="B577" s="284" t="s">
        <v>776</v>
      </c>
      <c r="C577" s="285" t="s">
        <v>207</v>
      </c>
    </row>
    <row r="578" ht="15.75" customHeight="1">
      <c r="A578" s="283">
        <v>466939.0</v>
      </c>
      <c r="B578" s="284" t="s">
        <v>777</v>
      </c>
      <c r="C578" s="285" t="s">
        <v>207</v>
      </c>
    </row>
    <row r="579" ht="15.75" customHeight="1">
      <c r="A579" s="283">
        <v>466940.0</v>
      </c>
      <c r="B579" s="284" t="s">
        <v>778</v>
      </c>
      <c r="C579" s="285" t="s">
        <v>207</v>
      </c>
    </row>
    <row r="580" ht="15.75" customHeight="1">
      <c r="A580" s="283">
        <v>466990.0</v>
      </c>
      <c r="B580" s="284" t="s">
        <v>779</v>
      </c>
      <c r="C580" s="285" t="s">
        <v>207</v>
      </c>
    </row>
    <row r="581" ht="15.75" customHeight="1">
      <c r="A581" s="283">
        <v>469010.0</v>
      </c>
      <c r="B581" s="284" t="s">
        <v>780</v>
      </c>
      <c r="C581" s="287" t="s">
        <v>246</v>
      </c>
    </row>
    <row r="582" ht="15.75" customHeight="1">
      <c r="A582" s="283">
        <v>469090.0</v>
      </c>
      <c r="B582" s="284" t="s">
        <v>781</v>
      </c>
      <c r="C582" s="287" t="s">
        <v>246</v>
      </c>
    </row>
    <row r="583" ht="15.75" customHeight="1">
      <c r="A583" s="283">
        <v>471110.0</v>
      </c>
      <c r="B583" s="284" t="s">
        <v>782</v>
      </c>
      <c r="C583" s="286" t="s">
        <v>209</v>
      </c>
    </row>
    <row r="584" ht="15.75" customHeight="1">
      <c r="A584" s="283">
        <v>471120.0</v>
      </c>
      <c r="B584" s="284" t="s">
        <v>783</v>
      </c>
      <c r="C584" s="286" t="s">
        <v>209</v>
      </c>
    </row>
    <row r="585" ht="15.75" customHeight="1">
      <c r="A585" s="283">
        <v>471130.0</v>
      </c>
      <c r="B585" s="284" t="s">
        <v>784</v>
      </c>
      <c r="C585" s="287" t="s">
        <v>246</v>
      </c>
    </row>
    <row r="586" ht="15.75" customHeight="1">
      <c r="A586" s="283">
        <v>471190.0</v>
      </c>
      <c r="B586" s="284" t="s">
        <v>785</v>
      </c>
      <c r="C586" s="287" t="s">
        <v>246</v>
      </c>
    </row>
    <row r="587" ht="15.75" customHeight="1">
      <c r="A587" s="283">
        <v>471900.0</v>
      </c>
      <c r="B587" s="284" t="s">
        <v>786</v>
      </c>
      <c r="C587" s="287" t="s">
        <v>246</v>
      </c>
    </row>
    <row r="588" ht="15.75" customHeight="1">
      <c r="A588" s="283">
        <v>472111.0</v>
      </c>
      <c r="B588" s="284" t="s">
        <v>787</v>
      </c>
      <c r="C588" s="287" t="s">
        <v>246</v>
      </c>
    </row>
    <row r="589" ht="15.75" customHeight="1">
      <c r="A589" s="283">
        <v>472112.0</v>
      </c>
      <c r="B589" s="284" t="s">
        <v>788</v>
      </c>
      <c r="C589" s="287" t="s">
        <v>246</v>
      </c>
    </row>
    <row r="590" ht="15.75" customHeight="1">
      <c r="A590" s="283">
        <v>472120.0</v>
      </c>
      <c r="B590" s="284" t="s">
        <v>789</v>
      </c>
      <c r="C590" s="287" t="s">
        <v>246</v>
      </c>
    </row>
    <row r="591" ht="15.75" customHeight="1">
      <c r="A591" s="283">
        <v>472130.0</v>
      </c>
      <c r="B591" s="284" t="s">
        <v>790</v>
      </c>
      <c r="C591" s="287" t="s">
        <v>246</v>
      </c>
    </row>
    <row r="592" ht="15.75" customHeight="1">
      <c r="A592" s="283">
        <v>472140.0</v>
      </c>
      <c r="B592" s="284" t="s">
        <v>791</v>
      </c>
      <c r="C592" s="287" t="s">
        <v>246</v>
      </c>
    </row>
    <row r="593" ht="15.75" customHeight="1">
      <c r="A593" s="283">
        <v>472150.0</v>
      </c>
      <c r="B593" s="284" t="s">
        <v>792</v>
      </c>
      <c r="C593" s="287" t="s">
        <v>246</v>
      </c>
    </row>
    <row r="594" ht="15.75" customHeight="1">
      <c r="A594" s="283">
        <v>472160.0</v>
      </c>
      <c r="B594" s="284" t="s">
        <v>793</v>
      </c>
      <c r="C594" s="287" t="s">
        <v>246</v>
      </c>
    </row>
    <row r="595" ht="15.75" customHeight="1">
      <c r="A595" s="283">
        <v>472171.0</v>
      </c>
      <c r="B595" s="284" t="s">
        <v>794</v>
      </c>
      <c r="C595" s="287" t="s">
        <v>246</v>
      </c>
    </row>
    <row r="596" ht="15.75" customHeight="1">
      <c r="A596" s="283">
        <v>472172.0</v>
      </c>
      <c r="B596" s="284" t="s">
        <v>795</v>
      </c>
      <c r="C596" s="287" t="s">
        <v>246</v>
      </c>
    </row>
    <row r="597" ht="15.75" customHeight="1">
      <c r="A597" s="283">
        <v>472190.0</v>
      </c>
      <c r="B597" s="284" t="s">
        <v>796</v>
      </c>
      <c r="C597" s="287" t="s">
        <v>246</v>
      </c>
    </row>
    <row r="598" ht="15.75" customHeight="1">
      <c r="A598" s="283">
        <v>472200.0</v>
      </c>
      <c r="B598" s="284" t="s">
        <v>797</v>
      </c>
      <c r="C598" s="287" t="s">
        <v>246</v>
      </c>
    </row>
    <row r="599" ht="15.75" customHeight="1">
      <c r="A599" s="283">
        <v>472300.0</v>
      </c>
      <c r="B599" s="284" t="s">
        <v>798</v>
      </c>
      <c r="C599" s="287" t="s">
        <v>246</v>
      </c>
    </row>
    <row r="600" ht="15.75" customHeight="1">
      <c r="A600" s="283">
        <v>473000.0</v>
      </c>
      <c r="B600" s="284" t="s">
        <v>799</v>
      </c>
      <c r="C600" s="286" t="s">
        <v>209</v>
      </c>
    </row>
    <row r="601" ht="15.75" customHeight="1">
      <c r="A601" s="283">
        <v>474010.0</v>
      </c>
      <c r="B601" s="284" t="s">
        <v>800</v>
      </c>
      <c r="C601" s="287" t="s">
        <v>246</v>
      </c>
    </row>
    <row r="602" ht="15.75" customHeight="1">
      <c r="A602" s="283">
        <v>474020.0</v>
      </c>
      <c r="B602" s="284" t="s">
        <v>801</v>
      </c>
      <c r="C602" s="287" t="s">
        <v>246</v>
      </c>
    </row>
    <row r="603" ht="15.75" customHeight="1">
      <c r="A603" s="283">
        <v>475110.0</v>
      </c>
      <c r="B603" s="284" t="s">
        <v>802</v>
      </c>
      <c r="C603" s="287" t="s">
        <v>246</v>
      </c>
    </row>
    <row r="604" ht="15.75" customHeight="1">
      <c r="A604" s="283">
        <v>475120.0</v>
      </c>
      <c r="B604" s="284" t="s">
        <v>803</v>
      </c>
      <c r="C604" s="287" t="s">
        <v>246</v>
      </c>
    </row>
    <row r="605" ht="15.75" customHeight="1">
      <c r="A605" s="283">
        <v>475190.0</v>
      </c>
      <c r="B605" s="284" t="s">
        <v>804</v>
      </c>
      <c r="C605" s="287" t="s">
        <v>246</v>
      </c>
    </row>
    <row r="606" ht="15.75" customHeight="1">
      <c r="A606" s="283">
        <v>475210.0</v>
      </c>
      <c r="B606" s="284" t="s">
        <v>805</v>
      </c>
      <c r="C606" s="287" t="s">
        <v>246</v>
      </c>
    </row>
    <row r="607" ht="15.75" customHeight="1">
      <c r="A607" s="283">
        <v>475220.0</v>
      </c>
      <c r="B607" s="284" t="s">
        <v>806</v>
      </c>
      <c r="C607" s="287" t="s">
        <v>246</v>
      </c>
    </row>
    <row r="608" ht="15.75" customHeight="1">
      <c r="A608" s="283">
        <v>475230.0</v>
      </c>
      <c r="B608" s="284" t="s">
        <v>807</v>
      </c>
      <c r="C608" s="287" t="s">
        <v>246</v>
      </c>
    </row>
    <row r="609" ht="15.75" customHeight="1">
      <c r="A609" s="283">
        <v>475240.0</v>
      </c>
      <c r="B609" s="284" t="s">
        <v>808</v>
      </c>
      <c r="C609" s="287" t="s">
        <v>246</v>
      </c>
    </row>
    <row r="610" ht="15.75" customHeight="1">
      <c r="A610" s="283">
        <v>475250.0</v>
      </c>
      <c r="B610" s="284" t="s">
        <v>809</v>
      </c>
      <c r="C610" s="287" t="s">
        <v>246</v>
      </c>
    </row>
    <row r="611" ht="15.75" customHeight="1">
      <c r="A611" s="283">
        <v>475260.0</v>
      </c>
      <c r="B611" s="284" t="s">
        <v>810</v>
      </c>
      <c r="C611" s="287" t="s">
        <v>246</v>
      </c>
    </row>
    <row r="612" ht="15.75" customHeight="1">
      <c r="A612" s="283">
        <v>475270.0</v>
      </c>
      <c r="B612" s="284" t="s">
        <v>811</v>
      </c>
      <c r="C612" s="287" t="s">
        <v>246</v>
      </c>
    </row>
    <row r="613" ht="15.75" customHeight="1">
      <c r="A613" s="283">
        <v>475290.0</v>
      </c>
      <c r="B613" s="284" t="s">
        <v>812</v>
      </c>
      <c r="C613" s="287" t="s">
        <v>246</v>
      </c>
    </row>
    <row r="614" ht="15.75" customHeight="1">
      <c r="A614" s="283">
        <v>475300.0</v>
      </c>
      <c r="B614" s="284" t="s">
        <v>813</v>
      </c>
      <c r="C614" s="287" t="s">
        <v>246</v>
      </c>
    </row>
    <row r="615" ht="15.75" customHeight="1">
      <c r="A615" s="283">
        <v>475410.0</v>
      </c>
      <c r="B615" s="284" t="s">
        <v>814</v>
      </c>
      <c r="C615" s="287" t="s">
        <v>246</v>
      </c>
    </row>
    <row r="616" ht="15.75" customHeight="1">
      <c r="A616" s="283">
        <v>475420.0</v>
      </c>
      <c r="B616" s="284" t="s">
        <v>815</v>
      </c>
      <c r="C616" s="287" t="s">
        <v>246</v>
      </c>
    </row>
    <row r="617" ht="15.75" customHeight="1">
      <c r="A617" s="283">
        <v>475430.0</v>
      </c>
      <c r="B617" s="284" t="s">
        <v>816</v>
      </c>
      <c r="C617" s="287" t="s">
        <v>246</v>
      </c>
    </row>
    <row r="618" ht="15.75" customHeight="1">
      <c r="A618" s="283">
        <v>475440.0</v>
      </c>
      <c r="B618" s="284" t="s">
        <v>817</v>
      </c>
      <c r="C618" s="287" t="s">
        <v>246</v>
      </c>
    </row>
    <row r="619" ht="15.75" customHeight="1">
      <c r="A619" s="283">
        <v>475490.0</v>
      </c>
      <c r="B619" s="284" t="s">
        <v>818</v>
      </c>
      <c r="C619" s="287" t="s">
        <v>246</v>
      </c>
    </row>
    <row r="620" ht="15.75" customHeight="1">
      <c r="A620" s="283">
        <v>476110.0</v>
      </c>
      <c r="B620" s="284" t="s">
        <v>819</v>
      </c>
      <c r="C620" s="287" t="s">
        <v>246</v>
      </c>
    </row>
    <row r="621" ht="15.75" customHeight="1">
      <c r="A621" s="283">
        <v>476120.0</v>
      </c>
      <c r="B621" s="284" t="s">
        <v>820</v>
      </c>
      <c r="C621" s="287" t="s">
        <v>246</v>
      </c>
    </row>
    <row r="622" ht="15.75" customHeight="1">
      <c r="A622" s="283">
        <v>476130.0</v>
      </c>
      <c r="B622" s="284" t="s">
        <v>821</v>
      </c>
      <c r="C622" s="287" t="s">
        <v>246</v>
      </c>
    </row>
    <row r="623" ht="15.75" customHeight="1">
      <c r="A623" s="283">
        <v>476200.0</v>
      </c>
      <c r="B623" s="284" t="s">
        <v>822</v>
      </c>
      <c r="C623" s="287" t="s">
        <v>246</v>
      </c>
    </row>
    <row r="624" ht="15.75" customHeight="1">
      <c r="A624" s="283">
        <v>476310.0</v>
      </c>
      <c r="B624" s="284" t="s">
        <v>823</v>
      </c>
      <c r="C624" s="287" t="s">
        <v>246</v>
      </c>
    </row>
    <row r="625" ht="15.75" customHeight="1">
      <c r="A625" s="283">
        <v>476320.0</v>
      </c>
      <c r="B625" s="284" t="s">
        <v>824</v>
      </c>
      <c r="C625" s="286" t="s">
        <v>209</v>
      </c>
    </row>
    <row r="626" ht="15.75" customHeight="1">
      <c r="A626" s="283">
        <v>476400.0</v>
      </c>
      <c r="B626" s="284" t="s">
        <v>825</v>
      </c>
      <c r="C626" s="287" t="s">
        <v>246</v>
      </c>
    </row>
    <row r="627" ht="15.75" customHeight="1">
      <c r="A627" s="283">
        <v>477110.0</v>
      </c>
      <c r="B627" s="284" t="s">
        <v>826</v>
      </c>
      <c r="C627" s="287" t="s">
        <v>246</v>
      </c>
    </row>
    <row r="628" ht="15.75" customHeight="1">
      <c r="A628" s="283">
        <v>477120.0</v>
      </c>
      <c r="B628" s="284" t="s">
        <v>827</v>
      </c>
      <c r="C628" s="287" t="s">
        <v>246</v>
      </c>
    </row>
    <row r="629" ht="15.75" customHeight="1">
      <c r="A629" s="283">
        <v>477130.0</v>
      </c>
      <c r="B629" s="284" t="s">
        <v>828</v>
      </c>
      <c r="C629" s="287" t="s">
        <v>246</v>
      </c>
    </row>
    <row r="630" ht="15.75" customHeight="1">
      <c r="A630" s="283">
        <v>477140.0</v>
      </c>
      <c r="B630" s="284" t="s">
        <v>829</v>
      </c>
      <c r="C630" s="287" t="s">
        <v>246</v>
      </c>
    </row>
    <row r="631" ht="15.75" customHeight="1">
      <c r="A631" s="283">
        <v>477150.0</v>
      </c>
      <c r="B631" s="284" t="s">
        <v>830</v>
      </c>
      <c r="C631" s="287" t="s">
        <v>246</v>
      </c>
    </row>
    <row r="632" ht="15.75" customHeight="1">
      <c r="A632" s="283">
        <v>477190.0</v>
      </c>
      <c r="B632" s="284" t="s">
        <v>831</v>
      </c>
      <c r="C632" s="287" t="s">
        <v>246</v>
      </c>
    </row>
    <row r="633" ht="15.75" customHeight="1">
      <c r="A633" s="283">
        <v>477210.0</v>
      </c>
      <c r="B633" s="284" t="s">
        <v>832</v>
      </c>
      <c r="C633" s="287" t="s">
        <v>246</v>
      </c>
    </row>
    <row r="634" ht="15.75" customHeight="1">
      <c r="A634" s="283">
        <v>477220.0</v>
      </c>
      <c r="B634" s="284" t="s">
        <v>833</v>
      </c>
      <c r="C634" s="287" t="s">
        <v>246</v>
      </c>
    </row>
    <row r="635" ht="15.75" customHeight="1">
      <c r="A635" s="283">
        <v>477230.0</v>
      </c>
      <c r="B635" s="284" t="s">
        <v>834</v>
      </c>
      <c r="C635" s="287" t="s">
        <v>246</v>
      </c>
    </row>
    <row r="636" ht="15.75" customHeight="1">
      <c r="A636" s="283">
        <v>477290.0</v>
      </c>
      <c r="B636" s="284" t="s">
        <v>835</v>
      </c>
      <c r="C636" s="287" t="s">
        <v>246</v>
      </c>
    </row>
    <row r="637" ht="15.75" customHeight="1">
      <c r="A637" s="283">
        <v>477310.0</v>
      </c>
      <c r="B637" s="284" t="s">
        <v>836</v>
      </c>
      <c r="C637" s="286" t="s">
        <v>209</v>
      </c>
    </row>
    <row r="638" ht="15.75" customHeight="1">
      <c r="A638" s="283">
        <v>477320.0</v>
      </c>
      <c r="B638" s="284" t="s">
        <v>837</v>
      </c>
      <c r="C638" s="287" t="s">
        <v>246</v>
      </c>
    </row>
    <row r="639" ht="15.75" customHeight="1">
      <c r="A639" s="283">
        <v>477330.0</v>
      </c>
      <c r="B639" s="284" t="s">
        <v>838</v>
      </c>
      <c r="C639" s="287" t="s">
        <v>246</v>
      </c>
    </row>
    <row r="640" ht="15.75" customHeight="1">
      <c r="A640" s="283">
        <v>477410.0</v>
      </c>
      <c r="B640" s="284" t="s">
        <v>839</v>
      </c>
      <c r="C640" s="287" t="s">
        <v>246</v>
      </c>
    </row>
    <row r="641" ht="15.75" customHeight="1">
      <c r="A641" s="283">
        <v>477420.0</v>
      </c>
      <c r="B641" s="284" t="s">
        <v>840</v>
      </c>
      <c r="C641" s="287" t="s">
        <v>246</v>
      </c>
    </row>
    <row r="642" ht="15.75" customHeight="1">
      <c r="A642" s="283">
        <v>477430.0</v>
      </c>
      <c r="B642" s="284" t="s">
        <v>841</v>
      </c>
      <c r="C642" s="287" t="s">
        <v>246</v>
      </c>
    </row>
    <row r="643" ht="15.75" customHeight="1">
      <c r="A643" s="283">
        <v>477440.0</v>
      </c>
      <c r="B643" s="284" t="s">
        <v>842</v>
      </c>
      <c r="C643" s="286" t="s">
        <v>209</v>
      </c>
    </row>
    <row r="644" ht="15.75" customHeight="1">
      <c r="A644" s="283">
        <v>477450.0</v>
      </c>
      <c r="B644" s="284" t="s">
        <v>843</v>
      </c>
      <c r="C644" s="286" t="s">
        <v>209</v>
      </c>
    </row>
    <row r="645" ht="15.75" customHeight="1">
      <c r="A645" s="283">
        <v>477460.0</v>
      </c>
      <c r="B645" s="284" t="s">
        <v>844</v>
      </c>
      <c r="C645" s="286" t="s">
        <v>209</v>
      </c>
    </row>
    <row r="646" ht="15.75" customHeight="1">
      <c r="A646" s="283">
        <v>477470.0</v>
      </c>
      <c r="B646" s="284" t="s">
        <v>845</v>
      </c>
      <c r="C646" s="286" t="s">
        <v>209</v>
      </c>
    </row>
    <row r="647" ht="15.75" customHeight="1">
      <c r="A647" s="283">
        <v>477480.0</v>
      </c>
      <c r="B647" s="284" t="s">
        <v>846</v>
      </c>
      <c r="C647" s="287" t="s">
        <v>246</v>
      </c>
    </row>
    <row r="648" ht="15.75" customHeight="1">
      <c r="A648" s="283">
        <v>477490.0</v>
      </c>
      <c r="B648" s="284" t="s">
        <v>847</v>
      </c>
      <c r="C648" s="287" t="s">
        <v>246</v>
      </c>
    </row>
    <row r="649" ht="15.75" customHeight="1">
      <c r="A649" s="283">
        <v>477810.0</v>
      </c>
      <c r="B649" s="284" t="s">
        <v>848</v>
      </c>
      <c r="C649" s="287" t="s">
        <v>246</v>
      </c>
    </row>
    <row r="650" ht="15.75" customHeight="1">
      <c r="A650" s="283">
        <v>477820.0</v>
      </c>
      <c r="B650" s="284" t="s">
        <v>849</v>
      </c>
      <c r="C650" s="287" t="s">
        <v>246</v>
      </c>
    </row>
    <row r="651" ht="15.75" customHeight="1">
      <c r="A651" s="283">
        <v>477830.0</v>
      </c>
      <c r="B651" s="284" t="s">
        <v>850</v>
      </c>
      <c r="C651" s="287" t="s">
        <v>246</v>
      </c>
    </row>
    <row r="652" ht="15.75" customHeight="1">
      <c r="A652" s="283">
        <v>477840.0</v>
      </c>
      <c r="B652" s="284" t="s">
        <v>851</v>
      </c>
      <c r="C652" s="287" t="s">
        <v>246</v>
      </c>
    </row>
    <row r="653" ht="15.75" customHeight="1">
      <c r="A653" s="283">
        <v>477890.0</v>
      </c>
      <c r="B653" s="284" t="s">
        <v>852</v>
      </c>
      <c r="C653" s="287" t="s">
        <v>246</v>
      </c>
    </row>
    <row r="654" ht="15.75" customHeight="1">
      <c r="A654" s="283">
        <v>478010.0</v>
      </c>
      <c r="B654" s="284" t="s">
        <v>853</v>
      </c>
      <c r="C654" s="287" t="s">
        <v>246</v>
      </c>
    </row>
    <row r="655" ht="15.75" customHeight="1">
      <c r="A655" s="283">
        <v>478090.0</v>
      </c>
      <c r="B655" s="284" t="s">
        <v>854</v>
      </c>
      <c r="C655" s="287" t="s">
        <v>246</v>
      </c>
    </row>
    <row r="656" ht="15.75" customHeight="1">
      <c r="A656" s="283">
        <v>479101.0</v>
      </c>
      <c r="B656" s="284" t="s">
        <v>855</v>
      </c>
      <c r="C656" s="287" t="s">
        <v>246</v>
      </c>
    </row>
    <row r="657" ht="15.75" customHeight="1">
      <c r="A657" s="283">
        <v>479109.0</v>
      </c>
      <c r="B657" s="284" t="s">
        <v>856</v>
      </c>
      <c r="C657" s="287" t="s">
        <v>246</v>
      </c>
    </row>
    <row r="658" ht="15.75" customHeight="1">
      <c r="A658" s="283">
        <v>479900.0</v>
      </c>
      <c r="B658" s="284" t="s">
        <v>857</v>
      </c>
      <c r="C658" s="287" t="s">
        <v>246</v>
      </c>
    </row>
    <row r="659" ht="15.75" customHeight="1">
      <c r="A659" s="283">
        <v>491110.0</v>
      </c>
      <c r="B659" s="284" t="s">
        <v>858</v>
      </c>
      <c r="C659" s="287" t="s">
        <v>246</v>
      </c>
    </row>
    <row r="660" ht="15.75" customHeight="1">
      <c r="A660" s="283">
        <v>491120.0</v>
      </c>
      <c r="B660" s="284" t="s">
        <v>859</v>
      </c>
      <c r="C660" s="287" t="s">
        <v>246</v>
      </c>
    </row>
    <row r="661" ht="15.75" customHeight="1">
      <c r="A661" s="283">
        <v>491200.0</v>
      </c>
      <c r="B661" s="284" t="s">
        <v>860</v>
      </c>
      <c r="C661" s="287" t="s">
        <v>246</v>
      </c>
    </row>
    <row r="662" ht="15.75" customHeight="1">
      <c r="A662" s="283">
        <v>492110.0</v>
      </c>
      <c r="B662" s="284" t="s">
        <v>861</v>
      </c>
      <c r="C662" s="287" t="s">
        <v>246</v>
      </c>
    </row>
    <row r="663" ht="15.75" customHeight="1">
      <c r="A663" s="283">
        <v>492120.0</v>
      </c>
      <c r="B663" s="284" t="s">
        <v>862</v>
      </c>
      <c r="C663" s="287" t="s">
        <v>246</v>
      </c>
    </row>
    <row r="664" ht="15.75" customHeight="1">
      <c r="A664" s="283">
        <v>492130.0</v>
      </c>
      <c r="B664" s="284" t="s">
        <v>863</v>
      </c>
      <c r="C664" s="287" t="s">
        <v>246</v>
      </c>
    </row>
    <row r="665" ht="15.75" customHeight="1">
      <c r="A665" s="283">
        <v>492140.0</v>
      </c>
      <c r="B665" s="284" t="s">
        <v>864</v>
      </c>
      <c r="C665" s="287" t="s">
        <v>246</v>
      </c>
    </row>
    <row r="666" ht="15.75" customHeight="1">
      <c r="A666" s="283">
        <v>492150.0</v>
      </c>
      <c r="B666" s="284" t="s">
        <v>865</v>
      </c>
      <c r="C666" s="286" t="s">
        <v>209</v>
      </c>
    </row>
    <row r="667" ht="15.75" customHeight="1">
      <c r="A667" s="283">
        <v>492160.0</v>
      </c>
      <c r="B667" s="284" t="s">
        <v>866</v>
      </c>
      <c r="C667" s="286" t="s">
        <v>209</v>
      </c>
    </row>
    <row r="668" ht="15.75" customHeight="1">
      <c r="A668" s="283">
        <v>492170.0</v>
      </c>
      <c r="B668" s="284" t="s">
        <v>867</v>
      </c>
      <c r="C668" s="286" t="s">
        <v>209</v>
      </c>
    </row>
    <row r="669" ht="15.75" customHeight="1">
      <c r="A669" s="283">
        <v>492180.0</v>
      </c>
      <c r="B669" s="284" t="s">
        <v>868</v>
      </c>
      <c r="C669" s="286" t="s">
        <v>209</v>
      </c>
    </row>
    <row r="670" ht="15.75" customHeight="1">
      <c r="A670" s="283">
        <v>492190.0</v>
      </c>
      <c r="B670" s="284" t="s">
        <v>869</v>
      </c>
      <c r="C670" s="286" t="s">
        <v>209</v>
      </c>
    </row>
    <row r="671" ht="15.75" customHeight="1">
      <c r="A671" s="283">
        <v>492210.0</v>
      </c>
      <c r="B671" s="284" t="s">
        <v>870</v>
      </c>
      <c r="C671" s="287" t="s">
        <v>246</v>
      </c>
    </row>
    <row r="672" ht="15.75" customHeight="1">
      <c r="A672" s="283">
        <v>492221.0</v>
      </c>
      <c r="B672" s="284" t="s">
        <v>871</v>
      </c>
      <c r="C672" s="286" t="s">
        <v>209</v>
      </c>
    </row>
    <row r="673" ht="15.75" customHeight="1">
      <c r="A673" s="283">
        <v>492229.0</v>
      </c>
      <c r="B673" s="284" t="s">
        <v>872</v>
      </c>
      <c r="C673" s="286" t="s">
        <v>209</v>
      </c>
    </row>
    <row r="674" ht="15.75" customHeight="1">
      <c r="A674" s="283">
        <v>492230.0</v>
      </c>
      <c r="B674" s="284" t="s">
        <v>873</v>
      </c>
      <c r="C674" s="286" t="s">
        <v>209</v>
      </c>
    </row>
    <row r="675" ht="15.75" customHeight="1">
      <c r="A675" s="283">
        <v>492240.0</v>
      </c>
      <c r="B675" s="284" t="s">
        <v>874</v>
      </c>
      <c r="C675" s="286" t="s">
        <v>209</v>
      </c>
    </row>
    <row r="676" ht="15.75" customHeight="1">
      <c r="A676" s="283">
        <v>492250.0</v>
      </c>
      <c r="B676" s="284" t="s">
        <v>875</v>
      </c>
      <c r="C676" s="286" t="s">
        <v>209</v>
      </c>
    </row>
    <row r="677" ht="15.75" customHeight="1">
      <c r="A677" s="283">
        <v>492280.0</v>
      </c>
      <c r="B677" s="284" t="s">
        <v>876</v>
      </c>
      <c r="C677" s="286" t="s">
        <v>209</v>
      </c>
    </row>
    <row r="678" ht="15.75" customHeight="1">
      <c r="A678" s="283">
        <v>492290.0</v>
      </c>
      <c r="B678" s="284" t="s">
        <v>877</v>
      </c>
      <c r="C678" s="286" t="s">
        <v>209</v>
      </c>
    </row>
    <row r="679" ht="15.75" customHeight="1">
      <c r="A679" s="283">
        <v>493110.0</v>
      </c>
      <c r="B679" s="284" t="s">
        <v>878</v>
      </c>
      <c r="C679" s="285" t="s">
        <v>207</v>
      </c>
    </row>
    <row r="680" ht="15.75" customHeight="1">
      <c r="A680" s="283">
        <v>493120.0</v>
      </c>
      <c r="B680" s="284" t="s">
        <v>879</v>
      </c>
      <c r="C680" s="285" t="s">
        <v>207</v>
      </c>
    </row>
    <row r="681" ht="15.75" customHeight="1">
      <c r="A681" s="283">
        <v>493200.0</v>
      </c>
      <c r="B681" s="284" t="s">
        <v>880</v>
      </c>
      <c r="C681" s="285" t="s">
        <v>207</v>
      </c>
    </row>
    <row r="682" ht="15.75" customHeight="1">
      <c r="A682" s="283">
        <v>501100.0</v>
      </c>
      <c r="B682" s="284" t="s">
        <v>881</v>
      </c>
      <c r="C682" s="286" t="s">
        <v>209</v>
      </c>
    </row>
    <row r="683" ht="15.75" customHeight="1">
      <c r="A683" s="283">
        <v>501200.0</v>
      </c>
      <c r="B683" s="284" t="s">
        <v>882</v>
      </c>
      <c r="C683" s="285" t="s">
        <v>207</v>
      </c>
    </row>
    <row r="684" ht="15.75" customHeight="1">
      <c r="A684" s="283">
        <v>502101.0</v>
      </c>
      <c r="B684" s="284" t="s">
        <v>883</v>
      </c>
      <c r="C684" s="286" t="s">
        <v>209</v>
      </c>
    </row>
    <row r="685" ht="15.75" customHeight="1">
      <c r="A685" s="283">
        <v>502200.0</v>
      </c>
      <c r="B685" s="284" t="s">
        <v>884</v>
      </c>
      <c r="C685" s="286" t="s">
        <v>209</v>
      </c>
    </row>
    <row r="686" ht="15.75" customHeight="1">
      <c r="A686" s="283">
        <v>511000.0</v>
      </c>
      <c r="B686" s="284" t="s">
        <v>885</v>
      </c>
      <c r="C686" s="287" t="s">
        <v>246</v>
      </c>
    </row>
    <row r="687" ht="15.75" customHeight="1">
      <c r="A687" s="283">
        <v>512000.0</v>
      </c>
      <c r="B687" s="284" t="s">
        <v>886</v>
      </c>
      <c r="C687" s="287" t="s">
        <v>246</v>
      </c>
    </row>
    <row r="688" ht="15.75" customHeight="1">
      <c r="A688" s="283">
        <v>521010.0</v>
      </c>
      <c r="B688" s="284" t="s">
        <v>887</v>
      </c>
      <c r="C688" s="286" t="s">
        <v>209</v>
      </c>
    </row>
    <row r="689" ht="15.75" customHeight="1">
      <c r="A689" s="283">
        <v>521020.0</v>
      </c>
      <c r="B689" s="284" t="s">
        <v>888</v>
      </c>
      <c r="C689" s="286" t="s">
        <v>209</v>
      </c>
    </row>
    <row r="690" ht="15.75" customHeight="1">
      <c r="A690" s="283">
        <v>521030.0</v>
      </c>
      <c r="B690" s="284" t="s">
        <v>889</v>
      </c>
      <c r="C690" s="286" t="s">
        <v>209</v>
      </c>
    </row>
    <row r="691" ht="15.75" customHeight="1">
      <c r="A691" s="283">
        <v>522010.0</v>
      </c>
      <c r="B691" s="284" t="s">
        <v>890</v>
      </c>
      <c r="C691" s="286" t="s">
        <v>209</v>
      </c>
    </row>
    <row r="692" ht="15.75" customHeight="1">
      <c r="A692" s="283">
        <v>522020.0</v>
      </c>
      <c r="B692" s="284" t="s">
        <v>891</v>
      </c>
      <c r="C692" s="286" t="s">
        <v>209</v>
      </c>
    </row>
    <row r="693" ht="15.75" customHeight="1">
      <c r="A693" s="283">
        <v>522091.0</v>
      </c>
      <c r="B693" s="284" t="s">
        <v>892</v>
      </c>
      <c r="C693" s="286" t="s">
        <v>209</v>
      </c>
    </row>
    <row r="694" ht="15.75" customHeight="1">
      <c r="A694" s="283">
        <v>522092.0</v>
      </c>
      <c r="B694" s="284" t="s">
        <v>893</v>
      </c>
      <c r="C694" s="286" t="s">
        <v>209</v>
      </c>
    </row>
    <row r="695" ht="15.75" customHeight="1">
      <c r="A695" s="283">
        <v>522099.0</v>
      </c>
      <c r="B695" s="284" t="s">
        <v>894</v>
      </c>
      <c r="C695" s="286" t="s">
        <v>209</v>
      </c>
    </row>
    <row r="696" ht="15.75" customHeight="1">
      <c r="A696" s="283">
        <v>523011.0</v>
      </c>
      <c r="B696" s="284" t="s">
        <v>895</v>
      </c>
      <c r="C696" s="287" t="s">
        <v>246</v>
      </c>
    </row>
    <row r="697" ht="15.75" customHeight="1">
      <c r="A697" s="283">
        <v>523019.0</v>
      </c>
      <c r="B697" s="284" t="s">
        <v>896</v>
      </c>
      <c r="C697" s="287" t="s">
        <v>246</v>
      </c>
    </row>
    <row r="698" ht="15.75" customHeight="1">
      <c r="A698" s="283">
        <v>523020.0</v>
      </c>
      <c r="B698" s="284" t="s">
        <v>897</v>
      </c>
      <c r="C698" s="287" t="s">
        <v>246</v>
      </c>
    </row>
    <row r="699" ht="15.75" customHeight="1">
      <c r="A699" s="283">
        <v>523031.0</v>
      </c>
      <c r="B699" s="284" t="s">
        <v>898</v>
      </c>
      <c r="C699" s="286" t="s">
        <v>209</v>
      </c>
    </row>
    <row r="700" ht="15.75" customHeight="1">
      <c r="A700" s="283">
        <v>523032.0</v>
      </c>
      <c r="B700" s="284" t="s">
        <v>899</v>
      </c>
      <c r="C700" s="287" t="s">
        <v>246</v>
      </c>
    </row>
    <row r="701" ht="15.75" customHeight="1">
      <c r="A701" s="283">
        <v>523039.0</v>
      </c>
      <c r="B701" s="284" t="s">
        <v>900</v>
      </c>
      <c r="C701" s="287" t="s">
        <v>246</v>
      </c>
    </row>
    <row r="702" ht="15.75" customHeight="1">
      <c r="A702" s="283">
        <v>523090.0</v>
      </c>
      <c r="B702" s="284" t="s">
        <v>901</v>
      </c>
      <c r="C702" s="287" t="s">
        <v>246</v>
      </c>
    </row>
    <row r="703" ht="15.75" customHeight="1">
      <c r="A703" s="283">
        <v>524110.0</v>
      </c>
      <c r="B703" s="284" t="s">
        <v>902</v>
      </c>
      <c r="C703" s="286" t="s">
        <v>209</v>
      </c>
    </row>
    <row r="704" ht="15.75" customHeight="1">
      <c r="A704" s="283">
        <v>524120.0</v>
      </c>
      <c r="B704" s="284" t="s">
        <v>903</v>
      </c>
      <c r="C704" s="287" t="s">
        <v>246</v>
      </c>
    </row>
    <row r="705" ht="15.75" customHeight="1">
      <c r="A705" s="283">
        <v>524130.0</v>
      </c>
      <c r="B705" s="284" t="s">
        <v>904</v>
      </c>
      <c r="C705" s="287" t="s">
        <v>246</v>
      </c>
    </row>
    <row r="706" ht="15.75" customHeight="1">
      <c r="A706" s="283">
        <v>524190.0</v>
      </c>
      <c r="B706" s="284" t="s">
        <v>905</v>
      </c>
      <c r="C706" s="287" t="s">
        <v>246</v>
      </c>
    </row>
    <row r="707" ht="15.75" customHeight="1">
      <c r="A707" s="283">
        <v>524210.0</v>
      </c>
      <c r="B707" s="284" t="s">
        <v>906</v>
      </c>
      <c r="C707" s="286" t="s">
        <v>209</v>
      </c>
    </row>
    <row r="708" ht="15.75" customHeight="1">
      <c r="A708" s="283">
        <v>524220.0</v>
      </c>
      <c r="B708" s="284" t="s">
        <v>907</v>
      </c>
      <c r="C708" s="287" t="s">
        <v>246</v>
      </c>
    </row>
    <row r="709" ht="15.75" customHeight="1">
      <c r="A709" s="283">
        <v>524230.0</v>
      </c>
      <c r="B709" s="284" t="s">
        <v>908</v>
      </c>
      <c r="C709" s="287" t="s">
        <v>246</v>
      </c>
    </row>
    <row r="710" ht="15.75" customHeight="1">
      <c r="A710" s="283">
        <v>524290.0</v>
      </c>
      <c r="B710" s="284" t="s">
        <v>909</v>
      </c>
      <c r="C710" s="287" t="s">
        <v>246</v>
      </c>
    </row>
    <row r="711" ht="15.75" customHeight="1">
      <c r="A711" s="283">
        <v>524310.0</v>
      </c>
      <c r="B711" s="284" t="s">
        <v>910</v>
      </c>
      <c r="C711" s="286" t="s">
        <v>209</v>
      </c>
    </row>
    <row r="712" ht="15.75" customHeight="1">
      <c r="A712" s="283">
        <v>524320.0</v>
      </c>
      <c r="B712" s="284" t="s">
        <v>911</v>
      </c>
      <c r="C712" s="287" t="s">
        <v>246</v>
      </c>
    </row>
    <row r="713" ht="15.75" customHeight="1">
      <c r="A713" s="283">
        <v>524330.0</v>
      </c>
      <c r="B713" s="284" t="s">
        <v>912</v>
      </c>
      <c r="C713" s="287" t="s">
        <v>246</v>
      </c>
    </row>
    <row r="714" ht="15.75" customHeight="1">
      <c r="A714" s="283">
        <v>524390.0</v>
      </c>
      <c r="B714" s="284" t="s">
        <v>913</v>
      </c>
      <c r="C714" s="287" t="s">
        <v>246</v>
      </c>
    </row>
    <row r="715" ht="15.75" customHeight="1">
      <c r="A715" s="283">
        <v>530010.0</v>
      </c>
      <c r="B715" s="284" t="s">
        <v>914</v>
      </c>
      <c r="C715" s="287" t="s">
        <v>246</v>
      </c>
    </row>
    <row r="716" ht="15.75" customHeight="1">
      <c r="A716" s="283">
        <v>530090.0</v>
      </c>
      <c r="B716" s="284" t="s">
        <v>915</v>
      </c>
      <c r="C716" s="287" t="s">
        <v>246</v>
      </c>
    </row>
    <row r="717" ht="15.75" customHeight="1">
      <c r="A717" s="283">
        <v>551010.0</v>
      </c>
      <c r="B717" s="284" t="s">
        <v>916</v>
      </c>
      <c r="C717" s="286" t="s">
        <v>209</v>
      </c>
    </row>
    <row r="718" ht="15.75" customHeight="1">
      <c r="A718" s="283">
        <v>551021.0</v>
      </c>
      <c r="B718" s="284" t="s">
        <v>917</v>
      </c>
      <c r="C718" s="286" t="s">
        <v>209</v>
      </c>
    </row>
    <row r="719" ht="15.75" customHeight="1">
      <c r="A719" s="283">
        <v>551022.0</v>
      </c>
      <c r="B719" s="284" t="s">
        <v>918</v>
      </c>
      <c r="C719" s="286" t="s">
        <v>209</v>
      </c>
    </row>
    <row r="720" ht="15.75" customHeight="1">
      <c r="A720" s="283">
        <v>551023.0</v>
      </c>
      <c r="B720" s="284" t="s">
        <v>919</v>
      </c>
      <c r="C720" s="286" t="s">
        <v>209</v>
      </c>
    </row>
    <row r="721" ht="15.75" customHeight="1">
      <c r="A721" s="283">
        <v>551090.0</v>
      </c>
      <c r="B721" s="284" t="s">
        <v>920</v>
      </c>
      <c r="C721" s="286" t="s">
        <v>209</v>
      </c>
    </row>
    <row r="722" ht="15.75" customHeight="1">
      <c r="A722" s="283">
        <v>552000.0</v>
      </c>
      <c r="B722" s="284" t="s">
        <v>921</v>
      </c>
      <c r="C722" s="286" t="s">
        <v>209</v>
      </c>
    </row>
    <row r="723" ht="15.75" customHeight="1">
      <c r="A723" s="283">
        <v>561011.0</v>
      </c>
      <c r="B723" s="284" t="s">
        <v>922</v>
      </c>
      <c r="C723" s="287" t="s">
        <v>246</v>
      </c>
    </row>
    <row r="724" ht="15.75" customHeight="1">
      <c r="A724" s="283">
        <v>561012.0</v>
      </c>
      <c r="B724" s="284" t="s">
        <v>923</v>
      </c>
      <c r="C724" s="287" t="s">
        <v>246</v>
      </c>
    </row>
    <row r="725" ht="15.75" customHeight="1">
      <c r="A725" s="283">
        <v>561013.0</v>
      </c>
      <c r="B725" s="284" t="s">
        <v>924</v>
      </c>
      <c r="C725" s="287" t="s">
        <v>246</v>
      </c>
    </row>
    <row r="726" ht="15.75" customHeight="1">
      <c r="A726" s="283">
        <v>561014.0</v>
      </c>
      <c r="B726" s="284" t="s">
        <v>925</v>
      </c>
      <c r="C726" s="286" t="s">
        <v>209</v>
      </c>
    </row>
    <row r="727" ht="15.75" customHeight="1">
      <c r="A727" s="283">
        <v>561019.0</v>
      </c>
      <c r="B727" s="284" t="s">
        <v>926</v>
      </c>
      <c r="C727" s="286" t="s">
        <v>209</v>
      </c>
    </row>
    <row r="728" ht="15.75" customHeight="1">
      <c r="A728" s="283">
        <v>561020.0</v>
      </c>
      <c r="B728" s="284" t="s">
        <v>927</v>
      </c>
      <c r="C728" s="287" t="s">
        <v>246</v>
      </c>
    </row>
    <row r="729" ht="15.75" customHeight="1">
      <c r="A729" s="283">
        <v>561030.0</v>
      </c>
      <c r="B729" s="284" t="s">
        <v>928</v>
      </c>
      <c r="C729" s="287" t="s">
        <v>246</v>
      </c>
    </row>
    <row r="730" ht="15.75" customHeight="1">
      <c r="A730" s="283">
        <v>561040.0</v>
      </c>
      <c r="B730" s="284" t="s">
        <v>929</v>
      </c>
      <c r="C730" s="287" t="s">
        <v>246</v>
      </c>
    </row>
    <row r="731" ht="15.75" customHeight="1">
      <c r="A731" s="283">
        <v>562010.0</v>
      </c>
      <c r="B731" s="284" t="s">
        <v>930</v>
      </c>
      <c r="C731" s="286" t="s">
        <v>209</v>
      </c>
    </row>
    <row r="732" ht="15.75" customHeight="1">
      <c r="A732" s="283">
        <v>562091.0</v>
      </c>
      <c r="B732" s="284" t="s">
        <v>931</v>
      </c>
      <c r="C732" s="287" t="s">
        <v>246</v>
      </c>
    </row>
    <row r="733" ht="15.75" customHeight="1">
      <c r="A733" s="283">
        <v>562099.0</v>
      </c>
      <c r="B733" s="284" t="s">
        <v>932</v>
      </c>
      <c r="C733" s="286" t="s">
        <v>209</v>
      </c>
    </row>
    <row r="734" ht="15.75" customHeight="1">
      <c r="A734" s="283">
        <v>581100.0</v>
      </c>
      <c r="B734" s="284" t="s">
        <v>933</v>
      </c>
      <c r="C734" s="287" t="s">
        <v>246</v>
      </c>
    </row>
    <row r="735" ht="15.75" customHeight="1">
      <c r="A735" s="283">
        <v>581200.0</v>
      </c>
      <c r="B735" s="284" t="s">
        <v>934</v>
      </c>
      <c r="C735" s="287" t="s">
        <v>246</v>
      </c>
    </row>
    <row r="736" ht="15.75" customHeight="1">
      <c r="A736" s="283">
        <v>581300.0</v>
      </c>
      <c r="B736" s="284" t="s">
        <v>935</v>
      </c>
      <c r="C736" s="287" t="s">
        <v>246</v>
      </c>
    </row>
    <row r="737" ht="15.75" customHeight="1">
      <c r="A737" s="283">
        <v>581900.0</v>
      </c>
      <c r="B737" s="284" t="s">
        <v>936</v>
      </c>
      <c r="C737" s="287" t="s">
        <v>246</v>
      </c>
    </row>
    <row r="738" ht="15.75" customHeight="1">
      <c r="A738" s="283">
        <v>591110.0</v>
      </c>
      <c r="B738" s="284" t="s">
        <v>937</v>
      </c>
      <c r="C738" s="287" t="s">
        <v>246</v>
      </c>
    </row>
    <row r="739" ht="15.75" customHeight="1">
      <c r="A739" s="283">
        <v>591120.0</v>
      </c>
      <c r="B739" s="284" t="s">
        <v>938</v>
      </c>
      <c r="C739" s="287" t="s">
        <v>246</v>
      </c>
    </row>
    <row r="740" ht="15.75" customHeight="1">
      <c r="A740" s="283">
        <v>591200.0</v>
      </c>
      <c r="B740" s="284" t="s">
        <v>939</v>
      </c>
      <c r="C740" s="287" t="s">
        <v>246</v>
      </c>
    </row>
    <row r="741" ht="15.75" customHeight="1">
      <c r="A741" s="283">
        <v>591300.0</v>
      </c>
      <c r="B741" s="284" t="s">
        <v>940</v>
      </c>
      <c r="C741" s="287" t="s">
        <v>246</v>
      </c>
    </row>
    <row r="742" ht="15.75" customHeight="1">
      <c r="A742" s="283">
        <v>592000.0</v>
      </c>
      <c r="B742" s="284" t="s">
        <v>941</v>
      </c>
      <c r="C742" s="287" t="s">
        <v>246</v>
      </c>
    </row>
    <row r="743" ht="15.75" customHeight="1">
      <c r="A743" s="283">
        <v>601000.0</v>
      </c>
      <c r="B743" s="284" t="s">
        <v>942</v>
      </c>
      <c r="C743" s="287" t="s">
        <v>246</v>
      </c>
    </row>
    <row r="744" ht="15.75" customHeight="1">
      <c r="A744" s="283">
        <v>602100.0</v>
      </c>
      <c r="B744" s="284" t="s">
        <v>943</v>
      </c>
      <c r="C744" s="287" t="s">
        <v>246</v>
      </c>
    </row>
    <row r="745" ht="15.75" customHeight="1">
      <c r="A745" s="283">
        <v>602200.0</v>
      </c>
      <c r="B745" s="284" t="s">
        <v>944</v>
      </c>
      <c r="C745" s="287" t="s">
        <v>246</v>
      </c>
    </row>
    <row r="746" ht="15.75" customHeight="1">
      <c r="A746" s="283">
        <v>602310.0</v>
      </c>
      <c r="B746" s="284" t="s">
        <v>945</v>
      </c>
      <c r="C746" s="287" t="s">
        <v>246</v>
      </c>
    </row>
    <row r="747" ht="15.75" customHeight="1">
      <c r="A747" s="283">
        <v>602320.0</v>
      </c>
      <c r="B747" s="284" t="s">
        <v>946</v>
      </c>
      <c r="C747" s="287" t="s">
        <v>246</v>
      </c>
    </row>
    <row r="748" ht="15.75" customHeight="1">
      <c r="A748" s="283">
        <v>602900.0</v>
      </c>
      <c r="B748" s="284" t="s">
        <v>947</v>
      </c>
      <c r="C748" s="287" t="s">
        <v>246</v>
      </c>
    </row>
    <row r="749" ht="15.75" customHeight="1">
      <c r="A749" s="283">
        <v>611010.0</v>
      </c>
      <c r="B749" s="284" t="s">
        <v>948</v>
      </c>
      <c r="C749" s="287" t="s">
        <v>246</v>
      </c>
    </row>
    <row r="750" ht="15.75" customHeight="1">
      <c r="A750" s="283">
        <v>611090.0</v>
      </c>
      <c r="B750" s="284" t="s">
        <v>949</v>
      </c>
      <c r="C750" s="287" t="s">
        <v>246</v>
      </c>
    </row>
    <row r="751" ht="15.75" customHeight="1">
      <c r="A751" s="283">
        <v>612000.0</v>
      </c>
      <c r="B751" s="284" t="s">
        <v>950</v>
      </c>
      <c r="C751" s="287" t="s">
        <v>246</v>
      </c>
    </row>
    <row r="752" ht="15.75" customHeight="1">
      <c r="A752" s="283">
        <v>613000.0</v>
      </c>
      <c r="B752" s="284" t="s">
        <v>951</v>
      </c>
      <c r="C752" s="287" t="s">
        <v>246</v>
      </c>
    </row>
    <row r="753" ht="15.75" customHeight="1">
      <c r="A753" s="283">
        <v>614010.0</v>
      </c>
      <c r="B753" s="284" t="s">
        <v>952</v>
      </c>
      <c r="C753" s="287" t="s">
        <v>246</v>
      </c>
    </row>
    <row r="754" ht="15.75" customHeight="1">
      <c r="A754" s="283">
        <v>614090.0</v>
      </c>
      <c r="B754" s="284" t="s">
        <v>953</v>
      </c>
      <c r="C754" s="287" t="s">
        <v>246</v>
      </c>
    </row>
    <row r="755" ht="15.75" customHeight="1">
      <c r="A755" s="283">
        <v>619000.0</v>
      </c>
      <c r="B755" s="284" t="s">
        <v>954</v>
      </c>
      <c r="C755" s="287" t="s">
        <v>246</v>
      </c>
    </row>
    <row r="756" ht="15.75" customHeight="1">
      <c r="A756" s="283">
        <v>620100.0</v>
      </c>
      <c r="B756" s="284" t="s">
        <v>955</v>
      </c>
      <c r="C756" s="287" t="s">
        <v>246</v>
      </c>
    </row>
    <row r="757" ht="15.75" customHeight="1">
      <c r="A757" s="283">
        <v>620200.0</v>
      </c>
      <c r="B757" s="284" t="s">
        <v>956</v>
      </c>
      <c r="C757" s="287" t="s">
        <v>246</v>
      </c>
    </row>
    <row r="758" ht="15.75" customHeight="1">
      <c r="A758" s="283">
        <v>620300.0</v>
      </c>
      <c r="B758" s="284" t="s">
        <v>957</v>
      </c>
      <c r="C758" s="287" t="s">
        <v>246</v>
      </c>
    </row>
    <row r="759" ht="15.75" customHeight="1">
      <c r="A759" s="283">
        <v>620900.0</v>
      </c>
      <c r="B759" s="284" t="s">
        <v>958</v>
      </c>
      <c r="C759" s="287" t="s">
        <v>246</v>
      </c>
    </row>
    <row r="760" ht="15.75" customHeight="1">
      <c r="A760" s="283">
        <v>631110.0</v>
      </c>
      <c r="B760" s="284" t="s">
        <v>959</v>
      </c>
      <c r="C760" s="287" t="s">
        <v>246</v>
      </c>
    </row>
    <row r="761" ht="15.75" customHeight="1">
      <c r="A761" s="283">
        <v>631120.0</v>
      </c>
      <c r="B761" s="284" t="s">
        <v>960</v>
      </c>
      <c r="C761" s="287" t="s">
        <v>246</v>
      </c>
    </row>
    <row r="762" ht="15.75" customHeight="1">
      <c r="A762" s="283">
        <v>631190.0</v>
      </c>
      <c r="B762" s="284" t="s">
        <v>961</v>
      </c>
      <c r="C762" s="287" t="s">
        <v>246</v>
      </c>
    </row>
    <row r="763" ht="15.75" customHeight="1">
      <c r="A763" s="283">
        <v>631200.0</v>
      </c>
      <c r="B763" s="284" t="s">
        <v>962</v>
      </c>
      <c r="C763" s="287" t="s">
        <v>246</v>
      </c>
    </row>
    <row r="764" ht="15.75" customHeight="1">
      <c r="A764" s="283">
        <v>639100.0</v>
      </c>
      <c r="B764" s="284" t="s">
        <v>963</v>
      </c>
      <c r="C764" s="287" t="s">
        <v>246</v>
      </c>
    </row>
    <row r="765" ht="15.75" customHeight="1">
      <c r="A765" s="283">
        <v>639900.0</v>
      </c>
      <c r="B765" s="284" t="s">
        <v>964</v>
      </c>
      <c r="C765" s="287" t="s">
        <v>246</v>
      </c>
    </row>
    <row r="766" ht="15.75" customHeight="1">
      <c r="A766" s="283">
        <v>641100.0</v>
      </c>
      <c r="B766" s="284" t="s">
        <v>965</v>
      </c>
      <c r="C766" s="287" t="s">
        <v>246</v>
      </c>
    </row>
    <row r="767" ht="15.75" customHeight="1">
      <c r="A767" s="283">
        <v>641910.0</v>
      </c>
      <c r="B767" s="284" t="s">
        <v>966</v>
      </c>
      <c r="C767" s="287" t="s">
        <v>246</v>
      </c>
    </row>
    <row r="768" ht="15.75" customHeight="1">
      <c r="A768" s="283">
        <v>641920.0</v>
      </c>
      <c r="B768" s="284" t="s">
        <v>967</v>
      </c>
      <c r="C768" s="287" t="s">
        <v>246</v>
      </c>
    </row>
    <row r="769" ht="15.75" customHeight="1">
      <c r="A769" s="283">
        <v>641930.0</v>
      </c>
      <c r="B769" s="284" t="s">
        <v>968</v>
      </c>
      <c r="C769" s="287" t="s">
        <v>246</v>
      </c>
    </row>
    <row r="770" ht="15.75" customHeight="1">
      <c r="A770" s="283">
        <v>641941.0</v>
      </c>
      <c r="B770" s="284" t="s">
        <v>969</v>
      </c>
      <c r="C770" s="287" t="s">
        <v>246</v>
      </c>
    </row>
    <row r="771" ht="15.75" customHeight="1">
      <c r="A771" s="283">
        <v>641942.0</v>
      </c>
      <c r="B771" s="284" t="s">
        <v>970</v>
      </c>
      <c r="C771" s="287" t="s">
        <v>246</v>
      </c>
    </row>
    <row r="772" ht="15.75" customHeight="1">
      <c r="A772" s="283">
        <v>641943.0</v>
      </c>
      <c r="B772" s="284" t="s">
        <v>971</v>
      </c>
      <c r="C772" s="287" t="s">
        <v>246</v>
      </c>
    </row>
    <row r="773" ht="15.75" customHeight="1">
      <c r="A773" s="283">
        <v>642000.0</v>
      </c>
      <c r="B773" s="284" t="s">
        <v>972</v>
      </c>
      <c r="C773" s="287" t="s">
        <v>246</v>
      </c>
    </row>
    <row r="774" ht="15.75" customHeight="1">
      <c r="A774" s="283">
        <v>643001.0</v>
      </c>
      <c r="B774" s="284" t="s">
        <v>973</v>
      </c>
      <c r="C774" s="287" t="s">
        <v>246</v>
      </c>
    </row>
    <row r="775" ht="15.75" customHeight="1">
      <c r="A775" s="283">
        <v>643009.0</v>
      </c>
      <c r="B775" s="284" t="s">
        <v>974</v>
      </c>
      <c r="C775" s="287" t="s">
        <v>246</v>
      </c>
    </row>
    <row r="776" ht="15.75" customHeight="1">
      <c r="A776" s="283">
        <v>649100.0</v>
      </c>
      <c r="B776" s="284" t="s">
        <v>975</v>
      </c>
      <c r="C776" s="287" t="s">
        <v>246</v>
      </c>
    </row>
    <row r="777" ht="15.75" customHeight="1">
      <c r="A777" s="283">
        <v>649210.0</v>
      </c>
      <c r="B777" s="284" t="s">
        <v>976</v>
      </c>
      <c r="C777" s="287" t="s">
        <v>246</v>
      </c>
    </row>
    <row r="778" ht="15.75" customHeight="1">
      <c r="A778" s="283">
        <v>649220.0</v>
      </c>
      <c r="B778" s="284" t="s">
        <v>977</v>
      </c>
      <c r="C778" s="287" t="s">
        <v>246</v>
      </c>
    </row>
    <row r="779" ht="15.75" customHeight="1">
      <c r="A779" s="283">
        <v>649290.0</v>
      </c>
      <c r="B779" s="284" t="s">
        <v>978</v>
      </c>
      <c r="C779" s="287" t="s">
        <v>246</v>
      </c>
    </row>
    <row r="780" ht="15.75" customHeight="1">
      <c r="A780" s="283">
        <v>649910.0</v>
      </c>
      <c r="B780" s="284" t="s">
        <v>979</v>
      </c>
      <c r="C780" s="287" t="s">
        <v>246</v>
      </c>
    </row>
    <row r="781" ht="15.75" customHeight="1">
      <c r="A781" s="283">
        <v>649991.0</v>
      </c>
      <c r="B781" s="284" t="s">
        <v>980</v>
      </c>
      <c r="C781" s="287" t="s">
        <v>246</v>
      </c>
    </row>
    <row r="782" ht="15.75" customHeight="1">
      <c r="A782" s="283">
        <v>649999.0</v>
      </c>
      <c r="B782" s="284" t="s">
        <v>981</v>
      </c>
      <c r="C782" s="287" t="s">
        <v>246</v>
      </c>
    </row>
    <row r="783" ht="15.75" customHeight="1">
      <c r="A783" s="283">
        <v>651110.0</v>
      </c>
      <c r="B783" s="284" t="s">
        <v>982</v>
      </c>
      <c r="C783" s="287" t="s">
        <v>246</v>
      </c>
    </row>
    <row r="784" ht="15.75" customHeight="1">
      <c r="A784" s="283">
        <v>651120.0</v>
      </c>
      <c r="B784" s="284" t="s">
        <v>983</v>
      </c>
      <c r="C784" s="287" t="s">
        <v>246</v>
      </c>
    </row>
    <row r="785" ht="15.75" customHeight="1">
      <c r="A785" s="283">
        <v>651130.0</v>
      </c>
      <c r="B785" s="284" t="s">
        <v>984</v>
      </c>
      <c r="C785" s="287" t="s">
        <v>246</v>
      </c>
    </row>
    <row r="786" ht="15.75" customHeight="1">
      <c r="A786" s="283">
        <v>651210.0</v>
      </c>
      <c r="B786" s="284" t="s">
        <v>985</v>
      </c>
      <c r="C786" s="287" t="s">
        <v>246</v>
      </c>
    </row>
    <row r="787" ht="15.75" customHeight="1">
      <c r="A787" s="283">
        <v>651220.0</v>
      </c>
      <c r="B787" s="284" t="s">
        <v>986</v>
      </c>
      <c r="C787" s="287" t="s">
        <v>246</v>
      </c>
    </row>
    <row r="788" ht="15.75" customHeight="1">
      <c r="A788" s="283">
        <v>651310.0</v>
      </c>
      <c r="B788" s="284" t="s">
        <v>987</v>
      </c>
      <c r="C788" s="287" t="s">
        <v>246</v>
      </c>
    </row>
    <row r="789" ht="15.75" customHeight="1">
      <c r="A789" s="283">
        <v>651320.0</v>
      </c>
      <c r="B789" s="284" t="s">
        <v>988</v>
      </c>
      <c r="C789" s="287" t="s">
        <v>246</v>
      </c>
    </row>
    <row r="790" ht="15.75" customHeight="1">
      <c r="A790" s="283">
        <v>652000.0</v>
      </c>
      <c r="B790" s="284" t="s">
        <v>989</v>
      </c>
      <c r="C790" s="287" t="s">
        <v>246</v>
      </c>
    </row>
    <row r="791" ht="15.75" customHeight="1">
      <c r="A791" s="283">
        <v>653000.0</v>
      </c>
      <c r="B791" s="284" t="s">
        <v>990</v>
      </c>
      <c r="C791" s="287" t="s">
        <v>246</v>
      </c>
    </row>
    <row r="792" ht="15.75" customHeight="1">
      <c r="A792" s="283">
        <v>661111.0</v>
      </c>
      <c r="B792" s="284" t="s">
        <v>991</v>
      </c>
      <c r="C792" s="287" t="s">
        <v>246</v>
      </c>
    </row>
    <row r="793" ht="15.75" customHeight="1">
      <c r="A793" s="283">
        <v>661121.0</v>
      </c>
      <c r="B793" s="284" t="s">
        <v>992</v>
      </c>
      <c r="C793" s="287" t="s">
        <v>246</v>
      </c>
    </row>
    <row r="794" ht="15.75" customHeight="1">
      <c r="A794" s="283">
        <v>661131.0</v>
      </c>
      <c r="B794" s="284" t="s">
        <v>993</v>
      </c>
      <c r="C794" s="287" t="s">
        <v>246</v>
      </c>
    </row>
    <row r="795" ht="15.75" customHeight="1">
      <c r="A795" s="283">
        <v>661910.0</v>
      </c>
      <c r="B795" s="284" t="s">
        <v>994</v>
      </c>
      <c r="C795" s="287" t="s">
        <v>246</v>
      </c>
    </row>
    <row r="796" ht="15.75" customHeight="1">
      <c r="A796" s="283">
        <v>661920.0</v>
      </c>
      <c r="B796" s="284" t="s">
        <v>995</v>
      </c>
      <c r="C796" s="287" t="s">
        <v>246</v>
      </c>
    </row>
    <row r="797" ht="15.75" customHeight="1">
      <c r="A797" s="283">
        <v>661930.0</v>
      </c>
      <c r="B797" s="284" t="s">
        <v>996</v>
      </c>
      <c r="C797" s="287" t="s">
        <v>246</v>
      </c>
    </row>
    <row r="798" ht="15.75" customHeight="1">
      <c r="A798" s="283">
        <v>661991.0</v>
      </c>
      <c r="B798" s="284" t="s">
        <v>997</v>
      </c>
      <c r="C798" s="287" t="s">
        <v>246</v>
      </c>
    </row>
    <row r="799" ht="15.75" customHeight="1">
      <c r="A799" s="283">
        <v>661992.0</v>
      </c>
      <c r="B799" s="284" t="s">
        <v>998</v>
      </c>
      <c r="C799" s="287" t="s">
        <v>246</v>
      </c>
    </row>
    <row r="800" ht="15.75" customHeight="1">
      <c r="A800" s="283">
        <v>661999.0</v>
      </c>
      <c r="B800" s="284" t="s">
        <v>999</v>
      </c>
      <c r="C800" s="287" t="s">
        <v>246</v>
      </c>
    </row>
    <row r="801" ht="15.75" customHeight="1">
      <c r="A801" s="283">
        <v>662010.0</v>
      </c>
      <c r="B801" s="284" t="s">
        <v>1000</v>
      </c>
      <c r="C801" s="287" t="s">
        <v>246</v>
      </c>
    </row>
    <row r="802" ht="15.75" customHeight="1">
      <c r="A802" s="283">
        <v>662020.0</v>
      </c>
      <c r="B802" s="284" t="s">
        <v>1001</v>
      </c>
      <c r="C802" s="287" t="s">
        <v>246</v>
      </c>
    </row>
    <row r="803" ht="15.75" customHeight="1">
      <c r="A803" s="283">
        <v>662090.0</v>
      </c>
      <c r="B803" s="284" t="s">
        <v>1002</v>
      </c>
      <c r="C803" s="287" t="s">
        <v>246</v>
      </c>
    </row>
    <row r="804" ht="15.75" customHeight="1">
      <c r="A804" s="283">
        <v>663000.0</v>
      </c>
      <c r="B804" s="284" t="s">
        <v>1003</v>
      </c>
      <c r="C804" s="287" t="s">
        <v>246</v>
      </c>
    </row>
    <row r="805" ht="15.75" customHeight="1">
      <c r="A805" s="283">
        <v>681010.0</v>
      </c>
      <c r="B805" s="284" t="s">
        <v>1004</v>
      </c>
      <c r="C805" s="287" t="s">
        <v>246</v>
      </c>
    </row>
    <row r="806" ht="15.75" customHeight="1">
      <c r="A806" s="283">
        <v>681020.0</v>
      </c>
      <c r="B806" s="284" t="s">
        <v>1005</v>
      </c>
      <c r="C806" s="287" t="s">
        <v>246</v>
      </c>
    </row>
    <row r="807" ht="15.75" customHeight="1">
      <c r="A807" s="283">
        <v>681098.0</v>
      </c>
      <c r="B807" s="284" t="s">
        <v>1006</v>
      </c>
      <c r="C807" s="287" t="s">
        <v>246</v>
      </c>
    </row>
    <row r="808" ht="15.75" customHeight="1">
      <c r="A808" s="283">
        <v>681099.0</v>
      </c>
      <c r="B808" s="284" t="s">
        <v>1007</v>
      </c>
      <c r="C808" s="287" t="s">
        <v>246</v>
      </c>
    </row>
    <row r="809" ht="15.75" customHeight="1">
      <c r="A809" s="283">
        <v>682010.0</v>
      </c>
      <c r="B809" s="284" t="s">
        <v>1008</v>
      </c>
      <c r="C809" s="286" t="s">
        <v>209</v>
      </c>
    </row>
    <row r="810" ht="15.75" customHeight="1">
      <c r="A810" s="283">
        <v>682091.0</v>
      </c>
      <c r="B810" s="284" t="s">
        <v>1009</v>
      </c>
      <c r="C810" s="286" t="s">
        <v>209</v>
      </c>
    </row>
    <row r="811" ht="15.75" customHeight="1">
      <c r="A811" s="283">
        <v>682099.0</v>
      </c>
      <c r="B811" s="284" t="s">
        <v>1010</v>
      </c>
      <c r="C811" s="286" t="s">
        <v>209</v>
      </c>
    </row>
    <row r="812" ht="15.75" customHeight="1">
      <c r="A812" s="283">
        <v>691001.0</v>
      </c>
      <c r="B812" s="284" t="s">
        <v>1011</v>
      </c>
      <c r="C812" s="287" t="s">
        <v>246</v>
      </c>
    </row>
    <row r="813" ht="15.75" customHeight="1">
      <c r="A813" s="283">
        <v>691002.0</v>
      </c>
      <c r="B813" s="284" t="s">
        <v>1012</v>
      </c>
      <c r="C813" s="287" t="s">
        <v>246</v>
      </c>
    </row>
    <row r="814" ht="15.75" customHeight="1">
      <c r="A814" s="283">
        <v>692000.0</v>
      </c>
      <c r="B814" s="284" t="s">
        <v>1013</v>
      </c>
      <c r="C814" s="287" t="s">
        <v>246</v>
      </c>
    </row>
    <row r="815" ht="15.75" customHeight="1">
      <c r="A815" s="283">
        <v>702010.0</v>
      </c>
      <c r="B815" s="284" t="s">
        <v>1014</v>
      </c>
      <c r="C815" s="287" t="s">
        <v>246</v>
      </c>
    </row>
    <row r="816" ht="15.75" customHeight="1">
      <c r="A816" s="283">
        <v>702091.0</v>
      </c>
      <c r="B816" s="284" t="s">
        <v>1015</v>
      </c>
      <c r="C816" s="287" t="s">
        <v>246</v>
      </c>
    </row>
    <row r="817" ht="15.75" customHeight="1">
      <c r="A817" s="283">
        <v>702092.0</v>
      </c>
      <c r="B817" s="284" t="s">
        <v>1016</v>
      </c>
      <c r="C817" s="287" t="s">
        <v>246</v>
      </c>
    </row>
    <row r="818" ht="15.75" customHeight="1">
      <c r="A818" s="283">
        <v>702099.0</v>
      </c>
      <c r="B818" s="284" t="s">
        <v>1017</v>
      </c>
      <c r="C818" s="287" t="s">
        <v>246</v>
      </c>
    </row>
    <row r="819" ht="15.75" customHeight="1">
      <c r="A819" s="283">
        <v>711001.0</v>
      </c>
      <c r="B819" s="284" t="s">
        <v>1018</v>
      </c>
      <c r="C819" s="287" t="s">
        <v>246</v>
      </c>
    </row>
    <row r="820" ht="15.75" customHeight="1">
      <c r="A820" s="283">
        <v>711002.0</v>
      </c>
      <c r="B820" s="284" t="s">
        <v>1019</v>
      </c>
      <c r="C820" s="287" t="s">
        <v>246</v>
      </c>
    </row>
    <row r="821" ht="15.75" customHeight="1">
      <c r="A821" s="283">
        <v>711003.0</v>
      </c>
      <c r="B821" s="284" t="s">
        <v>1020</v>
      </c>
      <c r="C821" s="287" t="s">
        <v>246</v>
      </c>
    </row>
    <row r="822" ht="15.75" customHeight="1">
      <c r="A822" s="283">
        <v>711009.0</v>
      </c>
      <c r="B822" s="284" t="s">
        <v>1021</v>
      </c>
      <c r="C822" s="287" t="s">
        <v>246</v>
      </c>
    </row>
    <row r="823" ht="15.75" customHeight="1">
      <c r="A823" s="283">
        <v>712000.0</v>
      </c>
      <c r="B823" s="284" t="s">
        <v>1022</v>
      </c>
      <c r="C823" s="287" t="s">
        <v>246</v>
      </c>
    </row>
    <row r="824" ht="15.75" customHeight="1">
      <c r="A824" s="283">
        <v>721010.0</v>
      </c>
      <c r="B824" s="284" t="s">
        <v>1023</v>
      </c>
      <c r="C824" s="287" t="s">
        <v>246</v>
      </c>
    </row>
    <row r="825" ht="15.75" customHeight="1">
      <c r="A825" s="283">
        <v>721020.0</v>
      </c>
      <c r="B825" s="284" t="s">
        <v>1024</v>
      </c>
      <c r="C825" s="287" t="s">
        <v>246</v>
      </c>
    </row>
    <row r="826" ht="15.75" customHeight="1">
      <c r="A826" s="283">
        <v>721030.0</v>
      </c>
      <c r="B826" s="284" t="s">
        <v>1025</v>
      </c>
      <c r="C826" s="287" t="s">
        <v>246</v>
      </c>
    </row>
    <row r="827" ht="15.75" customHeight="1">
      <c r="A827" s="283">
        <v>721090.0</v>
      </c>
      <c r="B827" s="284" t="s">
        <v>1026</v>
      </c>
      <c r="C827" s="287" t="s">
        <v>246</v>
      </c>
    </row>
    <row r="828" ht="15.75" customHeight="1">
      <c r="A828" s="283">
        <v>722010.0</v>
      </c>
      <c r="B828" s="284" t="s">
        <v>1027</v>
      </c>
      <c r="C828" s="287" t="s">
        <v>246</v>
      </c>
    </row>
    <row r="829" ht="15.75" customHeight="1">
      <c r="A829" s="283">
        <v>722020.0</v>
      </c>
      <c r="B829" s="284" t="s">
        <v>1028</v>
      </c>
      <c r="C829" s="287" t="s">
        <v>246</v>
      </c>
    </row>
    <row r="830" ht="15.75" customHeight="1">
      <c r="A830" s="283">
        <v>731001.0</v>
      </c>
      <c r="B830" s="284" t="s">
        <v>1029</v>
      </c>
      <c r="C830" s="287" t="s">
        <v>246</v>
      </c>
    </row>
    <row r="831" ht="15.75" customHeight="1">
      <c r="A831" s="283">
        <v>731009.0</v>
      </c>
      <c r="B831" s="284" t="s">
        <v>1030</v>
      </c>
      <c r="C831" s="287" t="s">
        <v>246</v>
      </c>
    </row>
    <row r="832" ht="15.75" customHeight="1">
      <c r="A832" s="283">
        <v>732000.0</v>
      </c>
      <c r="B832" s="284" t="s">
        <v>1031</v>
      </c>
      <c r="C832" s="287" t="s">
        <v>246</v>
      </c>
    </row>
    <row r="833" ht="15.75" customHeight="1">
      <c r="A833" s="283">
        <v>741000.0</v>
      </c>
      <c r="B833" s="284" t="s">
        <v>1032</v>
      </c>
      <c r="C833" s="287" t="s">
        <v>246</v>
      </c>
    </row>
    <row r="834" ht="15.75" customHeight="1">
      <c r="A834" s="283">
        <v>742000.0</v>
      </c>
      <c r="B834" s="284" t="s">
        <v>1033</v>
      </c>
      <c r="C834" s="287" t="s">
        <v>246</v>
      </c>
    </row>
    <row r="835" ht="15.75" customHeight="1">
      <c r="A835" s="283">
        <v>749001.0</v>
      </c>
      <c r="B835" s="284" t="s">
        <v>1034</v>
      </c>
      <c r="C835" s="287" t="s">
        <v>246</v>
      </c>
    </row>
    <row r="836" ht="15.75" customHeight="1">
      <c r="A836" s="283">
        <v>749002.0</v>
      </c>
      <c r="B836" s="284" t="s">
        <v>1035</v>
      </c>
      <c r="C836" s="287" t="s">
        <v>246</v>
      </c>
    </row>
    <row r="837" ht="15.75" customHeight="1">
      <c r="A837" s="283">
        <v>749003.0</v>
      </c>
      <c r="B837" s="284" t="s">
        <v>1036</v>
      </c>
      <c r="C837" s="287" t="s">
        <v>246</v>
      </c>
    </row>
    <row r="838" ht="15.75" customHeight="1">
      <c r="A838" s="283">
        <v>749009.0</v>
      </c>
      <c r="B838" s="284" t="s">
        <v>1037</v>
      </c>
      <c r="C838" s="287" t="s">
        <v>246</v>
      </c>
    </row>
    <row r="839" ht="15.75" customHeight="1">
      <c r="A839" s="283">
        <v>750000.0</v>
      </c>
      <c r="B839" s="284" t="s">
        <v>1038</v>
      </c>
      <c r="C839" s="287" t="s">
        <v>246</v>
      </c>
    </row>
    <row r="840" ht="15.75" customHeight="1">
      <c r="A840" s="283">
        <v>771110.0</v>
      </c>
      <c r="B840" s="284" t="s">
        <v>1039</v>
      </c>
      <c r="C840" s="287" t="s">
        <v>246</v>
      </c>
    </row>
    <row r="841" ht="15.75" customHeight="1">
      <c r="A841" s="283">
        <v>771190.0</v>
      </c>
      <c r="B841" s="284" t="s">
        <v>1040</v>
      </c>
      <c r="C841" s="286" t="s">
        <v>209</v>
      </c>
    </row>
    <row r="842" ht="15.75" customHeight="1">
      <c r="A842" s="283">
        <v>771210.0</v>
      </c>
      <c r="B842" s="284" t="s">
        <v>1041</v>
      </c>
      <c r="C842" s="286" t="s">
        <v>209</v>
      </c>
    </row>
    <row r="843" ht="15.75" customHeight="1">
      <c r="A843" s="283">
        <v>771220.0</v>
      </c>
      <c r="B843" s="284" t="s">
        <v>1042</v>
      </c>
      <c r="C843" s="286" t="s">
        <v>209</v>
      </c>
    </row>
    <row r="844" ht="15.75" customHeight="1">
      <c r="A844" s="283">
        <v>771290.0</v>
      </c>
      <c r="B844" s="284" t="s">
        <v>1043</v>
      </c>
      <c r="C844" s="286" t="s">
        <v>209</v>
      </c>
    </row>
    <row r="845" ht="15.75" customHeight="1">
      <c r="A845" s="283">
        <v>772010.0</v>
      </c>
      <c r="B845" s="284" t="s">
        <v>1044</v>
      </c>
      <c r="C845" s="287" t="s">
        <v>246</v>
      </c>
    </row>
    <row r="846" ht="15.75" customHeight="1">
      <c r="A846" s="283">
        <v>772091.0</v>
      </c>
      <c r="B846" s="284" t="s">
        <v>1045</v>
      </c>
      <c r="C846" s="287" t="s">
        <v>246</v>
      </c>
    </row>
    <row r="847" ht="15.75" customHeight="1">
      <c r="A847" s="283">
        <v>772099.0</v>
      </c>
      <c r="B847" s="284" t="s">
        <v>1046</v>
      </c>
      <c r="C847" s="287" t="s">
        <v>246</v>
      </c>
    </row>
    <row r="848" ht="15.75" customHeight="1">
      <c r="A848" s="283">
        <v>773010.0</v>
      </c>
      <c r="B848" s="284" t="s">
        <v>1047</v>
      </c>
      <c r="C848" s="286" t="s">
        <v>209</v>
      </c>
    </row>
    <row r="849" ht="15.75" customHeight="1">
      <c r="A849" s="283">
        <v>773020.0</v>
      </c>
      <c r="B849" s="284" t="s">
        <v>1048</v>
      </c>
      <c r="C849" s="286" t="s">
        <v>209</v>
      </c>
    </row>
    <row r="850" ht="15.75" customHeight="1">
      <c r="A850" s="283">
        <v>773030.0</v>
      </c>
      <c r="B850" s="284" t="s">
        <v>1049</v>
      </c>
      <c r="C850" s="286" t="s">
        <v>209</v>
      </c>
    </row>
    <row r="851" ht="15.75" customHeight="1">
      <c r="A851" s="283">
        <v>773040.0</v>
      </c>
      <c r="B851" s="284" t="s">
        <v>1050</v>
      </c>
      <c r="C851" s="287" t="s">
        <v>246</v>
      </c>
    </row>
    <row r="852" ht="15.75" customHeight="1">
      <c r="A852" s="283">
        <v>773090.0</v>
      </c>
      <c r="B852" s="284" t="s">
        <v>1051</v>
      </c>
      <c r="C852" s="286" t="s">
        <v>209</v>
      </c>
    </row>
    <row r="853" ht="15.75" customHeight="1">
      <c r="A853" s="283">
        <v>774000.0</v>
      </c>
      <c r="B853" s="284" t="s">
        <v>1052</v>
      </c>
      <c r="C853" s="287" t="s">
        <v>246</v>
      </c>
    </row>
    <row r="854" ht="15.75" customHeight="1">
      <c r="A854" s="283">
        <v>780000.0</v>
      </c>
      <c r="B854" s="284" t="s">
        <v>1053</v>
      </c>
      <c r="C854" s="286" t="s">
        <v>209</v>
      </c>
    </row>
    <row r="855" ht="15.75" customHeight="1">
      <c r="A855" s="283">
        <v>791100.0</v>
      </c>
      <c r="B855" s="284" t="s">
        <v>1054</v>
      </c>
      <c r="C855" s="287" t="s">
        <v>246</v>
      </c>
    </row>
    <row r="856" ht="15.75" customHeight="1">
      <c r="A856" s="283">
        <v>791200.0</v>
      </c>
      <c r="B856" s="284" t="s">
        <v>1055</v>
      </c>
      <c r="C856" s="286" t="s">
        <v>209</v>
      </c>
    </row>
    <row r="857" ht="15.75" customHeight="1">
      <c r="A857" s="283">
        <v>791901.0</v>
      </c>
      <c r="B857" s="284" t="s">
        <v>1056</v>
      </c>
      <c r="C857" s="287" t="s">
        <v>246</v>
      </c>
    </row>
    <row r="858" ht="15.75" customHeight="1">
      <c r="A858" s="283">
        <v>791909.0</v>
      </c>
      <c r="B858" s="284" t="s">
        <v>1057</v>
      </c>
      <c r="C858" s="287" t="s">
        <v>246</v>
      </c>
    </row>
    <row r="859" ht="15.75" customHeight="1">
      <c r="A859" s="283">
        <v>801010.0</v>
      </c>
      <c r="B859" s="284" t="s">
        <v>1058</v>
      </c>
      <c r="C859" s="285" t="s">
        <v>207</v>
      </c>
    </row>
    <row r="860" ht="15.75" customHeight="1">
      <c r="A860" s="283">
        <v>801020.0</v>
      </c>
      <c r="B860" s="284" t="s">
        <v>1059</v>
      </c>
      <c r="C860" s="287" t="s">
        <v>246</v>
      </c>
    </row>
    <row r="861" ht="15.75" customHeight="1">
      <c r="A861" s="283">
        <v>801090.0</v>
      </c>
      <c r="B861" s="284" t="s">
        <v>1060</v>
      </c>
      <c r="C861" s="285" t="s">
        <v>207</v>
      </c>
    </row>
    <row r="862" ht="15.75" customHeight="1">
      <c r="A862" s="283">
        <v>811000.0</v>
      </c>
      <c r="B862" s="284" t="s">
        <v>1061</v>
      </c>
      <c r="C862" s="286" t="s">
        <v>209</v>
      </c>
    </row>
    <row r="863" ht="15.75" customHeight="1">
      <c r="A863" s="283">
        <v>812010.0</v>
      </c>
      <c r="B863" s="284" t="s">
        <v>1062</v>
      </c>
      <c r="C863" s="286" t="s">
        <v>209</v>
      </c>
    </row>
    <row r="864" ht="15.75" customHeight="1">
      <c r="A864" s="283">
        <v>812020.0</v>
      </c>
      <c r="B864" s="284" t="s">
        <v>1063</v>
      </c>
      <c r="C864" s="286" t="s">
        <v>209</v>
      </c>
    </row>
    <row r="865" ht="15.75" customHeight="1">
      <c r="A865" s="283">
        <v>812090.0</v>
      </c>
      <c r="B865" s="284" t="s">
        <v>1064</v>
      </c>
      <c r="C865" s="286" t="s">
        <v>209</v>
      </c>
    </row>
    <row r="866" ht="15.75" customHeight="1">
      <c r="A866" s="283">
        <v>813000.0</v>
      </c>
      <c r="B866" s="284" t="s">
        <v>1065</v>
      </c>
      <c r="C866" s="286" t="s">
        <v>209</v>
      </c>
    </row>
    <row r="867" ht="15.75" customHeight="1">
      <c r="A867" s="283">
        <v>821100.0</v>
      </c>
      <c r="B867" s="284" t="s">
        <v>1066</v>
      </c>
      <c r="C867" s="287" t="s">
        <v>246</v>
      </c>
    </row>
    <row r="868" ht="15.75" customHeight="1">
      <c r="A868" s="283">
        <v>821900.0</v>
      </c>
      <c r="B868" s="284" t="s">
        <v>1067</v>
      </c>
      <c r="C868" s="287" t="s">
        <v>246</v>
      </c>
    </row>
    <row r="869" ht="15.75" customHeight="1">
      <c r="A869" s="283">
        <v>822000.0</v>
      </c>
      <c r="B869" s="284" t="s">
        <v>1068</v>
      </c>
      <c r="C869" s="287" t="s">
        <v>246</v>
      </c>
    </row>
    <row r="870" ht="15.75" customHeight="1">
      <c r="A870" s="283">
        <v>823000.0</v>
      </c>
      <c r="B870" s="284" t="s">
        <v>1069</v>
      </c>
      <c r="C870" s="287" t="s">
        <v>246</v>
      </c>
    </row>
    <row r="871" ht="15.75" customHeight="1">
      <c r="A871" s="283">
        <v>829100.0</v>
      </c>
      <c r="B871" s="284" t="s">
        <v>1070</v>
      </c>
      <c r="C871" s="286" t="s">
        <v>209</v>
      </c>
    </row>
    <row r="872" ht="15.75" customHeight="1">
      <c r="A872" s="283">
        <v>829200.0</v>
      </c>
      <c r="B872" s="284" t="s">
        <v>1071</v>
      </c>
      <c r="C872" s="286" t="s">
        <v>209</v>
      </c>
    </row>
    <row r="873" ht="15.75" customHeight="1">
      <c r="A873" s="283">
        <v>829900.0</v>
      </c>
      <c r="B873" s="284" t="s">
        <v>1072</v>
      </c>
      <c r="C873" s="287" t="s">
        <v>246</v>
      </c>
    </row>
    <row r="874" ht="15.75" customHeight="1">
      <c r="A874" s="283">
        <v>841100.0</v>
      </c>
      <c r="B874" s="284" t="s">
        <v>1073</v>
      </c>
      <c r="C874" s="287" t="s">
        <v>246</v>
      </c>
    </row>
    <row r="875" ht="15.75" customHeight="1">
      <c r="A875" s="283">
        <v>841200.0</v>
      </c>
      <c r="B875" s="284" t="s">
        <v>1074</v>
      </c>
      <c r="C875" s="287" t="s">
        <v>246</v>
      </c>
    </row>
    <row r="876" ht="15.75" customHeight="1">
      <c r="A876" s="283">
        <v>841300.0</v>
      </c>
      <c r="B876" s="284" t="s">
        <v>1075</v>
      </c>
      <c r="C876" s="287" t="s">
        <v>246</v>
      </c>
    </row>
    <row r="877" ht="15.75" customHeight="1">
      <c r="A877" s="283">
        <v>841900.0</v>
      </c>
      <c r="B877" s="284" t="s">
        <v>1076</v>
      </c>
      <c r="C877" s="287" t="s">
        <v>246</v>
      </c>
    </row>
    <row r="878" ht="15.75" customHeight="1">
      <c r="A878" s="283">
        <v>841900.0</v>
      </c>
      <c r="B878" s="284" t="s">
        <v>1077</v>
      </c>
      <c r="C878" s="286" t="s">
        <v>209</v>
      </c>
    </row>
    <row r="879" ht="15.75" customHeight="1">
      <c r="A879" s="283">
        <v>842100.0</v>
      </c>
      <c r="B879" s="284" t="s">
        <v>1078</v>
      </c>
      <c r="C879" s="287" t="s">
        <v>246</v>
      </c>
    </row>
    <row r="880" ht="15.75" customHeight="1">
      <c r="A880" s="283">
        <v>842200.0</v>
      </c>
      <c r="B880" s="284" t="s">
        <v>1079</v>
      </c>
      <c r="C880" s="287" t="s">
        <v>246</v>
      </c>
    </row>
    <row r="881" ht="15.75" customHeight="1">
      <c r="A881" s="283">
        <v>842300.0</v>
      </c>
      <c r="B881" s="284" t="s">
        <v>1080</v>
      </c>
      <c r="C881" s="287" t="s">
        <v>246</v>
      </c>
    </row>
    <row r="882" ht="15.75" customHeight="1">
      <c r="A882" s="283">
        <v>842400.0</v>
      </c>
      <c r="B882" s="284" t="s">
        <v>1081</v>
      </c>
      <c r="C882" s="287" t="s">
        <v>246</v>
      </c>
    </row>
    <row r="883" ht="15.75" customHeight="1">
      <c r="A883" s="283">
        <v>842500.0</v>
      </c>
      <c r="B883" s="284" t="s">
        <v>1082</v>
      </c>
      <c r="C883" s="287" t="s">
        <v>246</v>
      </c>
    </row>
    <row r="884" ht="15.75" customHeight="1">
      <c r="A884" s="283">
        <v>843000.0</v>
      </c>
      <c r="B884" s="284" t="s">
        <v>1083</v>
      </c>
      <c r="C884" s="287" t="s">
        <v>246</v>
      </c>
    </row>
    <row r="885" ht="15.75" customHeight="1">
      <c r="A885" s="283">
        <v>851010.0</v>
      </c>
      <c r="B885" s="284" t="s">
        <v>1084</v>
      </c>
      <c r="C885" s="287" t="s">
        <v>246</v>
      </c>
    </row>
    <row r="886" ht="15.75" customHeight="1">
      <c r="A886" s="283">
        <v>851010.0</v>
      </c>
      <c r="B886" s="284" t="s">
        <v>1085</v>
      </c>
      <c r="C886" s="286" t="s">
        <v>209</v>
      </c>
    </row>
    <row r="887" ht="15.75" customHeight="1">
      <c r="A887" s="283">
        <v>851020.0</v>
      </c>
      <c r="B887" s="284" t="s">
        <v>1086</v>
      </c>
      <c r="C887" s="287" t="s">
        <v>246</v>
      </c>
    </row>
    <row r="888" ht="15.75" customHeight="1">
      <c r="A888" s="283">
        <v>852100.0</v>
      </c>
      <c r="B888" s="284" t="s">
        <v>1087</v>
      </c>
      <c r="C888" s="287" t="s">
        <v>246</v>
      </c>
    </row>
    <row r="889" ht="15.75" customHeight="1">
      <c r="A889" s="283">
        <v>852200.0</v>
      </c>
      <c r="B889" s="284" t="s">
        <v>1088</v>
      </c>
      <c r="C889" s="287" t="s">
        <v>246</v>
      </c>
    </row>
    <row r="890" ht="15.75" customHeight="1">
      <c r="A890" s="283">
        <v>853100.0</v>
      </c>
      <c r="B890" s="284" t="s">
        <v>1089</v>
      </c>
      <c r="C890" s="287" t="s">
        <v>246</v>
      </c>
    </row>
    <row r="891" ht="15.75" customHeight="1">
      <c r="A891" s="283">
        <v>853201.0</v>
      </c>
      <c r="B891" s="284" t="s">
        <v>1090</v>
      </c>
      <c r="C891" s="287" t="s">
        <v>246</v>
      </c>
    </row>
    <row r="892" ht="15.75" customHeight="1">
      <c r="A892" s="283">
        <v>853300.0</v>
      </c>
      <c r="B892" s="284" t="s">
        <v>1091</v>
      </c>
      <c r="C892" s="287" t="s">
        <v>246</v>
      </c>
    </row>
    <row r="893" ht="15.75" customHeight="1">
      <c r="A893" s="283">
        <v>854910.0</v>
      </c>
      <c r="B893" s="284" t="s">
        <v>1092</v>
      </c>
      <c r="C893" s="287" t="s">
        <v>246</v>
      </c>
    </row>
    <row r="894" ht="15.75" customHeight="1">
      <c r="A894" s="283">
        <v>854920.0</v>
      </c>
      <c r="B894" s="284" t="s">
        <v>1093</v>
      </c>
      <c r="C894" s="287" t="s">
        <v>246</v>
      </c>
    </row>
    <row r="895" ht="15.75" customHeight="1">
      <c r="A895" s="283">
        <v>854930.0</v>
      </c>
      <c r="B895" s="284" t="s">
        <v>1094</v>
      </c>
      <c r="C895" s="287" t="s">
        <v>246</v>
      </c>
    </row>
    <row r="896" ht="15.75" customHeight="1">
      <c r="A896" s="283">
        <v>854940.0</v>
      </c>
      <c r="B896" s="284" t="s">
        <v>1095</v>
      </c>
      <c r="C896" s="287" t="s">
        <v>246</v>
      </c>
    </row>
    <row r="897" ht="15.75" customHeight="1">
      <c r="A897" s="283">
        <v>854950.0</v>
      </c>
      <c r="B897" s="284" t="s">
        <v>1096</v>
      </c>
      <c r="C897" s="287" t="s">
        <v>246</v>
      </c>
    </row>
    <row r="898" ht="15.75" customHeight="1">
      <c r="A898" s="283">
        <v>854960.0</v>
      </c>
      <c r="B898" s="284" t="s">
        <v>1097</v>
      </c>
      <c r="C898" s="287" t="s">
        <v>246</v>
      </c>
    </row>
    <row r="899" ht="15.75" customHeight="1">
      <c r="A899" s="283">
        <v>854990.0</v>
      </c>
      <c r="B899" s="284" t="s">
        <v>1098</v>
      </c>
      <c r="C899" s="287" t="s">
        <v>246</v>
      </c>
    </row>
    <row r="900" ht="15.75" customHeight="1">
      <c r="A900" s="283">
        <v>855000.0</v>
      </c>
      <c r="B900" s="284" t="s">
        <v>1099</v>
      </c>
      <c r="C900" s="287" t="s">
        <v>246</v>
      </c>
    </row>
    <row r="901" ht="15.75" customHeight="1">
      <c r="A901" s="283">
        <v>861010.0</v>
      </c>
      <c r="B901" s="284" t="s">
        <v>1100</v>
      </c>
      <c r="C901" s="286" t="s">
        <v>209</v>
      </c>
    </row>
    <row r="902" ht="15.75" customHeight="1">
      <c r="A902" s="283">
        <v>861020.0</v>
      </c>
      <c r="B902" s="284" t="s">
        <v>1101</v>
      </c>
      <c r="C902" s="286" t="s">
        <v>209</v>
      </c>
    </row>
    <row r="903" ht="15.75" customHeight="1">
      <c r="A903" s="283">
        <v>862110.0</v>
      </c>
      <c r="B903" s="284" t="s">
        <v>1102</v>
      </c>
      <c r="C903" s="286" t="s">
        <v>209</v>
      </c>
    </row>
    <row r="904" ht="15.75" customHeight="1">
      <c r="A904" s="283">
        <v>862120.0</v>
      </c>
      <c r="B904" s="284" t="s">
        <v>1103</v>
      </c>
      <c r="C904" s="286" t="s">
        <v>209</v>
      </c>
    </row>
    <row r="905" ht="15.75" customHeight="1">
      <c r="A905" s="283">
        <v>862130.0</v>
      </c>
      <c r="B905" s="284" t="s">
        <v>1104</v>
      </c>
      <c r="C905" s="286" t="s">
        <v>209</v>
      </c>
    </row>
    <row r="906" ht="15.75" customHeight="1">
      <c r="A906" s="283">
        <v>862200.0</v>
      </c>
      <c r="B906" s="284" t="s">
        <v>1105</v>
      </c>
      <c r="C906" s="286" t="s">
        <v>209</v>
      </c>
    </row>
    <row r="907" ht="15.75" customHeight="1">
      <c r="A907" s="283">
        <v>863110.0</v>
      </c>
      <c r="B907" s="284" t="s">
        <v>1106</v>
      </c>
      <c r="C907" s="286" t="s">
        <v>209</v>
      </c>
    </row>
    <row r="908" ht="15.75" customHeight="1">
      <c r="A908" s="283">
        <v>863120.0</v>
      </c>
      <c r="B908" s="284" t="s">
        <v>1107</v>
      </c>
      <c r="C908" s="286" t="s">
        <v>209</v>
      </c>
    </row>
    <row r="909" ht="15.75" customHeight="1">
      <c r="A909" s="283">
        <v>863190.0</v>
      </c>
      <c r="B909" s="284" t="s">
        <v>1108</v>
      </c>
      <c r="C909" s="286" t="s">
        <v>209</v>
      </c>
    </row>
    <row r="910" ht="15.75" customHeight="1">
      <c r="A910" s="283">
        <v>863200.0</v>
      </c>
      <c r="B910" s="284" t="s">
        <v>1109</v>
      </c>
      <c r="C910" s="286" t="s">
        <v>209</v>
      </c>
    </row>
    <row r="911" ht="15.75" customHeight="1">
      <c r="A911" s="283">
        <v>863300.0</v>
      </c>
      <c r="B911" s="284" t="s">
        <v>1110</v>
      </c>
      <c r="C911" s="286" t="s">
        <v>209</v>
      </c>
    </row>
    <row r="912" ht="15.75" customHeight="1">
      <c r="A912" s="283">
        <v>864000.0</v>
      </c>
      <c r="B912" s="284" t="s">
        <v>1111</v>
      </c>
      <c r="C912" s="286" t="s">
        <v>209</v>
      </c>
    </row>
    <row r="913" ht="15.75" customHeight="1">
      <c r="A913" s="283">
        <v>869010.0</v>
      </c>
      <c r="B913" s="284" t="s">
        <v>1112</v>
      </c>
      <c r="C913" s="286" t="s">
        <v>209</v>
      </c>
    </row>
    <row r="914" ht="15.75" customHeight="1">
      <c r="A914" s="283">
        <v>869090.0</v>
      </c>
      <c r="B914" s="284" t="s">
        <v>1113</v>
      </c>
      <c r="C914" s="286" t="s">
        <v>209</v>
      </c>
    </row>
    <row r="915" ht="15.75" customHeight="1">
      <c r="A915" s="283">
        <v>870100.0</v>
      </c>
      <c r="B915" s="284" t="s">
        <v>1114</v>
      </c>
      <c r="C915" s="286" t="s">
        <v>209</v>
      </c>
    </row>
    <row r="916" ht="15.75" customHeight="1">
      <c r="A916" s="283">
        <v>870210.0</v>
      </c>
      <c r="B916" s="284" t="s">
        <v>1115</v>
      </c>
      <c r="C916" s="286" t="s">
        <v>209</v>
      </c>
    </row>
    <row r="917" ht="15.75" customHeight="1">
      <c r="A917" s="283">
        <v>870220.0</v>
      </c>
      <c r="B917" s="284" t="s">
        <v>1116</v>
      </c>
      <c r="C917" s="286" t="s">
        <v>209</v>
      </c>
    </row>
    <row r="918" ht="15.75" customHeight="1">
      <c r="A918" s="283">
        <v>870910.0</v>
      </c>
      <c r="B918" s="284" t="s">
        <v>1117</v>
      </c>
      <c r="C918" s="286" t="s">
        <v>209</v>
      </c>
    </row>
    <row r="919" ht="15.75" customHeight="1">
      <c r="A919" s="283">
        <v>870920.0</v>
      </c>
      <c r="B919" s="284" t="s">
        <v>1118</v>
      </c>
      <c r="C919" s="286" t="s">
        <v>209</v>
      </c>
    </row>
    <row r="920" ht="15.75" customHeight="1">
      <c r="A920" s="283">
        <v>870990.0</v>
      </c>
      <c r="B920" s="284" t="s">
        <v>1119</v>
      </c>
      <c r="C920" s="286" t="s">
        <v>209</v>
      </c>
    </row>
    <row r="921" ht="15.75" customHeight="1">
      <c r="A921" s="283">
        <v>880000.0</v>
      </c>
      <c r="B921" s="284" t="s">
        <v>1120</v>
      </c>
      <c r="C921" s="286" t="s">
        <v>209</v>
      </c>
    </row>
    <row r="922" ht="15.75" customHeight="1">
      <c r="A922" s="283">
        <v>900011.0</v>
      </c>
      <c r="B922" s="284" t="s">
        <v>1121</v>
      </c>
      <c r="C922" s="287" t="s">
        <v>246</v>
      </c>
    </row>
    <row r="923" ht="15.75" customHeight="1">
      <c r="A923" s="283">
        <v>900021.0</v>
      </c>
      <c r="B923" s="284" t="s">
        <v>1122</v>
      </c>
      <c r="C923" s="287" t="s">
        <v>246</v>
      </c>
    </row>
    <row r="924" ht="15.75" customHeight="1">
      <c r="A924" s="283">
        <v>900030.0</v>
      </c>
      <c r="B924" s="284" t="s">
        <v>1123</v>
      </c>
      <c r="C924" s="287" t="s">
        <v>246</v>
      </c>
    </row>
    <row r="925" ht="15.75" customHeight="1">
      <c r="A925" s="283">
        <v>900040.0</v>
      </c>
      <c r="B925" s="284" t="s">
        <v>1124</v>
      </c>
      <c r="C925" s="287" t="s">
        <v>246</v>
      </c>
    </row>
    <row r="926" ht="15.75" customHeight="1">
      <c r="A926" s="283">
        <v>900091.0</v>
      </c>
      <c r="B926" s="284" t="s">
        <v>1125</v>
      </c>
      <c r="C926" s="287" t="s">
        <v>246</v>
      </c>
    </row>
    <row r="927" ht="15.75" customHeight="1">
      <c r="A927" s="283">
        <v>910100.0</v>
      </c>
      <c r="B927" s="284" t="s">
        <v>1126</v>
      </c>
      <c r="C927" s="287" t="s">
        <v>246</v>
      </c>
    </row>
    <row r="928" ht="15.75" customHeight="1">
      <c r="A928" s="283">
        <v>910200.0</v>
      </c>
      <c r="B928" s="284" t="s">
        <v>1127</v>
      </c>
      <c r="C928" s="287" t="s">
        <v>246</v>
      </c>
    </row>
    <row r="929" ht="15.75" customHeight="1">
      <c r="A929" s="283">
        <v>910300.0</v>
      </c>
      <c r="B929" s="284" t="s">
        <v>1128</v>
      </c>
      <c r="C929" s="287" t="s">
        <v>246</v>
      </c>
    </row>
    <row r="930" ht="15.75" customHeight="1">
      <c r="A930" s="283">
        <v>910900.0</v>
      </c>
      <c r="B930" s="284" t="s">
        <v>1129</v>
      </c>
      <c r="C930" s="287" t="s">
        <v>246</v>
      </c>
    </row>
    <row r="931" ht="15.75" customHeight="1">
      <c r="A931" s="283">
        <v>920001.0</v>
      </c>
      <c r="B931" s="284" t="s">
        <v>1130</v>
      </c>
      <c r="C931" s="288" t="s">
        <v>507</v>
      </c>
    </row>
    <row r="932" ht="15.75" customHeight="1">
      <c r="A932" s="283">
        <v>920009.0</v>
      </c>
      <c r="B932" s="284" t="s">
        <v>1131</v>
      </c>
      <c r="C932" s="288" t="s">
        <v>507</v>
      </c>
    </row>
    <row r="933" ht="15.75" customHeight="1">
      <c r="A933" s="283">
        <v>931010.0</v>
      </c>
      <c r="B933" s="284" t="s">
        <v>1132</v>
      </c>
      <c r="C933" s="287" t="s">
        <v>246</v>
      </c>
    </row>
    <row r="934" ht="15.75" customHeight="1">
      <c r="A934" s="283">
        <v>931020.0</v>
      </c>
      <c r="B934" s="284" t="s">
        <v>1133</v>
      </c>
      <c r="C934" s="287" t="s">
        <v>246</v>
      </c>
    </row>
    <row r="935" ht="15.75" customHeight="1">
      <c r="A935" s="283">
        <v>931030.0</v>
      </c>
      <c r="B935" s="284" t="s">
        <v>1134</v>
      </c>
      <c r="C935" s="287" t="s">
        <v>246</v>
      </c>
    </row>
    <row r="936" ht="15.75" customHeight="1">
      <c r="A936" s="283">
        <v>931041.0</v>
      </c>
      <c r="B936" s="284" t="s">
        <v>1135</v>
      </c>
      <c r="C936" s="287" t="s">
        <v>246</v>
      </c>
    </row>
    <row r="937" ht="15.75" customHeight="1">
      <c r="A937" s="283">
        <v>931042.0</v>
      </c>
      <c r="B937" s="284" t="s">
        <v>1136</v>
      </c>
      <c r="C937" s="287" t="s">
        <v>246</v>
      </c>
    </row>
    <row r="938" ht="15.75" customHeight="1">
      <c r="A938" s="283">
        <v>931050.0</v>
      </c>
      <c r="B938" s="284" t="s">
        <v>1137</v>
      </c>
      <c r="C938" s="287" t="s">
        <v>246</v>
      </c>
    </row>
    <row r="939" ht="15.75" customHeight="1">
      <c r="A939" s="283">
        <v>931090.0</v>
      </c>
      <c r="B939" s="284" t="s">
        <v>1138</v>
      </c>
      <c r="C939" s="287" t="s">
        <v>246</v>
      </c>
    </row>
    <row r="940" ht="15.75" customHeight="1">
      <c r="A940" s="283">
        <v>939010.0</v>
      </c>
      <c r="B940" s="284" t="s">
        <v>1139</v>
      </c>
      <c r="C940" s="287" t="s">
        <v>246</v>
      </c>
    </row>
    <row r="941" ht="15.75" customHeight="1">
      <c r="A941" s="283">
        <v>939020.0</v>
      </c>
      <c r="B941" s="284" t="s">
        <v>1140</v>
      </c>
      <c r="C941" s="287" t="s">
        <v>246</v>
      </c>
    </row>
    <row r="942" ht="15.75" customHeight="1">
      <c r="A942" s="283">
        <v>939030.0</v>
      </c>
      <c r="B942" s="284" t="s">
        <v>1141</v>
      </c>
      <c r="C942" s="287" t="s">
        <v>246</v>
      </c>
    </row>
    <row r="943" ht="15.75" customHeight="1">
      <c r="A943" s="283">
        <v>939090.0</v>
      </c>
      <c r="B943" s="284" t="s">
        <v>1142</v>
      </c>
      <c r="C943" s="287" t="s">
        <v>246</v>
      </c>
    </row>
    <row r="944" ht="15.75" customHeight="1">
      <c r="A944" s="283">
        <v>941100.0</v>
      </c>
      <c r="B944" s="284" t="s">
        <v>1143</v>
      </c>
      <c r="C944" s="287" t="s">
        <v>246</v>
      </c>
    </row>
    <row r="945" ht="15.75" customHeight="1">
      <c r="A945" s="283">
        <v>941200.0</v>
      </c>
      <c r="B945" s="284" t="s">
        <v>1144</v>
      </c>
      <c r="C945" s="287" t="s">
        <v>246</v>
      </c>
    </row>
    <row r="946" ht="15.75" customHeight="1">
      <c r="A946" s="283">
        <v>942000.0</v>
      </c>
      <c r="B946" s="284" t="s">
        <v>1145</v>
      </c>
      <c r="C946" s="287" t="s">
        <v>246</v>
      </c>
    </row>
    <row r="947" ht="15.75" customHeight="1">
      <c r="A947" s="283">
        <v>949100.0</v>
      </c>
      <c r="B947" s="284" t="s">
        <v>1146</v>
      </c>
      <c r="C947" s="287" t="s">
        <v>246</v>
      </c>
    </row>
    <row r="948" ht="15.75" customHeight="1">
      <c r="A948" s="283">
        <v>949200.0</v>
      </c>
      <c r="B948" s="284" t="s">
        <v>1147</v>
      </c>
      <c r="C948" s="287" t="s">
        <v>246</v>
      </c>
    </row>
    <row r="949" ht="15.75" customHeight="1">
      <c r="A949" s="283">
        <v>949910.0</v>
      </c>
      <c r="B949" s="284" t="s">
        <v>1148</v>
      </c>
      <c r="C949" s="287" t="s">
        <v>246</v>
      </c>
    </row>
    <row r="950" ht="15.75" customHeight="1">
      <c r="A950" s="283">
        <v>949920.0</v>
      </c>
      <c r="B950" s="284" t="s">
        <v>1149</v>
      </c>
      <c r="C950" s="287" t="s">
        <v>246</v>
      </c>
    </row>
    <row r="951" ht="15.75" customHeight="1">
      <c r="A951" s="283">
        <v>949930.0</v>
      </c>
      <c r="B951" s="284" t="s">
        <v>1150</v>
      </c>
      <c r="C951" s="287" t="s">
        <v>246</v>
      </c>
    </row>
    <row r="952" ht="15.75" customHeight="1">
      <c r="A952" s="283">
        <v>949990.0</v>
      </c>
      <c r="B952" s="284" t="s">
        <v>1151</v>
      </c>
      <c r="C952" s="287" t="s">
        <v>246</v>
      </c>
    </row>
    <row r="953" ht="15.75" customHeight="1">
      <c r="A953" s="283">
        <v>951100.0</v>
      </c>
      <c r="B953" s="284" t="s">
        <v>1152</v>
      </c>
      <c r="C953" s="287" t="s">
        <v>246</v>
      </c>
    </row>
    <row r="954" ht="15.75" customHeight="1">
      <c r="A954" s="283">
        <v>951200.0</v>
      </c>
      <c r="B954" s="284" t="s">
        <v>1153</v>
      </c>
      <c r="C954" s="287" t="s">
        <v>246</v>
      </c>
    </row>
    <row r="955" ht="15.75" customHeight="1">
      <c r="A955" s="283">
        <v>952100.0</v>
      </c>
      <c r="B955" s="284" t="s">
        <v>1154</v>
      </c>
      <c r="C955" s="287" t="s">
        <v>246</v>
      </c>
    </row>
    <row r="956" ht="15.75" customHeight="1">
      <c r="A956" s="283">
        <v>952200.0</v>
      </c>
      <c r="B956" s="284" t="s">
        <v>1155</v>
      </c>
      <c r="C956" s="287" t="s">
        <v>246</v>
      </c>
    </row>
    <row r="957" ht="15.75" customHeight="1">
      <c r="A957" s="283">
        <v>952300.0</v>
      </c>
      <c r="B957" s="284" t="s">
        <v>1156</v>
      </c>
      <c r="C957" s="287" t="s">
        <v>246</v>
      </c>
    </row>
    <row r="958" ht="15.75" customHeight="1">
      <c r="A958" s="283">
        <v>952910.0</v>
      </c>
      <c r="B958" s="284" t="s">
        <v>1157</v>
      </c>
      <c r="C958" s="287" t="s">
        <v>246</v>
      </c>
    </row>
    <row r="959" ht="15.75" customHeight="1">
      <c r="A959" s="283">
        <v>952920.0</v>
      </c>
      <c r="B959" s="284" t="s">
        <v>1158</v>
      </c>
      <c r="C959" s="287" t="s">
        <v>246</v>
      </c>
    </row>
    <row r="960" ht="15.75" customHeight="1">
      <c r="A960" s="283">
        <v>952990.0</v>
      </c>
      <c r="B960" s="284" t="s">
        <v>1159</v>
      </c>
      <c r="C960" s="287" t="s">
        <v>246</v>
      </c>
    </row>
    <row r="961" ht="15.75" customHeight="1">
      <c r="A961" s="283">
        <v>960101.0</v>
      </c>
      <c r="B961" s="284" t="s">
        <v>1160</v>
      </c>
      <c r="C961" s="286" t="s">
        <v>209</v>
      </c>
    </row>
    <row r="962" ht="15.75" customHeight="1">
      <c r="A962" s="283">
        <v>960102.0</v>
      </c>
      <c r="B962" s="284" t="s">
        <v>1161</v>
      </c>
      <c r="C962" s="286" t="s">
        <v>209</v>
      </c>
    </row>
    <row r="963" ht="15.75" customHeight="1">
      <c r="A963" s="283">
        <v>960201.0</v>
      </c>
      <c r="B963" s="284" t="s">
        <v>1162</v>
      </c>
      <c r="C963" s="287" t="s">
        <v>246</v>
      </c>
    </row>
    <row r="964" ht="15.75" customHeight="1">
      <c r="A964" s="283">
        <v>960202.0</v>
      </c>
      <c r="B964" s="284" t="s">
        <v>1163</v>
      </c>
      <c r="C964" s="287" t="s">
        <v>246</v>
      </c>
    </row>
    <row r="965" ht="15.75" customHeight="1">
      <c r="A965" s="283">
        <v>960300.0</v>
      </c>
      <c r="B965" s="284" t="s">
        <v>1164</v>
      </c>
      <c r="C965" s="287" t="s">
        <v>246</v>
      </c>
    </row>
    <row r="966" ht="15.75" customHeight="1">
      <c r="A966" s="283">
        <v>960910.0</v>
      </c>
      <c r="B966" s="284" t="s">
        <v>1165</v>
      </c>
      <c r="C966" s="287" t="s">
        <v>246</v>
      </c>
    </row>
    <row r="967" ht="15.75" customHeight="1">
      <c r="A967" s="283">
        <v>960990.0</v>
      </c>
      <c r="B967" s="284" t="s">
        <v>1166</v>
      </c>
      <c r="C967" s="287" t="s">
        <v>246</v>
      </c>
    </row>
    <row r="968" ht="15.75" customHeight="1">
      <c r="A968" s="283">
        <v>970000.0</v>
      </c>
      <c r="B968" s="284" t="s">
        <v>1167</v>
      </c>
      <c r="C968" s="286" t="s">
        <v>209</v>
      </c>
    </row>
    <row r="969" ht="15.75" customHeight="1">
      <c r="A969" s="283">
        <v>990000.0</v>
      </c>
      <c r="B969" s="284" t="s">
        <v>1168</v>
      </c>
      <c r="C969" s="287" t="s">
        <v>246</v>
      </c>
    </row>
    <row r="970" ht="15.75" customHeight="1">
      <c r="A970" s="289"/>
    </row>
    <row r="971" ht="15.75" customHeight="1">
      <c r="A971" s="289"/>
    </row>
    <row r="972" ht="15.75" customHeight="1">
      <c r="A972" s="289"/>
    </row>
    <row r="973" ht="15.75" customHeight="1">
      <c r="A973" s="289"/>
    </row>
    <row r="974" ht="15.75" customHeight="1">
      <c r="A974" s="289"/>
    </row>
    <row r="975" ht="15.75" customHeight="1">
      <c r="A975" s="289"/>
    </row>
    <row r="976" ht="15.75" customHeight="1">
      <c r="A976" s="289"/>
    </row>
    <row r="977" ht="15.75" customHeight="1">
      <c r="A977" s="289"/>
    </row>
    <row r="978" ht="15.75" customHeight="1">
      <c r="A978" s="289"/>
    </row>
    <row r="979" ht="15.75" customHeight="1">
      <c r="A979" s="289"/>
    </row>
    <row r="980" ht="15.75" customHeight="1">
      <c r="A980" s="289"/>
    </row>
    <row r="981" ht="15.75" customHeight="1">
      <c r="A981" s="289"/>
    </row>
    <row r="982" ht="15.75" customHeight="1">
      <c r="A982" s="289"/>
    </row>
    <row r="983" ht="15.75" customHeight="1">
      <c r="A983" s="289"/>
    </row>
    <row r="984" ht="15.75" customHeight="1">
      <c r="A984" s="289"/>
    </row>
    <row r="985" ht="15.75" customHeight="1">
      <c r="A985" s="289"/>
    </row>
    <row r="986" ht="15.75" customHeight="1">
      <c r="A986" s="289"/>
    </row>
    <row r="987" ht="15.75" customHeight="1">
      <c r="A987" s="289"/>
    </row>
    <row r="988" ht="15.75" customHeight="1">
      <c r="A988" s="289"/>
    </row>
    <row r="989" ht="15.75" customHeight="1">
      <c r="A989" s="289"/>
    </row>
    <row r="990" ht="15.75" customHeight="1">
      <c r="A990" s="289"/>
    </row>
    <row r="991" ht="15.75" customHeight="1">
      <c r="A991" s="289"/>
    </row>
    <row r="992" ht="15.75" customHeight="1">
      <c r="A992" s="289"/>
    </row>
    <row r="993" ht="15.75" customHeight="1">
      <c r="A993" s="289"/>
    </row>
    <row r="994" ht="15.75" customHeight="1">
      <c r="A994" s="289"/>
    </row>
    <row r="995" ht="15.75" customHeight="1">
      <c r="A995" s="289"/>
    </row>
    <row r="996" ht="15.75" customHeight="1">
      <c r="A996" s="289"/>
    </row>
    <row r="997" ht="15.75" customHeight="1">
      <c r="A997" s="289"/>
    </row>
    <row r="998" ht="15.75" customHeight="1">
      <c r="A998" s="289"/>
    </row>
    <row r="999" ht="15.75" customHeight="1">
      <c r="A999" s="289"/>
    </row>
    <row r="1000" ht="15.75" customHeight="1">
      <c r="A1000" s="289"/>
    </row>
    <row r="1001" ht="15.75" customHeight="1">
      <c r="A1001" s="289"/>
    </row>
    <row r="1002" ht="15.75" customHeight="1">
      <c r="A1002" s="289"/>
    </row>
    <row r="1003" ht="15.75" customHeight="1">
      <c r="A1003" s="289"/>
    </row>
    <row r="1004" ht="15.75" customHeight="1">
      <c r="A1004" s="289"/>
    </row>
    <row r="1005" ht="15.75" customHeight="1">
      <c r="A1005" s="289"/>
    </row>
    <row r="1006" ht="15.75" customHeight="1">
      <c r="A1006" s="289"/>
    </row>
    <row r="1007" ht="15.75" customHeight="1">
      <c r="A1007" s="289"/>
    </row>
    <row r="1008" ht="15.75" customHeight="1">
      <c r="A1008" s="289"/>
    </row>
    <row r="1009" ht="15.75" customHeight="1">
      <c r="A1009" s="289"/>
    </row>
    <row r="1010" ht="15.75" customHeight="1">
      <c r="A1010" s="289"/>
    </row>
    <row r="1011" ht="15.75" customHeight="1">
      <c r="A1011" s="289"/>
    </row>
    <row r="1012" ht="15.75" customHeight="1">
      <c r="A1012" s="289"/>
    </row>
    <row r="1013" ht="15.75" customHeight="1">
      <c r="A1013" s="289"/>
    </row>
    <row r="1014" ht="15.75" customHeight="1">
      <c r="A1014" s="289"/>
    </row>
    <row r="1015" ht="15.75" customHeight="1">
      <c r="A1015" s="289"/>
    </row>
    <row r="1016" ht="15.75" customHeight="1">
      <c r="A1016" s="289"/>
    </row>
    <row r="1017" ht="15.75" customHeight="1">
      <c r="A1017" s="289"/>
    </row>
    <row r="1018" ht="15.75" customHeight="1">
      <c r="A1018" s="289"/>
    </row>
    <row r="1019" ht="15.75" customHeight="1">
      <c r="A1019" s="289"/>
    </row>
    <row r="1020" ht="15.75" customHeight="1">
      <c r="A1020" s="289"/>
    </row>
    <row r="1021" ht="15.75" customHeight="1">
      <c r="A1021" s="289"/>
    </row>
    <row r="1022" ht="15.75" customHeight="1">
      <c r="A1022" s="289"/>
    </row>
    <row r="1023" ht="15.75" customHeight="1">
      <c r="A1023" s="289"/>
    </row>
    <row r="1024" ht="15.75" customHeight="1">
      <c r="A1024" s="289"/>
    </row>
    <row r="1025" ht="15.75" customHeight="1">
      <c r="A1025" s="289"/>
    </row>
    <row r="1026" ht="15.75" customHeight="1">
      <c r="A1026" s="289"/>
    </row>
    <row r="1027" ht="15.75" customHeight="1">
      <c r="A1027" s="289"/>
    </row>
    <row r="1028" ht="15.75" customHeight="1">
      <c r="A1028" s="289"/>
    </row>
    <row r="1029" ht="15.75" customHeight="1">
      <c r="A1029" s="289"/>
    </row>
    <row r="1030" ht="15.75" customHeight="1">
      <c r="A1030" s="289"/>
    </row>
    <row r="1031" ht="15.75" customHeight="1">
      <c r="A1031" s="289"/>
    </row>
    <row r="1032" ht="15.75" customHeight="1">
      <c r="A1032" s="289"/>
    </row>
    <row r="1033" ht="15.75" customHeight="1">
      <c r="A1033" s="289"/>
    </row>
    <row r="1034" ht="15.75" customHeight="1">
      <c r="A1034" s="289"/>
    </row>
    <row r="1035" ht="15.75" customHeight="1">
      <c r="A1035" s="289"/>
    </row>
    <row r="1036" ht="15.75" customHeight="1">
      <c r="A1036" s="289"/>
    </row>
    <row r="1037" ht="15.75" customHeight="1">
      <c r="A1037" s="289"/>
    </row>
    <row r="1038" ht="15.75" customHeight="1">
      <c r="A1038" s="289"/>
    </row>
    <row r="1039" ht="15.75" customHeight="1">
      <c r="A1039" s="289"/>
    </row>
    <row r="1040" ht="15.75" customHeight="1">
      <c r="A1040" s="289"/>
    </row>
    <row r="1041" ht="15.75" customHeight="1">
      <c r="A1041" s="289"/>
    </row>
    <row r="1042" ht="15.75" customHeight="1">
      <c r="A1042" s="289"/>
    </row>
    <row r="1043" ht="15.75" customHeight="1">
      <c r="A1043" s="289"/>
    </row>
    <row r="1044" ht="15.75" customHeight="1">
      <c r="A1044" s="289"/>
    </row>
  </sheetData>
  <conditionalFormatting sqref="C8:C141 C145:C969">
    <cfRule type="cellIs" dxfId="3" priority="1" operator="equal">
      <formula>"excluida"</formula>
    </cfRule>
  </conditionalFormatting>
  <conditionalFormatting sqref="C8:C141 C145:C969">
    <cfRule type="cellIs" dxfId="0" priority="2" operator="equal">
      <formula>"bajo"</formula>
    </cfRule>
  </conditionalFormatting>
  <conditionalFormatting sqref="C8:C141 C145:C969">
    <cfRule type="cellIs" dxfId="1" priority="3" operator="equal">
      <formula>"medio"</formula>
    </cfRule>
  </conditionalFormatting>
  <conditionalFormatting sqref="C8:C141 C145:C969">
    <cfRule type="cellIs" dxfId="2" priority="4" operator="equal">
      <formula>"alto"</formula>
    </cfRule>
  </conditionalFormatting>
  <conditionalFormatting sqref="C142">
    <cfRule type="cellIs" dxfId="3" priority="5" operator="equal">
      <formula>"excluida"</formula>
    </cfRule>
  </conditionalFormatting>
  <conditionalFormatting sqref="C142">
    <cfRule type="cellIs" dxfId="0" priority="6" operator="equal">
      <formula>"bajo"</formula>
    </cfRule>
  </conditionalFormatting>
  <conditionalFormatting sqref="C142">
    <cfRule type="cellIs" dxfId="1" priority="7" operator="equal">
      <formula>"medio"</formula>
    </cfRule>
  </conditionalFormatting>
  <conditionalFormatting sqref="C142">
    <cfRule type="cellIs" dxfId="2" priority="8" operator="equal">
      <formula>"alto"</formula>
    </cfRule>
  </conditionalFormatting>
  <conditionalFormatting sqref="C143">
    <cfRule type="cellIs" dxfId="3" priority="9" operator="equal">
      <formula>"excluida"</formula>
    </cfRule>
  </conditionalFormatting>
  <conditionalFormatting sqref="C143">
    <cfRule type="cellIs" dxfId="0" priority="10" operator="equal">
      <formula>"bajo"</formula>
    </cfRule>
  </conditionalFormatting>
  <conditionalFormatting sqref="C143">
    <cfRule type="cellIs" dxfId="1" priority="11" operator="equal">
      <formula>"medio"</formula>
    </cfRule>
  </conditionalFormatting>
  <conditionalFormatting sqref="C143">
    <cfRule type="cellIs" dxfId="2" priority="12" operator="equal">
      <formula>"alto"</formula>
    </cfRule>
  </conditionalFormatting>
  <conditionalFormatting sqref="C144">
    <cfRule type="cellIs" dxfId="3" priority="13" operator="equal">
      <formula>"excluida"</formula>
    </cfRule>
  </conditionalFormatting>
  <conditionalFormatting sqref="C144">
    <cfRule type="cellIs" dxfId="0" priority="14" operator="equal">
      <formula>"bajo"</formula>
    </cfRule>
  </conditionalFormatting>
  <conditionalFormatting sqref="C144">
    <cfRule type="cellIs" dxfId="1" priority="15" operator="equal">
      <formula>"medio"</formula>
    </cfRule>
  </conditionalFormatting>
  <conditionalFormatting sqref="C144">
    <cfRule type="cellIs" dxfId="2" priority="16" operator="equal">
      <formula>"alto"</formula>
    </cfRule>
  </conditionalFormatting>
  <printOptions/>
  <pageMargins bottom="0.75" footer="0.0" header="0.0" left="0.7" right="0.7" top="0.75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.63"/>
    <col customWidth="1" min="2" max="2" width="26.63"/>
    <col customWidth="1" min="3" max="15" width="9.5"/>
  </cols>
  <sheetData>
    <row r="1">
      <c r="A1" s="290">
        <v>1.0</v>
      </c>
      <c r="B1" s="290" t="s">
        <v>1169</v>
      </c>
      <c r="C1" s="290" t="str">
        <f t="shared" ref="C1:C4" si="1">+MID(D1,22,2)</f>
        <v>#NAME?</v>
      </c>
      <c r="D1" s="290" t="str">
        <f t="shared" ref="D1:D25" si="2">_xludf.FORMULATEXT(E1)</f>
        <v>#NAME?</v>
      </c>
      <c r="E1" s="290" t="str">
        <f>+#REF!</f>
        <v>#REF!</v>
      </c>
      <c r="H1" s="290" t="s">
        <v>1170</v>
      </c>
      <c r="I1" s="290" t="str">
        <f t="shared" ref="I1:I2" si="3">+MID(J1,4,10)</f>
        <v>#NAME?</v>
      </c>
      <c r="J1" s="290" t="str">
        <f t="shared" ref="J1:J3" si="4">_xludf.FORMULATEXT(K1)</f>
        <v>#NAME?</v>
      </c>
      <c r="K1" s="291">
        <f>+A44</f>
        <v>44</v>
      </c>
      <c r="M1" s="282" t="s">
        <v>1171</v>
      </c>
    </row>
    <row r="2">
      <c r="A2" s="290">
        <v>2.0</v>
      </c>
      <c r="B2" s="290" t="s">
        <v>1172</v>
      </c>
      <c r="C2" s="290" t="str">
        <f t="shared" si="1"/>
        <v>#NAME?</v>
      </c>
      <c r="D2" s="290" t="str">
        <f t="shared" si="2"/>
        <v>#NAME?</v>
      </c>
      <c r="E2" s="290" t="str">
        <f>+'Información de la empresa'!C4:J4</f>
        <v/>
      </c>
      <c r="H2" s="282" t="s">
        <v>1173</v>
      </c>
      <c r="I2" s="290" t="str">
        <f t="shared" si="3"/>
        <v>#NAME?</v>
      </c>
      <c r="J2" s="290" t="str">
        <f t="shared" si="4"/>
        <v>#NAME?</v>
      </c>
      <c r="K2" s="291">
        <f>+A8</f>
        <v>8</v>
      </c>
      <c r="M2" s="282" t="s">
        <v>1174</v>
      </c>
    </row>
    <row r="3">
      <c r="A3" s="290">
        <v>3.0</v>
      </c>
      <c r="B3" s="290" t="s">
        <v>1175</v>
      </c>
      <c r="C3" s="290" t="str">
        <f t="shared" si="1"/>
        <v>#NAME?</v>
      </c>
      <c r="D3" s="290" t="str">
        <f t="shared" si="2"/>
        <v>#NAME?</v>
      </c>
      <c r="E3" s="292" t="str">
        <f t="shared" ref="E3:E4" si="5">+#REF!</f>
        <v>#REF!</v>
      </c>
      <c r="H3" s="290" t="s">
        <v>1176</v>
      </c>
      <c r="I3" s="290" t="str">
        <f>+MID(J3,21,10)</f>
        <v>#NAME?</v>
      </c>
      <c r="J3" s="290" t="str">
        <f t="shared" si="4"/>
        <v>#NAME?</v>
      </c>
      <c r="K3" s="290" t="str">
        <f>+#REF!</f>
        <v>#REF!</v>
      </c>
      <c r="M3" s="282" t="str">
        <f t="shared" ref="M3:M942" si="6">+N3&amp;" - "&amp;O3</f>
        <v>011111 - Cultivo de arroz</v>
      </c>
      <c r="N3" s="293" t="s">
        <v>1177</v>
      </c>
      <c r="O3" s="293" t="s">
        <v>1178</v>
      </c>
    </row>
    <row r="4">
      <c r="A4" s="290">
        <v>4.0</v>
      </c>
      <c r="B4" s="290" t="s">
        <v>1179</v>
      </c>
      <c r="C4" s="290" t="str">
        <f t="shared" si="1"/>
        <v>#NAME?</v>
      </c>
      <c r="D4" s="290" t="str">
        <f t="shared" si="2"/>
        <v>#NAME?</v>
      </c>
      <c r="E4" s="290" t="str">
        <f t="shared" si="5"/>
        <v>#REF!</v>
      </c>
      <c r="M4" s="282" t="str">
        <f t="shared" si="6"/>
        <v>011112 - Cultivo de trigo</v>
      </c>
      <c r="N4" s="293" t="s">
        <v>1180</v>
      </c>
      <c r="O4" s="293" t="s">
        <v>1181</v>
      </c>
    </row>
    <row r="5">
      <c r="A5" s="290">
        <v>5.0</v>
      </c>
      <c r="B5" s="294" t="s">
        <v>1182</v>
      </c>
      <c r="C5" s="290" t="str">
        <f>+MID(D5,22,3)</f>
        <v>#NAME?</v>
      </c>
      <c r="D5" s="290" t="str">
        <f t="shared" si="2"/>
        <v>#NAME?</v>
      </c>
      <c r="E5" s="290" t="str">
        <f>+'Información de la empresa'!I6:J6</f>
        <v>#VALUE!</v>
      </c>
      <c r="K5" s="295" t="s">
        <v>49</v>
      </c>
      <c r="M5" s="282" t="str">
        <f t="shared" si="6"/>
        <v>011119 - Cultivo de cereales n.c.p., excepto los de uso forrajero</v>
      </c>
      <c r="N5" s="293" t="s">
        <v>1183</v>
      </c>
      <c r="O5" s="293" t="s">
        <v>1184</v>
      </c>
    </row>
    <row r="6">
      <c r="A6" s="290">
        <v>6.0</v>
      </c>
      <c r="B6" s="290" t="s">
        <v>1185</v>
      </c>
      <c r="C6" s="290" t="str">
        <f t="shared" ref="C6:C8" si="7">+MID(D6,22,10)</f>
        <v>#NAME?</v>
      </c>
      <c r="D6" s="290" t="str">
        <f t="shared" si="2"/>
        <v>#NAME?</v>
      </c>
      <c r="E6" s="292" t="str">
        <f>+'Información de la empresa'!C23</f>
        <v/>
      </c>
      <c r="H6" s="295" t="s">
        <v>1186</v>
      </c>
      <c r="K6" s="282" t="s">
        <v>12</v>
      </c>
      <c r="M6" s="282" t="str">
        <f t="shared" si="6"/>
        <v>011129 - Cultivo de cereales de uso forrajero n.c.p.</v>
      </c>
      <c r="N6" s="293" t="s">
        <v>1187</v>
      </c>
      <c r="O6" s="293" t="s">
        <v>1188</v>
      </c>
    </row>
    <row r="7">
      <c r="A7" s="290">
        <v>7.0</v>
      </c>
      <c r="B7" s="290" t="s">
        <v>1189</v>
      </c>
      <c r="C7" s="290" t="str">
        <f t="shared" si="7"/>
        <v>#NAME?</v>
      </c>
      <c r="D7" s="290" t="str">
        <f t="shared" si="2"/>
        <v>#NAME?</v>
      </c>
      <c r="E7" s="296" t="str">
        <f>+'Información de la empresa'!F23</f>
        <v/>
      </c>
      <c r="H7" s="282" t="s">
        <v>40</v>
      </c>
      <c r="K7" s="282" t="s">
        <v>1190</v>
      </c>
      <c r="M7" s="282" t="str">
        <f t="shared" si="6"/>
        <v>011130 - Cultivo de pastos de uso forrajero</v>
      </c>
      <c r="N7" s="293" t="s">
        <v>1191</v>
      </c>
      <c r="O7" s="293" t="s">
        <v>1192</v>
      </c>
    </row>
    <row r="8">
      <c r="A8" s="290">
        <v>8.0</v>
      </c>
      <c r="B8" s="290" t="s">
        <v>1193</v>
      </c>
      <c r="C8" s="290" t="str">
        <f t="shared" si="7"/>
        <v>#NAME?</v>
      </c>
      <c r="D8" s="290" t="str">
        <f t="shared" si="2"/>
        <v>#NAME?</v>
      </c>
      <c r="E8" s="290" t="str">
        <f>+'Información cualitativa'!#REF!</f>
        <v>#ERROR!</v>
      </c>
      <c r="H8" s="282" t="s">
        <v>1194</v>
      </c>
      <c r="K8" s="282" t="s">
        <v>1195</v>
      </c>
      <c r="M8" s="282" t="str">
        <f t="shared" si="6"/>
        <v>011211 - Cultivo de soja</v>
      </c>
      <c r="N8" s="293" t="s">
        <v>1196</v>
      </c>
      <c r="O8" s="293" t="s">
        <v>1197</v>
      </c>
    </row>
    <row r="9">
      <c r="A9" s="290">
        <v>9.0</v>
      </c>
      <c r="B9" s="290" t="s">
        <v>1198</v>
      </c>
      <c r="C9" s="290" t="str">
        <f t="shared" ref="C9:C25" si="8">+MID(D9,20,10)</f>
        <v>#NAME?</v>
      </c>
      <c r="D9" s="290" t="str">
        <f t="shared" si="2"/>
        <v>#NAME?</v>
      </c>
      <c r="E9" s="290" t="str">
        <f t="shared" ref="E9:E25" si="9">+#REF!</f>
        <v>#REF!</v>
      </c>
      <c r="H9" s="282" t="s">
        <v>1199</v>
      </c>
      <c r="M9" s="282" t="str">
        <f t="shared" si="6"/>
        <v>011291 - Cultivo de girasol</v>
      </c>
      <c r="N9" s="293" t="s">
        <v>1200</v>
      </c>
      <c r="O9" s="293" t="s">
        <v>1201</v>
      </c>
    </row>
    <row r="10">
      <c r="A10" s="290">
        <v>10.0</v>
      </c>
      <c r="B10" s="290" t="s">
        <v>1202</v>
      </c>
      <c r="C10" s="290" t="str">
        <f t="shared" si="8"/>
        <v>#NAME?</v>
      </c>
      <c r="D10" s="290" t="str">
        <f t="shared" si="2"/>
        <v>#NAME?</v>
      </c>
      <c r="E10" s="290" t="str">
        <f t="shared" si="9"/>
        <v>#REF!</v>
      </c>
      <c r="H10" s="282" t="s">
        <v>1203</v>
      </c>
      <c r="K10" s="297">
        <f>+TODAY()</f>
        <v>44908</v>
      </c>
      <c r="M10" s="282" t="str">
        <f t="shared" si="6"/>
        <v>011299 - Cultivo de oleaginosas n.c.p. excepto soja y girasol</v>
      </c>
      <c r="N10" s="293" t="s">
        <v>1204</v>
      </c>
      <c r="O10" s="293" t="s">
        <v>1205</v>
      </c>
    </row>
    <row r="11">
      <c r="A11" s="290">
        <v>11.0</v>
      </c>
      <c r="B11" s="290" t="s">
        <v>1206</v>
      </c>
      <c r="C11" s="290" t="str">
        <f t="shared" si="8"/>
        <v>#NAME?</v>
      </c>
      <c r="D11" s="290" t="str">
        <f t="shared" si="2"/>
        <v>#NAME?</v>
      </c>
      <c r="E11" s="290" t="str">
        <f t="shared" si="9"/>
        <v>#REF!</v>
      </c>
      <c r="H11" s="282" t="s">
        <v>1207</v>
      </c>
      <c r="K11" s="282" t="str">
        <f>+TEXT(K10,"yyyy")</f>
        <v>2022</v>
      </c>
      <c r="M11" s="282" t="str">
        <f t="shared" si="6"/>
        <v>011310 - Cultivo de papa, batata y mandioca</v>
      </c>
      <c r="N11" s="293" t="s">
        <v>1208</v>
      </c>
      <c r="O11" s="293" t="s">
        <v>1209</v>
      </c>
    </row>
    <row r="12">
      <c r="A12" s="290">
        <v>12.0</v>
      </c>
      <c r="B12" s="290" t="s">
        <v>1210</v>
      </c>
      <c r="C12" s="290" t="str">
        <f t="shared" si="8"/>
        <v>#NAME?</v>
      </c>
      <c r="D12" s="290" t="str">
        <f t="shared" si="2"/>
        <v>#NAME?</v>
      </c>
      <c r="E12" s="290" t="str">
        <f t="shared" si="9"/>
        <v>#REF!</v>
      </c>
      <c r="H12" s="282" t="s">
        <v>1211</v>
      </c>
      <c r="M12" s="282" t="str">
        <f t="shared" si="6"/>
        <v>011321 - Cultivo de tomate</v>
      </c>
      <c r="N12" s="293" t="s">
        <v>1212</v>
      </c>
      <c r="O12" s="293" t="s">
        <v>1213</v>
      </c>
    </row>
    <row r="13">
      <c r="A13" s="290">
        <v>13.0</v>
      </c>
      <c r="B13" s="290" t="s">
        <v>1214</v>
      </c>
      <c r="C13" s="290" t="str">
        <f t="shared" si="8"/>
        <v>#NAME?</v>
      </c>
      <c r="D13" s="290" t="str">
        <f t="shared" si="2"/>
        <v>#NAME?</v>
      </c>
      <c r="E13" s="290" t="str">
        <f t="shared" si="9"/>
        <v>#REF!</v>
      </c>
      <c r="H13" s="282" t="s">
        <v>1215</v>
      </c>
      <c r="K13" s="295" t="s">
        <v>1216</v>
      </c>
      <c r="M13" s="282" t="str">
        <f t="shared" si="6"/>
        <v>011329 - Cultivo de bulbos, brotes, raíces y hortalizas de fruto n.c.p.</v>
      </c>
      <c r="N13" s="293" t="s">
        <v>1217</v>
      </c>
      <c r="O13" s="293" t="s">
        <v>1218</v>
      </c>
    </row>
    <row r="14">
      <c r="A14" s="290">
        <v>14.0</v>
      </c>
      <c r="B14" s="290" t="s">
        <v>1219</v>
      </c>
      <c r="C14" s="290" t="str">
        <f t="shared" si="8"/>
        <v>#NAME?</v>
      </c>
      <c r="D14" s="290" t="str">
        <f t="shared" si="2"/>
        <v>#NAME?</v>
      </c>
      <c r="E14" s="290" t="str">
        <f t="shared" si="9"/>
        <v>#REF!</v>
      </c>
      <c r="H14" s="282" t="s">
        <v>1220</v>
      </c>
      <c r="K14" s="282" t="s">
        <v>12</v>
      </c>
      <c r="M14" s="282" t="str">
        <f t="shared" si="6"/>
        <v>011331 - Cultivo de hortalizas de hoja y de otras hortalizas frescas</v>
      </c>
      <c r="N14" s="293" t="s">
        <v>1221</v>
      </c>
      <c r="O14" s="293" t="s">
        <v>1222</v>
      </c>
    </row>
    <row r="15">
      <c r="A15" s="290">
        <v>15.0</v>
      </c>
      <c r="B15" s="290" t="s">
        <v>1223</v>
      </c>
      <c r="C15" s="290" t="str">
        <f t="shared" si="8"/>
        <v>#NAME?</v>
      </c>
      <c r="D15" s="290" t="str">
        <f t="shared" si="2"/>
        <v>#NAME?</v>
      </c>
      <c r="E15" s="290" t="str">
        <f t="shared" si="9"/>
        <v>#REF!</v>
      </c>
      <c r="K15" s="282" t="s">
        <v>69</v>
      </c>
      <c r="M15" s="282" t="str">
        <f t="shared" si="6"/>
        <v>011341 - Cultivo de legumbres frescas</v>
      </c>
      <c r="N15" s="293" t="s">
        <v>1224</v>
      </c>
      <c r="O15" s="293" t="s">
        <v>1225</v>
      </c>
    </row>
    <row r="16">
      <c r="A16" s="290">
        <v>16.0</v>
      </c>
      <c r="B16" s="290" t="s">
        <v>1226</v>
      </c>
      <c r="C16" s="290" t="str">
        <f t="shared" si="8"/>
        <v>#NAME?</v>
      </c>
      <c r="D16" s="290" t="str">
        <f t="shared" si="2"/>
        <v>#NAME?</v>
      </c>
      <c r="E16" s="290" t="str">
        <f t="shared" si="9"/>
        <v>#REF!</v>
      </c>
      <c r="K16" s="282" t="s">
        <v>1227</v>
      </c>
      <c r="M16" s="282" t="str">
        <f t="shared" si="6"/>
        <v>011342 - Cultivo de legumbres secas</v>
      </c>
      <c r="N16" s="293" t="s">
        <v>1228</v>
      </c>
      <c r="O16" s="293" t="s">
        <v>1229</v>
      </c>
    </row>
    <row r="17">
      <c r="A17" s="290">
        <v>17.0</v>
      </c>
      <c r="B17" s="290" t="s">
        <v>1230</v>
      </c>
      <c r="C17" s="290" t="str">
        <f t="shared" si="8"/>
        <v>#NAME?</v>
      </c>
      <c r="D17" s="290" t="str">
        <f t="shared" si="2"/>
        <v>#NAME?</v>
      </c>
      <c r="E17" s="290" t="str">
        <f t="shared" si="9"/>
        <v>#REF!</v>
      </c>
      <c r="H17" s="282" t="s">
        <v>1231</v>
      </c>
      <c r="M17" s="282" t="str">
        <f t="shared" si="6"/>
        <v>011400 - Cultivo de tabaco</v>
      </c>
      <c r="N17" s="293" t="s">
        <v>1232</v>
      </c>
      <c r="O17" s="293" t="s">
        <v>1233</v>
      </c>
    </row>
    <row r="18">
      <c r="A18" s="290">
        <v>18.0</v>
      </c>
      <c r="B18" s="290" t="s">
        <v>1234</v>
      </c>
      <c r="C18" s="290" t="str">
        <f t="shared" si="8"/>
        <v>#NAME?</v>
      </c>
      <c r="D18" s="290" t="str">
        <f t="shared" si="2"/>
        <v>#NAME?</v>
      </c>
      <c r="E18" s="290" t="str">
        <f t="shared" si="9"/>
        <v>#REF!</v>
      </c>
      <c r="H18" s="282" t="s">
        <v>40</v>
      </c>
      <c r="M18" s="282" t="str">
        <f t="shared" si="6"/>
        <v>011501 - Cultivo de algodón</v>
      </c>
      <c r="N18" s="293" t="s">
        <v>1235</v>
      </c>
      <c r="O18" s="293" t="s">
        <v>1236</v>
      </c>
    </row>
    <row r="19">
      <c r="A19" s="290">
        <v>19.0</v>
      </c>
      <c r="B19" s="294" t="s">
        <v>1237</v>
      </c>
      <c r="C19" s="290" t="str">
        <f t="shared" si="8"/>
        <v>#NAME?</v>
      </c>
      <c r="D19" s="290" t="str">
        <f t="shared" si="2"/>
        <v>#NAME?</v>
      </c>
      <c r="E19" s="290" t="str">
        <f t="shared" si="9"/>
        <v>#REF!</v>
      </c>
      <c r="H19" s="282" t="s">
        <v>1238</v>
      </c>
      <c r="J19" s="282" t="s">
        <v>40</v>
      </c>
      <c r="M19" s="282" t="str">
        <f t="shared" si="6"/>
        <v>011509 - Cultivo de plantas para la obtención de fibras n.c.p.</v>
      </c>
      <c r="N19" s="293" t="s">
        <v>1239</v>
      </c>
      <c r="O19" s="293" t="s">
        <v>1240</v>
      </c>
    </row>
    <row r="20">
      <c r="A20" s="290">
        <v>20.0</v>
      </c>
      <c r="B20" s="290" t="s">
        <v>1241</v>
      </c>
      <c r="C20" s="290" t="str">
        <f t="shared" si="8"/>
        <v>#NAME?</v>
      </c>
      <c r="D20" s="290" t="str">
        <f t="shared" si="2"/>
        <v>#NAME?</v>
      </c>
      <c r="E20" s="290" t="str">
        <f t="shared" si="9"/>
        <v>#REF!</v>
      </c>
      <c r="H20" s="282" t="s">
        <v>1242</v>
      </c>
      <c r="J20" s="282" t="s">
        <v>1243</v>
      </c>
      <c r="M20" s="282" t="str">
        <f t="shared" si="6"/>
        <v>011911 - Cultivo de flores</v>
      </c>
      <c r="N20" s="293" t="s">
        <v>1244</v>
      </c>
      <c r="O20" s="293" t="s">
        <v>1245</v>
      </c>
    </row>
    <row r="21" ht="15.75" customHeight="1">
      <c r="A21" s="290">
        <v>21.0</v>
      </c>
      <c r="B21" s="294" t="s">
        <v>1246</v>
      </c>
      <c r="C21" s="290" t="str">
        <f t="shared" si="8"/>
        <v>#NAME?</v>
      </c>
      <c r="D21" s="290" t="str">
        <f t="shared" si="2"/>
        <v>#NAME?</v>
      </c>
      <c r="E21" s="290" t="str">
        <f t="shared" si="9"/>
        <v>#REF!</v>
      </c>
      <c r="H21" s="282" t="s">
        <v>1247</v>
      </c>
      <c r="J21" s="282" t="s">
        <v>1248</v>
      </c>
      <c r="M21" s="282" t="str">
        <f t="shared" si="6"/>
        <v>011912 - Cultivo de plantas ornamentales</v>
      </c>
      <c r="N21" s="293" t="s">
        <v>1249</v>
      </c>
      <c r="O21" s="293" t="s">
        <v>1250</v>
      </c>
    </row>
    <row r="22" ht="15.75" customHeight="1">
      <c r="A22" s="290">
        <v>22.0</v>
      </c>
      <c r="B22" s="290" t="s">
        <v>1251</v>
      </c>
      <c r="C22" s="290" t="str">
        <f t="shared" si="8"/>
        <v>#NAME?</v>
      </c>
      <c r="D22" s="290" t="str">
        <f t="shared" si="2"/>
        <v>#NAME?</v>
      </c>
      <c r="E22" s="290" t="str">
        <f t="shared" si="9"/>
        <v>#REF!</v>
      </c>
      <c r="H22" s="282" t="s">
        <v>1252</v>
      </c>
      <c r="M22" s="282" t="str">
        <f t="shared" si="6"/>
        <v>011990 - Cultivos temporales n.c.p.</v>
      </c>
      <c r="N22" s="293" t="s">
        <v>1253</v>
      </c>
      <c r="O22" s="293" t="s">
        <v>1254</v>
      </c>
    </row>
    <row r="23" ht="15.75" customHeight="1">
      <c r="A23" s="290">
        <v>23.0</v>
      </c>
      <c r="B23" s="290" t="s">
        <v>1255</v>
      </c>
      <c r="C23" s="290" t="str">
        <f t="shared" si="8"/>
        <v>#NAME?</v>
      </c>
      <c r="D23" s="290" t="str">
        <f t="shared" si="2"/>
        <v>#NAME?</v>
      </c>
      <c r="E23" s="290" t="str">
        <f t="shared" si="9"/>
        <v>#REF!</v>
      </c>
      <c r="H23" s="282" t="s">
        <v>1256</v>
      </c>
      <c r="M23" s="282" t="str">
        <f t="shared" si="6"/>
        <v>012110 - Cultivo de vid para vinificar</v>
      </c>
      <c r="N23" s="293" t="s">
        <v>1257</v>
      </c>
      <c r="O23" s="293" t="s">
        <v>1258</v>
      </c>
    </row>
    <row r="24" ht="15.75" customHeight="1">
      <c r="A24" s="290">
        <v>24.0</v>
      </c>
      <c r="B24" s="290" t="s">
        <v>1259</v>
      </c>
      <c r="C24" s="290" t="str">
        <f t="shared" si="8"/>
        <v>#NAME?</v>
      </c>
      <c r="D24" s="290" t="str">
        <f t="shared" si="2"/>
        <v>#NAME?</v>
      </c>
      <c r="E24" s="290" t="str">
        <f t="shared" si="9"/>
        <v>#REF!</v>
      </c>
      <c r="M24" s="282" t="str">
        <f t="shared" si="6"/>
        <v>012121 - Cultivo de uva de mesa</v>
      </c>
      <c r="N24" s="293" t="s">
        <v>1260</v>
      </c>
      <c r="O24" s="293" t="s">
        <v>1261</v>
      </c>
    </row>
    <row r="25" ht="15.75" customHeight="1">
      <c r="A25" s="290">
        <v>25.0</v>
      </c>
      <c r="B25" s="290" t="s">
        <v>1262</v>
      </c>
      <c r="C25" s="290" t="str">
        <f t="shared" si="8"/>
        <v>#NAME?</v>
      </c>
      <c r="D25" s="290" t="str">
        <f t="shared" si="2"/>
        <v>#NAME?</v>
      </c>
      <c r="E25" s="290" t="str">
        <f t="shared" si="9"/>
        <v>#REF!</v>
      </c>
      <c r="M25" s="282" t="str">
        <f t="shared" si="6"/>
        <v>012200 - Cultivo de frutas cítricas</v>
      </c>
      <c r="N25" s="293" t="s">
        <v>1263</v>
      </c>
      <c r="O25" s="293" t="s">
        <v>1264</v>
      </c>
    </row>
    <row r="26" ht="15.75" customHeight="1">
      <c r="A26" s="290">
        <v>26.0</v>
      </c>
      <c r="B26" s="290" t="s">
        <v>1265</v>
      </c>
      <c r="C26" s="290" t="str">
        <f>+CONCATENATE("B",$I$3+D26)</f>
        <v>#NAME?</v>
      </c>
      <c r="D26" s="282">
        <v>1.0</v>
      </c>
      <c r="M26" s="282" t="str">
        <f t="shared" si="6"/>
        <v>012311 - Cultivo de manzana y pera</v>
      </c>
      <c r="N26" s="293" t="s">
        <v>1266</v>
      </c>
      <c r="O26" s="293" t="s">
        <v>1267</v>
      </c>
    </row>
    <row r="27" ht="15.75" customHeight="1">
      <c r="A27" s="290">
        <v>27.0</v>
      </c>
      <c r="B27" s="290" t="s">
        <v>1268</v>
      </c>
      <c r="C27" s="290" t="str">
        <f>+CONCATENATE("C",$I$3+D27)</f>
        <v>#NAME?</v>
      </c>
      <c r="D27" s="282">
        <v>1.0</v>
      </c>
      <c r="H27" s="295" t="s">
        <v>1269</v>
      </c>
      <c r="M27" s="282" t="str">
        <f t="shared" si="6"/>
        <v>012319 - Cultivo de frutas de pepita n.c.p.</v>
      </c>
      <c r="N27" s="293" t="s">
        <v>1270</v>
      </c>
      <c r="O27" s="293" t="s">
        <v>1271</v>
      </c>
    </row>
    <row r="28" ht="15.75" customHeight="1">
      <c r="A28" s="290">
        <v>28.0</v>
      </c>
      <c r="B28" s="290" t="s">
        <v>1272</v>
      </c>
      <c r="C28" s="290" t="str">
        <f>+CONCATENATE("D",$I$3+D28)</f>
        <v>#NAME?</v>
      </c>
      <c r="D28" s="282">
        <v>1.0</v>
      </c>
      <c r="H28" s="282" t="s">
        <v>1273</v>
      </c>
      <c r="M28" s="282" t="str">
        <f t="shared" si="6"/>
        <v>012320 - Cultivo de frutas de carozo</v>
      </c>
      <c r="N28" s="293" t="s">
        <v>1274</v>
      </c>
      <c r="O28" s="293" t="s">
        <v>1275</v>
      </c>
    </row>
    <row r="29" ht="15.75" customHeight="1">
      <c r="A29" s="290">
        <v>29.0</v>
      </c>
      <c r="B29" s="290" t="s">
        <v>1276</v>
      </c>
      <c r="C29" s="290" t="str">
        <f>+CONCATENATE("E",$I$3+D29)</f>
        <v>#NAME?</v>
      </c>
      <c r="D29" s="282">
        <v>1.0</v>
      </c>
      <c r="H29" s="282" t="s">
        <v>1277</v>
      </c>
      <c r="M29" s="282" t="str">
        <f t="shared" si="6"/>
        <v>012410 - Cultivo de frutas tropicales y subtropicales</v>
      </c>
      <c r="N29" s="293" t="s">
        <v>1278</v>
      </c>
      <c r="O29" s="293" t="s">
        <v>1279</v>
      </c>
    </row>
    <row r="30" ht="15.75" customHeight="1">
      <c r="A30" s="290">
        <v>30.0</v>
      </c>
      <c r="B30" s="290" t="s">
        <v>1280</v>
      </c>
      <c r="C30" s="290" t="str">
        <f>+CONCATENATE("B",$I$3+D30)</f>
        <v>#NAME?</v>
      </c>
      <c r="D30" s="282">
        <v>2.0</v>
      </c>
      <c r="H30" s="282" t="s">
        <v>1281</v>
      </c>
      <c r="M30" s="282" t="str">
        <f t="shared" si="6"/>
        <v>012420 - Cultivo de frutas secas</v>
      </c>
      <c r="N30" s="293" t="s">
        <v>1282</v>
      </c>
      <c r="O30" s="293" t="s">
        <v>1283</v>
      </c>
    </row>
    <row r="31" ht="15.75" customHeight="1">
      <c r="A31" s="290">
        <v>31.0</v>
      </c>
      <c r="B31" s="290" t="s">
        <v>1284</v>
      </c>
      <c r="C31" s="290" t="str">
        <f>+CONCATENATE("C",$I$3+D31)</f>
        <v>#NAME?</v>
      </c>
      <c r="D31" s="282">
        <v>2.0</v>
      </c>
      <c r="H31" s="282" t="s">
        <v>1285</v>
      </c>
      <c r="M31" s="282" t="str">
        <f t="shared" si="6"/>
        <v>012490 - Cultivo de frutas n.c.p.</v>
      </c>
      <c r="N31" s="293" t="s">
        <v>1286</v>
      </c>
      <c r="O31" s="293" t="s">
        <v>1287</v>
      </c>
    </row>
    <row r="32" ht="15.75" customHeight="1">
      <c r="A32" s="290">
        <v>32.0</v>
      </c>
      <c r="B32" s="290" t="s">
        <v>1288</v>
      </c>
      <c r="C32" s="290" t="str">
        <f>+CONCATENATE("D",$I$3+D32)</f>
        <v>#NAME?</v>
      </c>
      <c r="D32" s="282">
        <v>2.0</v>
      </c>
      <c r="H32" s="282" t="s">
        <v>1289</v>
      </c>
      <c r="M32" s="282" t="str">
        <f t="shared" si="6"/>
        <v>012510 - Cultivo de caña de azúcar</v>
      </c>
      <c r="N32" s="293" t="s">
        <v>1290</v>
      </c>
      <c r="O32" s="293" t="s">
        <v>1291</v>
      </c>
    </row>
    <row r="33" ht="15.75" customHeight="1">
      <c r="A33" s="290">
        <v>33.0</v>
      </c>
      <c r="B33" s="290" t="s">
        <v>1292</v>
      </c>
      <c r="C33" s="290" t="str">
        <f>+CONCATENATE("E",$I$3+D33)</f>
        <v>#NAME?</v>
      </c>
      <c r="D33" s="282">
        <v>2.0</v>
      </c>
      <c r="H33" s="282" t="s">
        <v>1293</v>
      </c>
      <c r="M33" s="282" t="str">
        <f t="shared" si="6"/>
        <v>012590 - Cultivo de plantas sacaríferas n.c.p.</v>
      </c>
      <c r="N33" s="293" t="s">
        <v>1294</v>
      </c>
      <c r="O33" s="293" t="s">
        <v>1295</v>
      </c>
    </row>
    <row r="34" ht="15.75" customHeight="1">
      <c r="A34" s="290">
        <v>34.0</v>
      </c>
      <c r="B34" s="290" t="s">
        <v>1296</v>
      </c>
      <c r="C34" s="290" t="str">
        <f>+CONCATENATE("B",$I$3+D34)</f>
        <v>#NAME?</v>
      </c>
      <c r="D34" s="282">
        <v>3.0</v>
      </c>
      <c r="H34" s="282" t="s">
        <v>1297</v>
      </c>
      <c r="M34" s="282" t="str">
        <f t="shared" si="6"/>
        <v>012600 - Cultivo de frutos oleaginosos</v>
      </c>
      <c r="N34" s="293" t="s">
        <v>1298</v>
      </c>
      <c r="O34" s="293" t="s">
        <v>1299</v>
      </c>
    </row>
    <row r="35" ht="15.75" customHeight="1">
      <c r="A35" s="290">
        <v>35.0</v>
      </c>
      <c r="B35" s="290" t="s">
        <v>1300</v>
      </c>
      <c r="C35" s="290" t="str">
        <f>+CONCATENATE("C",$I$3+D35)</f>
        <v>#NAME?</v>
      </c>
      <c r="D35" s="282">
        <v>3.0</v>
      </c>
      <c r="H35" s="282" t="s">
        <v>1301</v>
      </c>
      <c r="M35" s="282" t="str">
        <f t="shared" si="6"/>
        <v>012701 - Cultivo de yerba mate</v>
      </c>
      <c r="N35" s="293" t="s">
        <v>1302</v>
      </c>
      <c r="O35" s="293" t="s">
        <v>1303</v>
      </c>
    </row>
    <row r="36" ht="15.75" customHeight="1">
      <c r="A36" s="290">
        <v>36.0</v>
      </c>
      <c r="B36" s="290" t="s">
        <v>1304</v>
      </c>
      <c r="C36" s="290" t="str">
        <f>+CONCATENATE("D",$I$3+D36)</f>
        <v>#NAME?</v>
      </c>
      <c r="D36" s="282">
        <v>3.0</v>
      </c>
      <c r="H36" s="282" t="s">
        <v>1305</v>
      </c>
      <c r="M36" s="282" t="str">
        <f t="shared" si="6"/>
        <v>012709 - Cultivo de té y otras plantas cuyas hojas se utilizan para preparar infusiones</v>
      </c>
      <c r="N36" s="293" t="s">
        <v>1306</v>
      </c>
      <c r="O36" s="293" t="s">
        <v>1307</v>
      </c>
    </row>
    <row r="37" ht="15.75" customHeight="1">
      <c r="A37" s="290">
        <v>37.0</v>
      </c>
      <c r="B37" s="290" t="s">
        <v>1308</v>
      </c>
      <c r="C37" s="290" t="str">
        <f>+CONCATENATE("E",$I$3+D37)</f>
        <v>#NAME?</v>
      </c>
      <c r="D37" s="282">
        <v>3.0</v>
      </c>
      <c r="H37" s="282" t="s">
        <v>1309</v>
      </c>
      <c r="M37" s="282" t="str">
        <f t="shared" si="6"/>
        <v>012800 - Cultivo de especias y de plantas aromáticas y medicinales</v>
      </c>
      <c r="N37" s="293" t="s">
        <v>1310</v>
      </c>
      <c r="O37" s="293" t="s">
        <v>1311</v>
      </c>
    </row>
    <row r="38" ht="15.75" customHeight="1">
      <c r="A38" s="290">
        <v>38.0</v>
      </c>
      <c r="B38" s="290" t="s">
        <v>1312</v>
      </c>
      <c r="C38" s="290" t="str">
        <f>+CONCATENATE("B",$I$3+D38)</f>
        <v>#NAME?</v>
      </c>
      <c r="D38" s="282">
        <v>4.0</v>
      </c>
      <c r="H38" s="282" t="s">
        <v>1313</v>
      </c>
      <c r="M38" s="282" t="str">
        <f t="shared" si="6"/>
        <v>012900 - Cultivos perennes n.c.p.</v>
      </c>
      <c r="N38" s="293" t="s">
        <v>1314</v>
      </c>
      <c r="O38" s="293" t="s">
        <v>1315</v>
      </c>
    </row>
    <row r="39" ht="15.75" customHeight="1">
      <c r="A39" s="290">
        <v>39.0</v>
      </c>
      <c r="B39" s="290" t="s">
        <v>1316</v>
      </c>
      <c r="C39" s="290" t="str">
        <f>+CONCATENATE("C",$I$3+D39)</f>
        <v>#NAME?</v>
      </c>
      <c r="D39" s="282">
        <v>4.0</v>
      </c>
      <c r="H39" s="282" t="s">
        <v>1317</v>
      </c>
      <c r="M39" s="282" t="str">
        <f t="shared" si="6"/>
        <v>013011 - Producción de semillas híbridas de cereales y oleaginosas</v>
      </c>
      <c r="N39" s="293" t="s">
        <v>1318</v>
      </c>
      <c r="O39" s="293" t="s">
        <v>1319</v>
      </c>
    </row>
    <row r="40" ht="15.75" customHeight="1">
      <c r="A40" s="290">
        <v>40.0</v>
      </c>
      <c r="B40" s="290" t="s">
        <v>1320</v>
      </c>
      <c r="C40" s="290" t="str">
        <f>+CONCATENATE("D",$I$3+D40)</f>
        <v>#NAME?</v>
      </c>
      <c r="D40" s="282">
        <v>4.0</v>
      </c>
      <c r="H40" s="282" t="s">
        <v>1321</v>
      </c>
      <c r="M40" s="282" t="str">
        <f t="shared" si="6"/>
        <v>013012 - Producción de semillas varietales o autofecundadas de cereales, oleaginosas, y forrajeras</v>
      </c>
      <c r="N40" s="293" t="s">
        <v>1322</v>
      </c>
      <c r="O40" s="293" t="s">
        <v>1323</v>
      </c>
    </row>
    <row r="41" ht="15.75" customHeight="1">
      <c r="A41" s="290">
        <v>41.0</v>
      </c>
      <c r="B41" s="290" t="s">
        <v>1324</v>
      </c>
      <c r="C41" s="290" t="str">
        <f>+CONCATENATE("E",$I$3+D41)</f>
        <v>#NAME?</v>
      </c>
      <c r="D41" s="282">
        <v>4.0</v>
      </c>
      <c r="H41" s="282" t="s">
        <v>1325</v>
      </c>
      <c r="M41" s="282" t="str">
        <f t="shared" si="6"/>
        <v>013013 - Producción de semillas de hortalizas y legumbres, flores y plantas ornamentales y árboles frutales</v>
      </c>
      <c r="N41" s="293" t="s">
        <v>1326</v>
      </c>
      <c r="O41" s="293" t="s">
        <v>1327</v>
      </c>
    </row>
    <row r="42" ht="15.75" customHeight="1">
      <c r="A42" s="290">
        <v>42.0</v>
      </c>
      <c r="B42" s="290" t="s">
        <v>1328</v>
      </c>
      <c r="C42" s="290" t="str">
        <f>+CONCATENATE("B",$I$3+D42)</f>
        <v>#NAME?</v>
      </c>
      <c r="D42" s="282">
        <v>5.0</v>
      </c>
      <c r="H42" s="282" t="s">
        <v>1329</v>
      </c>
      <c r="M42" s="282" t="str">
        <f t="shared" si="6"/>
        <v>013019 - Producción de semillas de cultivos agrícolas n.c.p.</v>
      </c>
      <c r="N42" s="293" t="s">
        <v>1330</v>
      </c>
      <c r="O42" s="293" t="s">
        <v>1331</v>
      </c>
    </row>
    <row r="43" ht="15.75" customHeight="1">
      <c r="A43" s="290">
        <v>43.0</v>
      </c>
      <c r="B43" s="290" t="s">
        <v>1332</v>
      </c>
      <c r="C43" s="290" t="str">
        <f>+CONCATENATE("C",$I$3+D43)</f>
        <v>#NAME?</v>
      </c>
      <c r="D43" s="282">
        <v>5.0</v>
      </c>
      <c r="H43" s="282" t="s">
        <v>1333</v>
      </c>
      <c r="M43" s="282" t="str">
        <f t="shared" si="6"/>
        <v>013020 - Producción de otras formas de propagación de cultivos agrícolas</v>
      </c>
      <c r="N43" s="293" t="s">
        <v>1334</v>
      </c>
      <c r="O43" s="293" t="s">
        <v>1335</v>
      </c>
    </row>
    <row r="44" ht="15.75" customHeight="1">
      <c r="A44" s="290">
        <v>44.0</v>
      </c>
      <c r="B44" s="290" t="s">
        <v>1336</v>
      </c>
      <c r="C44" s="290" t="str">
        <f>+CONCATENATE("D",$I$3+D44)</f>
        <v>#NAME?</v>
      </c>
      <c r="D44" s="282">
        <v>5.0</v>
      </c>
      <c r="H44" s="282" t="s">
        <v>1337</v>
      </c>
      <c r="M44" s="282" t="str">
        <f t="shared" si="6"/>
        <v>014113 - Cría de ganado bovino, excepto la realizada en cabañas y para la producción de leche</v>
      </c>
      <c r="N44" s="293" t="s">
        <v>1338</v>
      </c>
      <c r="O44" s="293" t="s">
        <v>1339</v>
      </c>
    </row>
    <row r="45" ht="15.75" customHeight="1">
      <c r="A45" s="290">
        <v>45.0</v>
      </c>
      <c r="B45" s="290" t="s">
        <v>1340</v>
      </c>
      <c r="C45" s="290" t="str">
        <f>+CONCATENATE("E",$I$3+D45)</f>
        <v>#NAME?</v>
      </c>
      <c r="D45" s="282">
        <v>5.0</v>
      </c>
      <c r="H45" s="282" t="s">
        <v>1341</v>
      </c>
      <c r="M45" s="282" t="str">
        <f t="shared" si="6"/>
        <v>014114 - Invernada de ganado bovino excepto el engorde en corrales (Feed-Lot)</v>
      </c>
      <c r="N45" s="293" t="s">
        <v>1342</v>
      </c>
      <c r="O45" s="293" t="s">
        <v>1343</v>
      </c>
    </row>
    <row r="46" ht="15.75" customHeight="1">
      <c r="H46" s="282" t="s">
        <v>1344</v>
      </c>
      <c r="M46" s="282" t="str">
        <f t="shared" si="6"/>
        <v>014115 - Engorde en corrales (Feed-Lot)</v>
      </c>
      <c r="N46" s="293" t="s">
        <v>1345</v>
      </c>
      <c r="O46" s="293" t="s">
        <v>1346</v>
      </c>
    </row>
    <row r="47" ht="15.75" customHeight="1">
      <c r="H47" s="282" t="s">
        <v>1347</v>
      </c>
      <c r="M47" s="282" t="str">
        <f t="shared" si="6"/>
        <v>014121 - Cría de ganado bovino realizada en cabañas</v>
      </c>
      <c r="N47" s="293" t="s">
        <v>1348</v>
      </c>
      <c r="O47" s="293" t="s">
        <v>1349</v>
      </c>
    </row>
    <row r="48" ht="15.75" customHeight="1">
      <c r="H48" s="282" t="s">
        <v>1350</v>
      </c>
      <c r="M48" s="282" t="str">
        <f t="shared" si="6"/>
        <v>014410 - Cría de ganado ovino -excepto en cabañas y para la producción de lana y leche014420</v>
      </c>
      <c r="N48" s="293" t="s">
        <v>1351</v>
      </c>
      <c r="O48" s="293" t="s">
        <v>1352</v>
      </c>
    </row>
    <row r="49" ht="15.75" customHeight="1">
      <c r="H49" s="282" t="s">
        <v>1353</v>
      </c>
      <c r="M49" s="282" t="str">
        <f t="shared" si="6"/>
        <v>014510 - Cría de ganado porcino, excepto la realizada en cabañas</v>
      </c>
      <c r="N49" s="293" t="s">
        <v>1354</v>
      </c>
      <c r="O49" s="293" t="s">
        <v>1355</v>
      </c>
    </row>
    <row r="50" ht="15.75" customHeight="1">
      <c r="H50" s="282" t="s">
        <v>1356</v>
      </c>
      <c r="M50" s="282" t="str">
        <f t="shared" si="6"/>
        <v>014610 - Producción de leche bovina</v>
      </c>
      <c r="N50" s="293" t="s">
        <v>1357</v>
      </c>
      <c r="O50" s="293" t="s">
        <v>1358</v>
      </c>
    </row>
    <row r="51" ht="15.75" customHeight="1">
      <c r="H51" s="282" t="s">
        <v>1359</v>
      </c>
      <c r="M51" s="282" t="str">
        <f t="shared" si="6"/>
        <v>014710 - Producción de lana y pelo de oveja y cabra (cruda)</v>
      </c>
      <c r="N51" s="293" t="s">
        <v>1360</v>
      </c>
      <c r="O51" s="293" t="s">
        <v>1361</v>
      </c>
    </row>
    <row r="52" ht="15.75" customHeight="1">
      <c r="H52" s="282" t="s">
        <v>1362</v>
      </c>
      <c r="M52" s="282" t="str">
        <f t="shared" si="6"/>
        <v>014720 - Producción de pelos de ganado n.c.p.</v>
      </c>
      <c r="N52" s="293" t="s">
        <v>1363</v>
      </c>
      <c r="O52" s="293" t="s">
        <v>1364</v>
      </c>
    </row>
    <row r="53" ht="15.75" customHeight="1">
      <c r="M53" s="282" t="str">
        <f t="shared" si="6"/>
        <v>014810 - Cría de aves de corral, excepto para la producción de huevos</v>
      </c>
      <c r="N53" s="293" t="s">
        <v>1365</v>
      </c>
      <c r="O53" s="293" t="s">
        <v>1366</v>
      </c>
    </row>
    <row r="54" ht="15.75" customHeight="1">
      <c r="M54" s="282" t="str">
        <f t="shared" si="6"/>
        <v>014910 - Apicultura</v>
      </c>
      <c r="N54" s="293" t="s">
        <v>1367</v>
      </c>
      <c r="O54" s="293" t="s">
        <v>1368</v>
      </c>
    </row>
    <row r="55" ht="15.75" customHeight="1">
      <c r="M55" s="282" t="str">
        <f t="shared" si="6"/>
        <v>014920 - Cunicultura</v>
      </c>
      <c r="N55" s="293" t="s">
        <v>1369</v>
      </c>
      <c r="O55" s="293" t="s">
        <v>1370</v>
      </c>
    </row>
    <row r="56" ht="15.75" customHeight="1">
      <c r="M56" s="282" t="str">
        <f t="shared" si="6"/>
        <v>014930 - Cría de animales pelíferos, pilíferos y plumíferos, excepto de las especies ganaderas</v>
      </c>
      <c r="N56" s="293" t="s">
        <v>1371</v>
      </c>
      <c r="O56" s="293" t="s">
        <v>1372</v>
      </c>
    </row>
    <row r="57" ht="15.75" customHeight="1">
      <c r="M57" s="282" t="str">
        <f t="shared" si="6"/>
        <v>014990 - Cría de animales y obtención de productos de origen animal, n.c.p.</v>
      </c>
      <c r="N57" s="293" t="s">
        <v>1373</v>
      </c>
      <c r="O57" s="293" t="s">
        <v>1374</v>
      </c>
    </row>
    <row r="58" ht="15.75" customHeight="1">
      <c r="M58" s="282" t="str">
        <f t="shared" si="6"/>
        <v>016111 - Servicios de labranza, siembra, transplante y cuidados culturales</v>
      </c>
      <c r="N58" s="293" t="s">
        <v>1375</v>
      </c>
      <c r="O58" s="293" t="s">
        <v>1376</v>
      </c>
    </row>
    <row r="59" ht="15.75" customHeight="1">
      <c r="M59" s="282" t="str">
        <f t="shared" si="6"/>
        <v>016112 - Servicios de pulverización, desinfección y fumigación terrestre</v>
      </c>
      <c r="N59" s="293" t="s">
        <v>1377</v>
      </c>
      <c r="O59" s="293" t="s">
        <v>1378</v>
      </c>
    </row>
    <row r="60" ht="15.75" customHeight="1">
      <c r="M60" s="282" t="str">
        <f t="shared" si="6"/>
        <v>016113 - Servicios de pulverización, desinfección y fumigación aérea</v>
      </c>
      <c r="N60" s="293" t="s">
        <v>1379</v>
      </c>
      <c r="O60" s="293" t="s">
        <v>1380</v>
      </c>
    </row>
    <row r="61" ht="15.75" customHeight="1">
      <c r="M61" s="282" t="str">
        <f t="shared" si="6"/>
        <v>016119 - Servicios de maquinaria agrícola n.c.p., excepto los de cosecha mecánica</v>
      </c>
      <c r="N61" s="293" t="s">
        <v>1381</v>
      </c>
      <c r="O61" s="293" t="s">
        <v>1382</v>
      </c>
    </row>
    <row r="62" ht="15.75" customHeight="1">
      <c r="M62" s="282" t="str">
        <f t="shared" si="6"/>
        <v>016120 - Servicios de cosecha mecánica</v>
      </c>
      <c r="N62" s="293" t="s">
        <v>1383</v>
      </c>
      <c r="O62" s="293" t="s">
        <v>1384</v>
      </c>
    </row>
    <row r="63" ht="15.75" customHeight="1">
      <c r="M63" s="282" t="str">
        <f t="shared" si="6"/>
        <v>016130 - Servicios de contratistas de mano de obra agrícola</v>
      </c>
      <c r="N63" s="293" t="s">
        <v>1385</v>
      </c>
      <c r="O63" s="293" t="s">
        <v>1386</v>
      </c>
    </row>
    <row r="64" ht="15.75" customHeight="1">
      <c r="M64" s="282" t="str">
        <f t="shared" si="6"/>
        <v>016140 - Servicios de post cosecha</v>
      </c>
      <c r="N64" s="293" t="s">
        <v>1387</v>
      </c>
      <c r="O64" s="293" t="s">
        <v>1388</v>
      </c>
    </row>
    <row r="65" ht="15.75" customHeight="1">
      <c r="M65" s="282" t="str">
        <f t="shared" si="6"/>
        <v>016150 - Servicios de procesamiento de semillas para su siembra</v>
      </c>
      <c r="N65" s="293" t="s">
        <v>1389</v>
      </c>
      <c r="O65" s="293" t="s">
        <v>1390</v>
      </c>
    </row>
    <row r="66" ht="15.75" customHeight="1">
      <c r="M66" s="282" t="str">
        <f t="shared" si="6"/>
        <v>016190 - Servicios de apoyo agrícolas n.c.p</v>
      </c>
      <c r="N66" s="293" t="s">
        <v>1391</v>
      </c>
      <c r="O66" s="293" t="s">
        <v>1392</v>
      </c>
    </row>
    <row r="67" ht="15.75" customHeight="1">
      <c r="M67" s="282" t="str">
        <f t="shared" si="6"/>
        <v>016210 - Inseminación artificial y servicios n.c.p. para mejorar la reproducción de los animales y el rendimiento de sus productos</v>
      </c>
      <c r="N67" s="293" t="s">
        <v>1393</v>
      </c>
      <c r="O67" s="293" t="s">
        <v>1394</v>
      </c>
    </row>
    <row r="68" ht="15.75" customHeight="1">
      <c r="M68" s="282" t="str">
        <f t="shared" si="6"/>
        <v>016220 - Servicios de contratistas de mano de obra pecuaria</v>
      </c>
      <c r="N68" s="293" t="s">
        <v>1395</v>
      </c>
      <c r="O68" s="293" t="s">
        <v>1396</v>
      </c>
    </row>
    <row r="69" ht="15.75" customHeight="1">
      <c r="M69" s="282" t="str">
        <f t="shared" si="6"/>
        <v>016230 - Servicios de esquila de animales</v>
      </c>
      <c r="N69" s="293" t="s">
        <v>1397</v>
      </c>
      <c r="O69" s="293" t="s">
        <v>1398</v>
      </c>
    </row>
    <row r="70" ht="15.75" customHeight="1">
      <c r="M70" s="282" t="str">
        <f t="shared" si="6"/>
        <v>016291 - Servicios para el control de plagas, baños parasiticidas, etc.</v>
      </c>
      <c r="N70" s="293" t="s">
        <v>1399</v>
      </c>
      <c r="O70" s="293" t="s">
        <v>1400</v>
      </c>
    </row>
    <row r="71" ht="15.75" customHeight="1">
      <c r="M71" s="282" t="str">
        <f t="shared" si="6"/>
        <v>016292 - Albergue y cuidado de animales de terceros</v>
      </c>
      <c r="N71" s="293" t="s">
        <v>1401</v>
      </c>
      <c r="O71" s="293" t="s">
        <v>1402</v>
      </c>
    </row>
    <row r="72" ht="15.75" customHeight="1">
      <c r="M72" s="282" t="str">
        <f t="shared" si="6"/>
        <v>016299 - Servicios de apoyo pecuarios n.c.p.</v>
      </c>
      <c r="N72" s="293" t="s">
        <v>1403</v>
      </c>
      <c r="O72" s="293" t="s">
        <v>1404</v>
      </c>
    </row>
    <row r="73" ht="15.75" customHeight="1">
      <c r="M73" s="282" t="str">
        <f t="shared" si="6"/>
        <v>017010 - Caza y repoblación de animales de caza</v>
      </c>
      <c r="N73" s="293" t="s">
        <v>1405</v>
      </c>
      <c r="O73" s="293" t="s">
        <v>1406</v>
      </c>
    </row>
    <row r="74" ht="15.75" customHeight="1">
      <c r="M74" s="282" t="str">
        <f t="shared" si="6"/>
        <v>017020 - Servicios de apoyo para la caza</v>
      </c>
      <c r="N74" s="293" t="s">
        <v>1407</v>
      </c>
      <c r="O74" s="293" t="s">
        <v>1408</v>
      </c>
    </row>
    <row r="75" ht="15.75" customHeight="1">
      <c r="M75" s="282" t="str">
        <f t="shared" si="6"/>
        <v>021010 - Plantación de bosques</v>
      </c>
      <c r="N75" s="293" t="s">
        <v>1409</v>
      </c>
      <c r="O75" s="293" t="s">
        <v>1410</v>
      </c>
    </row>
    <row r="76" ht="15.75" customHeight="1">
      <c r="M76" s="282" t="str">
        <f t="shared" si="6"/>
        <v>021020 - Repoblación y conservación de bosques nativos y zonas forestadas</v>
      </c>
      <c r="N76" s="293" t="s">
        <v>1411</v>
      </c>
      <c r="O76" s="293" t="s">
        <v>1412</v>
      </c>
    </row>
    <row r="77" ht="15.75" customHeight="1">
      <c r="M77" s="282" t="str">
        <f t="shared" si="6"/>
        <v>021030 - Explotación de viveros forestales</v>
      </c>
      <c r="N77" s="293" t="s">
        <v>1413</v>
      </c>
      <c r="O77" s="293" t="s">
        <v>1414</v>
      </c>
    </row>
    <row r="78" ht="15.75" customHeight="1">
      <c r="M78" s="282" t="str">
        <f t="shared" si="6"/>
        <v>022010 - Extracción de productos forestales de bosques cultivados</v>
      </c>
      <c r="N78" s="293" t="s">
        <v>1415</v>
      </c>
      <c r="O78" s="293" t="s">
        <v>1416</v>
      </c>
    </row>
    <row r="79" ht="15.75" customHeight="1">
      <c r="M79" s="282" t="str">
        <f t="shared" si="6"/>
        <v>022020 - Extracción de productos forestales de bosques nativos</v>
      </c>
      <c r="N79" s="293" t="s">
        <v>1417</v>
      </c>
      <c r="O79" s="293" t="s">
        <v>1418</v>
      </c>
    </row>
    <row r="80" ht="15.75" customHeight="1">
      <c r="M80" s="282" t="str">
        <f t="shared" si="6"/>
        <v>024010 - Servicios forestales para la extracción de madera</v>
      </c>
      <c r="N80" s="293" t="s">
        <v>1419</v>
      </c>
      <c r="O80" s="293" t="s">
        <v>1420</v>
      </c>
    </row>
    <row r="81" ht="15.75" customHeight="1">
      <c r="M81" s="282" t="str">
        <f t="shared" si="6"/>
        <v>024020 - Servicios forestales excepto los servicios para la extracción de madera</v>
      </c>
      <c r="N81" s="293" t="s">
        <v>1421</v>
      </c>
      <c r="O81" s="293" t="s">
        <v>1422</v>
      </c>
    </row>
    <row r="82" ht="15.75" customHeight="1">
      <c r="M82" s="282" t="str">
        <f t="shared" si="6"/>
        <v>031110 - Pesca de organismos marinos; excepto cuando es realizada en buques procesadores</v>
      </c>
      <c r="N82" s="293" t="s">
        <v>1423</v>
      </c>
      <c r="O82" s="293" t="s">
        <v>1424</v>
      </c>
    </row>
    <row r="83" ht="15.75" customHeight="1">
      <c r="M83" s="282" t="str">
        <f t="shared" si="6"/>
        <v>031120 - Pesca y elaboración de productos marinos realizada a bordo de buques procesadores</v>
      </c>
      <c r="N83" s="293" t="s">
        <v>1425</v>
      </c>
      <c r="O83" s="293" t="s">
        <v>1426</v>
      </c>
    </row>
    <row r="84" ht="15.75" customHeight="1">
      <c r="M84" s="282" t="str">
        <f t="shared" si="6"/>
        <v>031130 - Recolección de organismos marinos excepto peces, crustáceos y moluscos</v>
      </c>
      <c r="N84" s="293" t="s">
        <v>1427</v>
      </c>
      <c r="O84" s="293" t="s">
        <v>1428</v>
      </c>
    </row>
    <row r="85" ht="15.75" customHeight="1">
      <c r="M85" s="282" t="str">
        <f t="shared" si="6"/>
        <v>031200 - Pesca continental: fluvial y lacustre</v>
      </c>
      <c r="N85" s="293" t="s">
        <v>1429</v>
      </c>
      <c r="O85" s="293" t="s">
        <v>1430</v>
      </c>
    </row>
    <row r="86" ht="15.75" customHeight="1">
      <c r="M86" s="282" t="str">
        <f t="shared" si="6"/>
        <v>031300 - Servicios de apoyo para la pesca</v>
      </c>
      <c r="N86" s="293" t="s">
        <v>1431</v>
      </c>
      <c r="O86" s="293" t="s">
        <v>1432</v>
      </c>
    </row>
    <row r="87" ht="15.75" customHeight="1">
      <c r="M87" s="282" t="str">
        <f t="shared" si="6"/>
        <v>051000 - Extracción y aglomeración de carbón</v>
      </c>
      <c r="N87" s="293" t="s">
        <v>1433</v>
      </c>
      <c r="O87" s="298" t="s">
        <v>1434</v>
      </c>
    </row>
    <row r="88" ht="15.75" customHeight="1">
      <c r="M88" s="282" t="str">
        <f t="shared" si="6"/>
        <v>052000 - Extracción y aglomeración de lignito</v>
      </c>
      <c r="N88" s="293" t="s">
        <v>1435</v>
      </c>
      <c r="O88" s="293" t="s">
        <v>1436</v>
      </c>
    </row>
    <row r="89" ht="15.75" customHeight="1">
      <c r="M89" s="282" t="str">
        <f t="shared" si="6"/>
        <v>061000 - Extracción de petróleo crudo no aglomerado, ovoides y</v>
      </c>
      <c r="N89" s="293" t="s">
        <v>1437</v>
      </c>
      <c r="O89" s="293" t="s">
        <v>1438</v>
      </c>
    </row>
    <row r="90" ht="15.75" customHeight="1">
      <c r="M90" s="282" t="str">
        <f t="shared" si="6"/>
        <v>062000 - Extracción de gas natural</v>
      </c>
      <c r="N90" s="293" t="s">
        <v>1439</v>
      </c>
      <c r="O90" s="293" t="s">
        <v>1440</v>
      </c>
    </row>
    <row r="91" ht="15.75" customHeight="1">
      <c r="M91" s="282" t="str">
        <f t="shared" si="6"/>
        <v>071000 - Extracción de minerales de hierro</v>
      </c>
      <c r="N91" s="293" t="s">
        <v>1441</v>
      </c>
      <c r="O91" s="293" t="s">
        <v>1442</v>
      </c>
    </row>
    <row r="92" ht="15.75" customHeight="1">
      <c r="M92" s="282" t="str">
        <f t="shared" si="6"/>
        <v>072100 - Extracción de minerales y concentrados de uranio y torio</v>
      </c>
      <c r="N92" s="293" t="s">
        <v>1443</v>
      </c>
      <c r="O92" s="293" t="s">
        <v>1444</v>
      </c>
    </row>
    <row r="93" ht="15.75" customHeight="1">
      <c r="M93" s="282" t="str">
        <f t="shared" si="6"/>
        <v>072910 - Extracción de metales preciosos</v>
      </c>
      <c r="N93" s="293" t="s">
        <v>1445</v>
      </c>
      <c r="O93" s="293" t="s">
        <v>1446</v>
      </c>
    </row>
    <row r="94" ht="15.75" customHeight="1">
      <c r="M94" s="282" t="str">
        <f t="shared" si="6"/>
        <v>072990 - Extracción de minerales metalíferos no ferrosos n.c.p., excepto minerales de uranio y torio</v>
      </c>
      <c r="N94" s="293" t="s">
        <v>1447</v>
      </c>
      <c r="O94" s="293" t="s">
        <v>1448</v>
      </c>
    </row>
    <row r="95" ht="15.75" customHeight="1">
      <c r="M95" s="282" t="str">
        <f t="shared" si="6"/>
        <v>081100 - Extracción de rocas ornamentales</v>
      </c>
      <c r="N95" s="293" t="s">
        <v>1449</v>
      </c>
      <c r="O95" s="293" t="s">
        <v>1450</v>
      </c>
    </row>
    <row r="96" ht="15.75" customHeight="1">
      <c r="M96" s="282" t="str">
        <f t="shared" si="6"/>
        <v>081200 - Extracción de piedra caliza y yeso</v>
      </c>
      <c r="N96" s="293" t="s">
        <v>1451</v>
      </c>
      <c r="O96" s="293" t="s">
        <v>1452</v>
      </c>
    </row>
    <row r="97" ht="15.75" customHeight="1">
      <c r="M97" s="282" t="str">
        <f t="shared" si="6"/>
        <v>081300 - Extracción de arenas, canto rodado y triturados pétreos</v>
      </c>
      <c r="N97" s="293" t="s">
        <v>1453</v>
      </c>
      <c r="O97" s="293" t="s">
        <v>1454</v>
      </c>
    </row>
    <row r="98" ht="15.75" customHeight="1">
      <c r="M98" s="282" t="str">
        <f t="shared" si="6"/>
        <v>081400 - Extracción de arcilla y caolín</v>
      </c>
      <c r="N98" s="293" t="s">
        <v>1455</v>
      </c>
      <c r="O98" s="293" t="s">
        <v>1456</v>
      </c>
    </row>
    <row r="99" ht="15.75" customHeight="1">
      <c r="M99" s="282" t="str">
        <f t="shared" si="6"/>
        <v>089  - Explotación de minas y canteras n.c.p.</v>
      </c>
      <c r="N99" s="293" t="s">
        <v>1457</v>
      </c>
      <c r="O99" s="293" t="s">
        <v>1458</v>
      </c>
    </row>
    <row r="100" ht="15.75" customHeight="1">
      <c r="M100" s="282" t="str">
        <f t="shared" si="6"/>
        <v>089110 - Extracción de minerales para la fabricación de abonos excepto turba</v>
      </c>
      <c r="N100" s="293" t="s">
        <v>1459</v>
      </c>
      <c r="O100" s="293" t="s">
        <v>1460</v>
      </c>
    </row>
    <row r="101" ht="15.75" customHeight="1">
      <c r="M101" s="282" t="str">
        <f t="shared" si="6"/>
        <v>089120 - Extracción de minerales para la fabricación de productos químicos</v>
      </c>
      <c r="N101" s="293" t="s">
        <v>1461</v>
      </c>
      <c r="O101" s="293" t="s">
        <v>1462</v>
      </c>
    </row>
    <row r="102" ht="15.75" customHeight="1">
      <c r="M102" s="282" t="str">
        <f t="shared" si="6"/>
        <v>089200 - Extracción y aglomeración de turba</v>
      </c>
      <c r="N102" s="293" t="s">
        <v>1463</v>
      </c>
      <c r="O102" s="293" t="s">
        <v>1464</v>
      </c>
    </row>
    <row r="103" ht="15.75" customHeight="1">
      <c r="M103" s="282" t="str">
        <f t="shared" si="6"/>
        <v>089300 - Extracción de sal</v>
      </c>
      <c r="N103" s="293" t="s">
        <v>1465</v>
      </c>
      <c r="O103" s="293" t="s">
        <v>1466</v>
      </c>
    </row>
    <row r="104" ht="15.75" customHeight="1">
      <c r="M104" s="282" t="str">
        <f t="shared" si="6"/>
        <v>089900 - Explotación de minas y canteras n.c.p.</v>
      </c>
      <c r="N104" s="293" t="s">
        <v>1467</v>
      </c>
      <c r="O104" s="293" t="s">
        <v>1458</v>
      </c>
    </row>
    <row r="105" ht="15.75" customHeight="1">
      <c r="M105" s="282" t="str">
        <f t="shared" si="6"/>
        <v>091000 - Servicios de apoyo para la extracción de petróleo y gas natural</v>
      </c>
      <c r="N105" s="293" t="s">
        <v>1468</v>
      </c>
      <c r="O105" s="293" t="s">
        <v>1469</v>
      </c>
    </row>
    <row r="106" ht="15.75" customHeight="1">
      <c r="M106" s="282" t="str">
        <f t="shared" si="6"/>
        <v>099000 - Servicios de apoyo para la minería, excepto para la extracción de petróleo y gas natual</v>
      </c>
      <c r="N106" s="293" t="s">
        <v>1470</v>
      </c>
      <c r="O106" s="293" t="s">
        <v>1471</v>
      </c>
    </row>
    <row r="107" ht="15.75" customHeight="1">
      <c r="M107" s="282" t="str">
        <f t="shared" si="6"/>
        <v>101011 - Matanza de ganado bovino</v>
      </c>
      <c r="N107" s="293" t="s">
        <v>1472</v>
      </c>
      <c r="O107" s="293" t="s">
        <v>1473</v>
      </c>
    </row>
    <row r="108" ht="15.75" customHeight="1">
      <c r="M108" s="282" t="str">
        <f t="shared" si="6"/>
        <v>101012 - Procesamiento de carne de ganado bovino</v>
      </c>
      <c r="N108" s="293" t="s">
        <v>1474</v>
      </c>
      <c r="O108" s="293" t="s">
        <v>1475</v>
      </c>
    </row>
    <row r="109" ht="15.75" customHeight="1">
      <c r="M109" s="282" t="str">
        <f t="shared" si="6"/>
        <v>101013 - Saladero y peladero de cueros de ganado bovino</v>
      </c>
      <c r="N109" s="293" t="s">
        <v>1476</v>
      </c>
      <c r="O109" s="293" t="s">
        <v>1477</v>
      </c>
    </row>
    <row r="110" ht="15.75" customHeight="1">
      <c r="M110" s="282" t="str">
        <f t="shared" si="6"/>
        <v>101020 - Producción y procesamiento de carne de aves</v>
      </c>
      <c r="N110" s="293" t="s">
        <v>1478</v>
      </c>
      <c r="O110" s="293" t="s">
        <v>1479</v>
      </c>
    </row>
    <row r="111" ht="15.75" customHeight="1">
      <c r="M111" s="282" t="str">
        <f t="shared" si="6"/>
        <v>101030 - Elaboración de fiambres y embutidos</v>
      </c>
      <c r="N111" s="293" t="s">
        <v>1480</v>
      </c>
      <c r="O111" s="293" t="s">
        <v>1481</v>
      </c>
    </row>
    <row r="112" ht="15.75" customHeight="1">
      <c r="M112" s="282" t="str">
        <f t="shared" si="6"/>
        <v>101040 - Matanza de ganado excepto el bovino y procesamiento de su carne</v>
      </c>
      <c r="N112" s="293" t="s">
        <v>1482</v>
      </c>
      <c r="O112" s="293" t="s">
        <v>1483</v>
      </c>
    </row>
    <row r="113" ht="15.75" customHeight="1">
      <c r="M113" s="282" t="str">
        <f t="shared" si="6"/>
        <v>101091 - Fabricación de aceites y grasas de origen animal</v>
      </c>
      <c r="N113" s="293" t="s">
        <v>1484</v>
      </c>
      <c r="O113" s="293" t="s">
        <v>1485</v>
      </c>
    </row>
    <row r="114" ht="15.75" customHeight="1">
      <c r="M114" s="282" t="str">
        <f t="shared" si="6"/>
        <v>101099 - Matanza de animales n.c.p. y procesamiento de su carne; elaboración de subproductos cárnicos n.c.p.</v>
      </c>
      <c r="N114" s="293" t="s">
        <v>1486</v>
      </c>
      <c r="O114" s="293" t="s">
        <v>1487</v>
      </c>
    </row>
    <row r="115" ht="15.75" customHeight="1">
      <c r="M115" s="282" t="str">
        <f t="shared" si="6"/>
        <v>102001 - Elaboración de pescados de mar, crustáceos y productos marinos</v>
      </c>
      <c r="N115" s="293" t="s">
        <v>1488</v>
      </c>
      <c r="O115" s="293" t="s">
        <v>1489</v>
      </c>
    </row>
    <row r="116" ht="15.75" customHeight="1">
      <c r="M116" s="282" t="str">
        <f t="shared" si="6"/>
        <v>102002 - Elaboración de pescados de ríos y lagunas y otros productos fluviales y lacustres</v>
      </c>
      <c r="N116" s="293" t="s">
        <v>1490</v>
      </c>
      <c r="O116" s="293" t="s">
        <v>1491</v>
      </c>
    </row>
    <row r="117" ht="15.75" customHeight="1">
      <c r="M117" s="282" t="str">
        <f t="shared" si="6"/>
        <v>102003 - Fabricación de aceites, grasas, harinas y productos a base de pescados</v>
      </c>
      <c r="N117" s="293" t="s">
        <v>1492</v>
      </c>
      <c r="O117" s="293" t="s">
        <v>1493</v>
      </c>
    </row>
    <row r="118" ht="15.75" customHeight="1">
      <c r="M118" s="282" t="str">
        <f t="shared" si="6"/>
        <v>103011 - Preparación de conservas de frutas, hortalizas y legumbres</v>
      </c>
      <c r="N118" s="293" t="s">
        <v>1494</v>
      </c>
      <c r="O118" s="293" t="s">
        <v>1495</v>
      </c>
    </row>
    <row r="119" ht="15.75" customHeight="1">
      <c r="M119" s="282" t="str">
        <f t="shared" si="6"/>
        <v>103012 - Elaboración y envasado de dulces, mermeladas y jaleas</v>
      </c>
      <c r="N119" s="293" t="s">
        <v>1496</v>
      </c>
      <c r="O119" s="293" t="s">
        <v>1497</v>
      </c>
    </row>
    <row r="120" ht="15.75" customHeight="1">
      <c r="M120" s="282" t="str">
        <f t="shared" si="6"/>
        <v>103020 - Elaboración de jugos naturales y sus concentrados, de frutas, hortalizas y legumbres</v>
      </c>
      <c r="N120" s="293" t="s">
        <v>1498</v>
      </c>
      <c r="O120" s="293" t="s">
        <v>1499</v>
      </c>
    </row>
    <row r="121" ht="15.75" customHeight="1">
      <c r="M121" s="282" t="str">
        <f t="shared" si="6"/>
        <v>103030 - Elaboración de frutas, hortalizas y legumbres congeladas</v>
      </c>
      <c r="N121" s="293" t="s">
        <v>1500</v>
      </c>
      <c r="O121" s="293" t="s">
        <v>1501</v>
      </c>
    </row>
    <row r="122" ht="15.75" customHeight="1">
      <c r="M122" s="282" t="str">
        <f t="shared" si="6"/>
        <v>103091 - Elaboración de hortalizas y legumbres deshidratadas o desecadas; preparación n.c.p. de hortalizas y legumbres</v>
      </c>
      <c r="N122" s="293" t="s">
        <v>1502</v>
      </c>
      <c r="O122" s="293" t="s">
        <v>1503</v>
      </c>
    </row>
    <row r="123" ht="15.75" customHeight="1">
      <c r="M123" s="282" t="str">
        <f t="shared" si="6"/>
        <v>103099 - Elaboración de frutas deshidratadas o desecadas; preparación n.c.p. de frutas</v>
      </c>
      <c r="N123" s="293" t="s">
        <v>1504</v>
      </c>
      <c r="O123" s="293" t="s">
        <v>1505</v>
      </c>
    </row>
    <row r="124" ht="15.75" customHeight="1">
      <c r="M124" s="282" t="str">
        <f t="shared" si="6"/>
        <v>104011 - Elaboración de aceites y grasas vegetales sin refinar</v>
      </c>
      <c r="N124" s="293" t="s">
        <v>1506</v>
      </c>
      <c r="O124" s="293" t="s">
        <v>1507</v>
      </c>
    </row>
    <row r="125" ht="15.75" customHeight="1">
      <c r="M125" s="282" t="str">
        <f t="shared" si="6"/>
        <v>104012 - Elaboración de aceite de oliva</v>
      </c>
      <c r="N125" s="293" t="s">
        <v>1508</v>
      </c>
      <c r="O125" s="293" t="s">
        <v>1509</v>
      </c>
    </row>
    <row r="126" ht="15.75" customHeight="1">
      <c r="M126" s="282" t="str">
        <f t="shared" si="6"/>
        <v>104013 - Elaboración de aceites y grasas vegetales refinados</v>
      </c>
      <c r="N126" s="293" t="s">
        <v>1510</v>
      </c>
      <c r="O126" s="293" t="s">
        <v>1511</v>
      </c>
    </row>
    <row r="127" ht="15.75" customHeight="1">
      <c r="M127" s="282" t="str">
        <f t="shared" si="6"/>
        <v>104020 - Elaboración de margarinas y grasas vegetales comestibles similares</v>
      </c>
      <c r="N127" s="293" t="s">
        <v>1512</v>
      </c>
      <c r="O127" s="293" t="s">
        <v>1513</v>
      </c>
    </row>
    <row r="128" ht="15.75" customHeight="1">
      <c r="M128" s="282" t="str">
        <f t="shared" si="6"/>
        <v>105020 - Elaboración de quesos</v>
      </c>
      <c r="N128" s="293" t="s">
        <v>1514</v>
      </c>
      <c r="O128" s="293" t="s">
        <v>1515</v>
      </c>
    </row>
    <row r="129" ht="15.75" customHeight="1">
      <c r="M129" s="282" t="str">
        <f t="shared" si="6"/>
        <v>105030 - Elaboración industrial de helados</v>
      </c>
      <c r="N129" s="293" t="s">
        <v>1516</v>
      </c>
      <c r="O129" s="293" t="s">
        <v>1517</v>
      </c>
    </row>
    <row r="130" ht="15.75" customHeight="1">
      <c r="M130" s="282" t="str">
        <f t="shared" si="6"/>
        <v>105090 - Elaboración de productos lácteos n.c.p.</v>
      </c>
      <c r="N130" s="293" t="s">
        <v>1518</v>
      </c>
      <c r="O130" s="293" t="s">
        <v>1519</v>
      </c>
    </row>
    <row r="131" ht="15.75" customHeight="1">
      <c r="M131" s="282" t="str">
        <f t="shared" si="6"/>
        <v>106110 - Molienda de trigo</v>
      </c>
      <c r="N131" s="293" t="s">
        <v>1520</v>
      </c>
      <c r="O131" s="293" t="s">
        <v>1521</v>
      </c>
    </row>
    <row r="132" ht="15.75" customHeight="1">
      <c r="M132" s="282" t="str">
        <f t="shared" si="6"/>
        <v>106120 - Preparación de arroz</v>
      </c>
      <c r="N132" s="293" t="s">
        <v>1522</v>
      </c>
      <c r="O132" s="293" t="s">
        <v>1523</v>
      </c>
    </row>
    <row r="133" ht="15.75" customHeight="1">
      <c r="M133" s="282" t="str">
        <f t="shared" si="6"/>
        <v>106131 - Elaboración de alimentos a base de cereales</v>
      </c>
      <c r="N133" s="293" t="s">
        <v>1524</v>
      </c>
      <c r="O133" s="293" t="s">
        <v>1525</v>
      </c>
    </row>
    <row r="134" ht="15.75" customHeight="1">
      <c r="M134" s="282" t="str">
        <f t="shared" si="6"/>
        <v>106139 - Preparación y molienda de legumbres y cereales n.c.p., excepto trigo y arroz y molienda húmeda de maíz</v>
      </c>
      <c r="N134" s="293" t="s">
        <v>1526</v>
      </c>
      <c r="O134" s="293" t="s">
        <v>1527</v>
      </c>
    </row>
    <row r="135" ht="15.75" customHeight="1">
      <c r="M135" s="282" t="str">
        <f t="shared" si="6"/>
        <v>106200 - Elaboración de almidones y productos derivados del almidón; molienda húmeda de maíz</v>
      </c>
      <c r="N135" s="293" t="s">
        <v>1528</v>
      </c>
      <c r="O135" s="293" t="s">
        <v>1529</v>
      </c>
    </row>
    <row r="136" ht="15.75" customHeight="1">
      <c r="M136" s="282" t="str">
        <f t="shared" si="6"/>
        <v>107110 - Elaboración de galletitas y bizcochos</v>
      </c>
      <c r="N136" s="293" t="s">
        <v>1530</v>
      </c>
      <c r="O136" s="293" t="s">
        <v>1531</v>
      </c>
    </row>
    <row r="137" ht="15.75" customHeight="1">
      <c r="M137" s="282" t="str">
        <f t="shared" si="6"/>
        <v>107121 - Elaboración industrial de productos de panadería, excepto galletitas y bizcochos</v>
      </c>
      <c r="N137" s="293" t="s">
        <v>1532</v>
      </c>
      <c r="O137" s="293" t="s">
        <v>1533</v>
      </c>
    </row>
    <row r="138" ht="15.75" customHeight="1">
      <c r="M138" s="282" t="str">
        <f t="shared" si="6"/>
        <v>107129 - Elaboración de productos de panadería n.c.p.</v>
      </c>
      <c r="N138" s="293" t="s">
        <v>1534</v>
      </c>
      <c r="O138" s="293" t="s">
        <v>1535</v>
      </c>
    </row>
    <row r="139" ht="15.75" customHeight="1">
      <c r="M139" s="282" t="str">
        <f t="shared" si="6"/>
        <v>107200 - Elaboración de azúcar</v>
      </c>
      <c r="N139" s="293" t="s">
        <v>1536</v>
      </c>
      <c r="O139" s="293" t="s">
        <v>1537</v>
      </c>
    </row>
    <row r="140" ht="15.75" customHeight="1">
      <c r="M140" s="282" t="str">
        <f t="shared" si="6"/>
        <v>107301 - Elaboración de cacao y chocolate</v>
      </c>
      <c r="N140" s="293" t="s">
        <v>1538</v>
      </c>
      <c r="O140" s="293" t="s">
        <v>1539</v>
      </c>
    </row>
    <row r="141" ht="15.75" customHeight="1">
      <c r="M141" s="282" t="str">
        <f t="shared" si="6"/>
        <v>107309 - Elaboración de productos de confitería n.c.p.</v>
      </c>
      <c r="N141" s="293" t="s">
        <v>1540</v>
      </c>
      <c r="O141" s="293" t="s">
        <v>1541</v>
      </c>
    </row>
    <row r="142" ht="15.75" customHeight="1">
      <c r="M142" s="282" t="str">
        <f t="shared" si="6"/>
        <v>107410 - Elaboración de pastas alimentarias frescas</v>
      </c>
      <c r="N142" s="293" t="s">
        <v>1542</v>
      </c>
      <c r="O142" s="293" t="s">
        <v>1543</v>
      </c>
    </row>
    <row r="143" ht="15.75" customHeight="1">
      <c r="M143" s="282" t="str">
        <f t="shared" si="6"/>
        <v>107420 - Elaboración de pastas alimentarias secas</v>
      </c>
      <c r="N143" s="293" t="s">
        <v>1544</v>
      </c>
      <c r="O143" s="293" t="s">
        <v>1545</v>
      </c>
    </row>
    <row r="144" ht="15.75" customHeight="1">
      <c r="M144" s="282" t="str">
        <f t="shared" si="6"/>
        <v>107500 - Elaboración de comidas preparadas para reventa</v>
      </c>
      <c r="N144" s="293" t="s">
        <v>1546</v>
      </c>
      <c r="O144" s="293" t="s">
        <v>1547</v>
      </c>
    </row>
    <row r="145" ht="15.75" customHeight="1">
      <c r="M145" s="282" t="str">
        <f t="shared" si="6"/>
        <v>107911 - Tostado, torrado y molienda de café</v>
      </c>
      <c r="N145" s="293" t="s">
        <v>1548</v>
      </c>
      <c r="O145" s="293" t="s">
        <v>1549</v>
      </c>
    </row>
    <row r="146" ht="15.75" customHeight="1">
      <c r="M146" s="282" t="str">
        <f t="shared" si="6"/>
        <v>107912 - Elaboración y molienda de hierbas aromáticas y especias</v>
      </c>
      <c r="N146" s="293" t="s">
        <v>1550</v>
      </c>
      <c r="O146" s="293" t="s">
        <v>1551</v>
      </c>
    </row>
    <row r="147" ht="15.75" customHeight="1">
      <c r="M147" s="282" t="str">
        <f t="shared" si="6"/>
        <v>107920 - Preparación de hojas de té</v>
      </c>
      <c r="N147" s="293" t="s">
        <v>1552</v>
      </c>
      <c r="O147" s="293" t="s">
        <v>1553</v>
      </c>
    </row>
    <row r="148" ht="15.75" customHeight="1">
      <c r="M148" s="282" t="str">
        <f t="shared" si="6"/>
        <v>107930 - Elaboración de yerba mate</v>
      </c>
      <c r="N148" s="293" t="s">
        <v>1554</v>
      </c>
      <c r="O148" s="293" t="s">
        <v>1555</v>
      </c>
    </row>
    <row r="149" ht="15.75" customHeight="1">
      <c r="M149" s="282" t="str">
        <f t="shared" si="6"/>
        <v>107991 - Elaboración de extractos, jarabes y concentrados</v>
      </c>
      <c r="N149" s="293" t="s">
        <v>1556</v>
      </c>
      <c r="O149" s="293" t="s">
        <v>1557</v>
      </c>
    </row>
    <row r="150" ht="15.75" customHeight="1">
      <c r="M150" s="282" t="str">
        <f t="shared" si="6"/>
        <v>107992 - Elaboración de vinagres</v>
      </c>
      <c r="N150" s="293" t="s">
        <v>1558</v>
      </c>
      <c r="O150" s="293" t="s">
        <v>1559</v>
      </c>
    </row>
    <row r="151" ht="15.75" customHeight="1">
      <c r="M151" s="282" t="str">
        <f t="shared" si="6"/>
        <v>107999 - Elaboración de productos alimenticios n.c.p.</v>
      </c>
      <c r="N151" s="293" t="s">
        <v>1560</v>
      </c>
      <c r="O151" s="293" t="s">
        <v>1561</v>
      </c>
    </row>
    <row r="152" ht="15.75" customHeight="1">
      <c r="M152" s="282" t="str">
        <f t="shared" si="6"/>
        <v>108000 - Elaboración de alimentos preparados para animales</v>
      </c>
      <c r="N152" s="293" t="s">
        <v>1562</v>
      </c>
      <c r="O152" s="293" t="s">
        <v>1563</v>
      </c>
    </row>
    <row r="153" ht="15.75" customHeight="1">
      <c r="M153" s="282" t="str">
        <f t="shared" si="6"/>
        <v>109000 - Servicios industriales para la elaboración de alimentos y bebidas</v>
      </c>
      <c r="N153" s="293" t="s">
        <v>1564</v>
      </c>
      <c r="O153" s="293" t="s">
        <v>1565</v>
      </c>
    </row>
    <row r="154" ht="15.75" customHeight="1">
      <c r="M154" s="282" t="str">
        <f t="shared" si="6"/>
        <v>110100 - Destilación, rectificación y mezcla de bebidas espiritosas</v>
      </c>
      <c r="N154" s="293" t="s">
        <v>1566</v>
      </c>
      <c r="O154" s="293" t="s">
        <v>1567</v>
      </c>
    </row>
    <row r="155" ht="15.75" customHeight="1">
      <c r="M155" s="282" t="str">
        <f t="shared" si="6"/>
        <v>110211 - Elaboración de mosto</v>
      </c>
      <c r="N155" s="293" t="s">
        <v>1568</v>
      </c>
      <c r="O155" s="293" t="s">
        <v>1569</v>
      </c>
    </row>
    <row r="156" ht="15.75" customHeight="1">
      <c r="M156" s="282" t="str">
        <f t="shared" si="6"/>
        <v>110212 - Elaboración de vinos</v>
      </c>
      <c r="N156" s="293" t="s">
        <v>1570</v>
      </c>
      <c r="O156" s="293" t="s">
        <v>1571</v>
      </c>
    </row>
    <row r="157" ht="15.75" customHeight="1">
      <c r="M157" s="282" t="str">
        <f t="shared" si="6"/>
        <v>110290 - Elaboración de sidra y otras bebidas alcohólicas fermentadas</v>
      </c>
      <c r="N157" s="293" t="s">
        <v>1572</v>
      </c>
      <c r="O157" s="293" t="s">
        <v>1573</v>
      </c>
    </row>
    <row r="158" ht="15.75" customHeight="1">
      <c r="M158" s="282" t="str">
        <f t="shared" si="6"/>
        <v>110300 - Elaboración de cerveza, bebidas malteadas y malta</v>
      </c>
      <c r="N158" s="293" t="s">
        <v>1574</v>
      </c>
      <c r="O158" s="293" t="s">
        <v>1575</v>
      </c>
    </row>
    <row r="159" ht="15.75" customHeight="1">
      <c r="M159" s="282" t="str">
        <f t="shared" si="6"/>
        <v>110411 - Embotellado de aguas naturales y minerales</v>
      </c>
      <c r="N159" s="293" t="s">
        <v>1576</v>
      </c>
      <c r="O159" s="293" t="s">
        <v>1577</v>
      </c>
    </row>
    <row r="160" ht="15.75" customHeight="1">
      <c r="M160" s="282" t="str">
        <f t="shared" si="6"/>
        <v>110412 - Fabricación de sodas</v>
      </c>
      <c r="N160" s="293" t="s">
        <v>1578</v>
      </c>
      <c r="O160" s="293" t="s">
        <v>1579</v>
      </c>
    </row>
    <row r="161" ht="15.75" customHeight="1">
      <c r="M161" s="282" t="str">
        <f t="shared" si="6"/>
        <v>110420 - Elaboración de bebidas gaseosas, excepto soda</v>
      </c>
      <c r="N161" s="293" t="s">
        <v>1580</v>
      </c>
      <c r="O161" s="293" t="s">
        <v>1581</v>
      </c>
    </row>
    <row r="162" ht="15.75" customHeight="1">
      <c r="M162" s="282" t="str">
        <f t="shared" si="6"/>
        <v>110491 - Elaboración de hielo</v>
      </c>
      <c r="N162" s="293" t="s">
        <v>1582</v>
      </c>
      <c r="O162" s="293" t="s">
        <v>1583</v>
      </c>
    </row>
    <row r="163" ht="15.75" customHeight="1">
      <c r="M163" s="282" t="str">
        <f t="shared" si="6"/>
        <v>110492 - Elaboración de bebidas no alcohólicas n.c.p.</v>
      </c>
      <c r="N163" s="293" t="s">
        <v>1584</v>
      </c>
      <c r="O163" s="293" t="s">
        <v>1585</v>
      </c>
    </row>
    <row r="164" ht="15.75" customHeight="1">
      <c r="M164" s="282" t="str">
        <f t="shared" si="6"/>
        <v>120010 - Preparación de hojas de tabaco</v>
      </c>
      <c r="N164" s="293" t="s">
        <v>1586</v>
      </c>
      <c r="O164" s="293" t="s">
        <v>1587</v>
      </c>
    </row>
    <row r="165" ht="15.75" customHeight="1">
      <c r="M165" s="282" t="str">
        <f t="shared" si="6"/>
        <v>120091 - Elaboración de cigarrillos</v>
      </c>
      <c r="N165" s="293" t="s">
        <v>1588</v>
      </c>
      <c r="O165" s="293" t="s">
        <v>1589</v>
      </c>
    </row>
    <row r="166" ht="15.75" customHeight="1">
      <c r="M166" s="282" t="str">
        <f t="shared" si="6"/>
        <v>120099 - Elaboración de productos de tabaco n.c.p.</v>
      </c>
      <c r="N166" s="293" t="s">
        <v>1590</v>
      </c>
      <c r="O166" s="293" t="s">
        <v>1591</v>
      </c>
    </row>
    <row r="167" ht="15.75" customHeight="1">
      <c r="M167" s="282" t="str">
        <f t="shared" si="6"/>
        <v>131110 - Preparación de fibras textiles vegetales; desmotado de algodón</v>
      </c>
      <c r="N167" s="293" t="s">
        <v>1592</v>
      </c>
      <c r="O167" s="293" t="s">
        <v>1593</v>
      </c>
    </row>
    <row r="168" ht="15.75" customHeight="1">
      <c r="M168" s="282" t="str">
        <f t="shared" si="6"/>
        <v>131120 - Preparación de fibras animales de uso textil</v>
      </c>
      <c r="N168" s="293" t="s">
        <v>1594</v>
      </c>
      <c r="O168" s="293" t="s">
        <v>1595</v>
      </c>
    </row>
    <row r="169" ht="15.75" customHeight="1">
      <c r="M169" s="282" t="str">
        <f t="shared" si="6"/>
        <v>131131 - Fabricación de hilados textiles de lana, pelos y sus mezclas</v>
      </c>
      <c r="N169" s="293" t="s">
        <v>1596</v>
      </c>
      <c r="O169" s="293" t="s">
        <v>1597</v>
      </c>
    </row>
    <row r="170" ht="15.75" customHeight="1">
      <c r="M170" s="282" t="str">
        <f t="shared" si="6"/>
        <v>131132 - Fabricación de hilados textiles de algodón y sus mezclas</v>
      </c>
      <c r="N170" s="293" t="s">
        <v>1598</v>
      </c>
      <c r="O170" s="293" t="s">
        <v>1599</v>
      </c>
    </row>
    <row r="171" ht="15.75" customHeight="1">
      <c r="M171" s="282" t="str">
        <f t="shared" si="6"/>
        <v>131139 - Fabricación de hilados textiles n.c.p., excepto de lana y de algodón</v>
      </c>
      <c r="N171" s="293" t="s">
        <v>1600</v>
      </c>
      <c r="O171" s="293" t="s">
        <v>1601</v>
      </c>
    </row>
    <row r="172" ht="15.75" customHeight="1">
      <c r="M172" s="282" t="str">
        <f t="shared" si="6"/>
        <v>131201 - Fabricación de tejidos (telas) planos de lana y sus mezclas, incluye hilanderías y tejedurías integradas</v>
      </c>
      <c r="N172" s="293" t="s">
        <v>1602</v>
      </c>
      <c r="O172" s="293" t="s">
        <v>1603</v>
      </c>
    </row>
    <row r="173" ht="15.75" customHeight="1">
      <c r="M173" s="282" t="str">
        <f t="shared" si="6"/>
        <v>131202 - Fabricación de tejidos (telas) planos de algodón y sus mezclas, incluye hilanderías y tejedurías integradas</v>
      </c>
      <c r="N173" s="293" t="s">
        <v>1604</v>
      </c>
      <c r="O173" s="293" t="s">
        <v>1605</v>
      </c>
    </row>
    <row r="174" ht="15.75" customHeight="1">
      <c r="M174" s="282" t="str">
        <f t="shared" si="6"/>
        <v>131209 - Fabricación de tejidos (telas) planos de fibras textiles n.c.p., incluye hilanderías y tejedurías integradas</v>
      </c>
      <c r="N174" s="293" t="s">
        <v>1606</v>
      </c>
      <c r="O174" s="293" t="s">
        <v>1607</v>
      </c>
    </row>
    <row r="175" ht="15.75" customHeight="1">
      <c r="M175" s="282" t="str">
        <f t="shared" si="6"/>
        <v>131300 - Acabado de productos textiles</v>
      </c>
      <c r="N175" s="293" t="s">
        <v>1608</v>
      </c>
      <c r="O175" s="293" t="s">
        <v>1609</v>
      </c>
    </row>
    <row r="176" ht="15.75" customHeight="1">
      <c r="M176" s="282" t="str">
        <f t="shared" si="6"/>
        <v>139100 - Fabricación de tejidos de punto</v>
      </c>
      <c r="N176" s="293" t="s">
        <v>1610</v>
      </c>
      <c r="O176" s="293" t="s">
        <v>1611</v>
      </c>
    </row>
    <row r="177" ht="15.75" customHeight="1">
      <c r="M177" s="282" t="str">
        <f t="shared" si="6"/>
        <v>139201 - Fabricación de frazadas, mantas, ponchos, colchas, cobertores, etc.</v>
      </c>
      <c r="N177" s="293" t="s">
        <v>1612</v>
      </c>
      <c r="O177" s="293" t="s">
        <v>1613</v>
      </c>
    </row>
    <row r="178" ht="15.75" customHeight="1">
      <c r="M178" s="282" t="str">
        <f t="shared" si="6"/>
        <v>139202 - Fabricación de ropa de cama y mantelería</v>
      </c>
      <c r="N178" s="293" t="s">
        <v>1614</v>
      </c>
      <c r="O178" s="293" t="s">
        <v>1615</v>
      </c>
    </row>
    <row r="179" ht="15.75" customHeight="1">
      <c r="M179" s="282" t="str">
        <f t="shared" si="6"/>
        <v>139203 - Fabricación de artículos de lona y sucedáneos de lona</v>
      </c>
      <c r="N179" s="293" t="s">
        <v>1616</v>
      </c>
      <c r="O179" s="293" t="s">
        <v>1617</v>
      </c>
    </row>
    <row r="180" ht="15.75" customHeight="1">
      <c r="M180" s="282" t="str">
        <f t="shared" si="6"/>
        <v>139204 - Fabricación de bolsas de materiales textiles para productos a granel</v>
      </c>
      <c r="N180" s="293" t="s">
        <v>1618</v>
      </c>
      <c r="O180" s="293" t="s">
        <v>1619</v>
      </c>
    </row>
    <row r="181" ht="15.75" customHeight="1">
      <c r="M181" s="282" t="str">
        <f t="shared" si="6"/>
        <v>139209 - Fabricación de artículos confeccionados de materiales textiles n.c.p., excepto prendas de vestir</v>
      </c>
      <c r="N181" s="293" t="s">
        <v>1620</v>
      </c>
      <c r="O181" s="293" t="s">
        <v>1621</v>
      </c>
    </row>
    <row r="182" ht="15.75" customHeight="1">
      <c r="M182" s="282" t="str">
        <f t="shared" si="6"/>
        <v>139300 - Fabricación de tapices y alfombras</v>
      </c>
      <c r="N182" s="293" t="s">
        <v>1622</v>
      </c>
      <c r="O182" s="293" t="s">
        <v>1623</v>
      </c>
    </row>
    <row r="183" ht="15.75" customHeight="1">
      <c r="M183" s="282" t="str">
        <f t="shared" si="6"/>
        <v>139400 - Fabricación de cuerdas, cordeles, bramantes y redes</v>
      </c>
      <c r="N183" s="293" t="s">
        <v>1624</v>
      </c>
      <c r="O183" s="293" t="s">
        <v>1625</v>
      </c>
    </row>
    <row r="184" ht="15.75" customHeight="1">
      <c r="M184" s="282" t="str">
        <f t="shared" si="6"/>
        <v>139900 - Fabricación de productos textiles n.c.p.</v>
      </c>
      <c r="N184" s="293" t="s">
        <v>1626</v>
      </c>
      <c r="O184" s="293" t="s">
        <v>1627</v>
      </c>
    </row>
    <row r="185" ht="15.75" customHeight="1">
      <c r="M185" s="282" t="str">
        <f t="shared" si="6"/>
        <v>141110 - Confección de ropa interior, prendas para dormir y para la playa</v>
      </c>
      <c r="N185" s="293" t="s">
        <v>1628</v>
      </c>
      <c r="O185" s="293" t="s">
        <v>1629</v>
      </c>
    </row>
    <row r="186" ht="15.75" customHeight="1">
      <c r="M186" s="282" t="str">
        <f t="shared" si="6"/>
        <v>141120 - Confección de ropa de trabajo, uniformes y guardapolvos</v>
      </c>
      <c r="N186" s="293" t="s">
        <v>1630</v>
      </c>
      <c r="O186" s="293" t="s">
        <v>1631</v>
      </c>
    </row>
    <row r="187" ht="15.75" customHeight="1">
      <c r="M187" s="282" t="str">
        <f t="shared" si="6"/>
        <v>141130 - Confección de prendas de vestir para bebés y niños</v>
      </c>
      <c r="N187" s="293" t="s">
        <v>1632</v>
      </c>
      <c r="O187" s="293" t="s">
        <v>1633</v>
      </c>
    </row>
    <row r="188" ht="15.75" customHeight="1">
      <c r="M188" s="282" t="str">
        <f t="shared" si="6"/>
        <v>141140 - Confección de prendas deportivas</v>
      </c>
      <c r="N188" s="293" t="s">
        <v>1634</v>
      </c>
      <c r="O188" s="293" t="s">
        <v>1635</v>
      </c>
    </row>
    <row r="189" ht="15.75" customHeight="1">
      <c r="M189" s="282" t="str">
        <f t="shared" si="6"/>
        <v>141191 - Fabricación de accesorios de vestir excepto de cuero</v>
      </c>
      <c r="N189" s="293" t="s">
        <v>1636</v>
      </c>
      <c r="O189" s="293" t="s">
        <v>1637</v>
      </c>
    </row>
    <row r="190" ht="15.75" customHeight="1">
      <c r="M190" s="282" t="str">
        <f t="shared" si="6"/>
        <v>141199 - Confección de prendas de vestir n.c.p., excepto prendas de piel, cuero y de punto</v>
      </c>
      <c r="N190" s="293" t="s">
        <v>1638</v>
      </c>
      <c r="O190" s="293" t="s">
        <v>1639</v>
      </c>
    </row>
    <row r="191" ht="15.75" customHeight="1">
      <c r="M191" s="282" t="str">
        <f t="shared" si="6"/>
        <v>141201 - Fabricación de accesorios de vestir de cuero</v>
      </c>
      <c r="N191" s="293" t="s">
        <v>1640</v>
      </c>
      <c r="O191" s="293" t="s">
        <v>1641</v>
      </c>
    </row>
    <row r="192" ht="15.75" customHeight="1">
      <c r="M192" s="282" t="str">
        <f t="shared" si="6"/>
        <v>141202 - Confección de prendas de vestir de cuero</v>
      </c>
      <c r="N192" s="293" t="s">
        <v>1642</v>
      </c>
      <c r="O192" s="293" t="s">
        <v>1643</v>
      </c>
    </row>
    <row r="193" ht="15.75" customHeight="1">
      <c r="M193" s="282" t="str">
        <f t="shared" si="6"/>
        <v>142000 - Terminación y teñido de pieles; fabricación de artículos de piel</v>
      </c>
      <c r="N193" s="293" t="s">
        <v>1644</v>
      </c>
      <c r="O193" s="293" t="s">
        <v>1645</v>
      </c>
    </row>
    <row r="194" ht="15.75" customHeight="1">
      <c r="M194" s="282" t="str">
        <f t="shared" si="6"/>
        <v>143010 - Fabricación de medias</v>
      </c>
      <c r="N194" s="293" t="s">
        <v>1646</v>
      </c>
      <c r="O194" s="293" t="s">
        <v>1647</v>
      </c>
    </row>
    <row r="195" ht="15.75" customHeight="1">
      <c r="M195" s="282" t="str">
        <f t="shared" si="6"/>
        <v>143020 - Fabricación de prendas de vestir y artículos similares de punto</v>
      </c>
      <c r="N195" s="293" t="s">
        <v>1648</v>
      </c>
      <c r="O195" s="293" t="s">
        <v>1649</v>
      </c>
    </row>
    <row r="196" ht="15.75" customHeight="1">
      <c r="M196" s="282" t="str">
        <f t="shared" si="6"/>
        <v>149000 - Servicios industriales para la industria confeccionista</v>
      </c>
      <c r="N196" s="293" t="s">
        <v>1650</v>
      </c>
      <c r="O196" s="293" t="s">
        <v>1651</v>
      </c>
    </row>
    <row r="197" ht="15.75" customHeight="1">
      <c r="M197" s="282" t="str">
        <f t="shared" si="6"/>
        <v>151100 - Curtido y terminación de cueros</v>
      </c>
      <c r="N197" s="293" t="s">
        <v>1652</v>
      </c>
      <c r="O197" s="293" t="s">
        <v>1653</v>
      </c>
    </row>
    <row r="198" ht="15.75" customHeight="1">
      <c r="M198" s="282" t="str">
        <f t="shared" si="6"/>
        <v>151200 - Fabricación de maletas, bolsos de mano y similares, artículos de talabartería y artículos de cuero n.c.p.</v>
      </c>
      <c r="N198" s="293" t="s">
        <v>1654</v>
      </c>
      <c r="O198" s="293" t="s">
        <v>1655</v>
      </c>
    </row>
    <row r="199" ht="15.75" customHeight="1">
      <c r="M199" s="282" t="str">
        <f t="shared" si="6"/>
        <v>152011 - Fabricación de calzado de cuero, excepto calzado deportivo y ortopédico</v>
      </c>
      <c r="N199" s="293" t="s">
        <v>1656</v>
      </c>
      <c r="O199" s="293" t="s">
        <v>1657</v>
      </c>
    </row>
    <row r="200" ht="15.75" customHeight="1">
      <c r="M200" s="282" t="str">
        <f t="shared" si="6"/>
        <v>152021 - Fabricación de calzado de materiales n.c.p., excepto calzado deportivo y ortopédico</v>
      </c>
      <c r="N200" s="293" t="s">
        <v>1658</v>
      </c>
      <c r="O200" s="293" t="s">
        <v>1659</v>
      </c>
    </row>
    <row r="201" ht="15.75" customHeight="1">
      <c r="M201" s="282" t="str">
        <f t="shared" si="6"/>
        <v>152031 - Fabricación de calzado deportivo</v>
      </c>
      <c r="N201" s="293" t="s">
        <v>1660</v>
      </c>
      <c r="O201" s="293" t="s">
        <v>1661</v>
      </c>
    </row>
    <row r="202" ht="15.75" customHeight="1">
      <c r="M202" s="282" t="str">
        <f t="shared" si="6"/>
        <v>152040 - Fabricación de partes de calzado</v>
      </c>
      <c r="N202" s="293" t="s">
        <v>1662</v>
      </c>
      <c r="O202" s="293" t="s">
        <v>1663</v>
      </c>
    </row>
    <row r="203" ht="15.75" customHeight="1">
      <c r="M203" s="282" t="str">
        <f t="shared" si="6"/>
        <v>161001 - Aserrado y cepillado de madera nativa</v>
      </c>
      <c r="N203" s="293" t="s">
        <v>1664</v>
      </c>
      <c r="O203" s="293" t="s">
        <v>1665</v>
      </c>
    </row>
    <row r="204" ht="15.75" customHeight="1">
      <c r="M204" s="282" t="str">
        <f t="shared" si="6"/>
        <v>161002 - Aserrado y cepillado de madera implantada</v>
      </c>
      <c r="N204" s="293" t="s">
        <v>1666</v>
      </c>
      <c r="O204" s="293" t="s">
        <v>1667</v>
      </c>
    </row>
    <row r="205" ht="15.75" customHeight="1">
      <c r="M205" s="282" t="str">
        <f t="shared" si="6"/>
        <v>162100 - Fabricación de hojas de madera para enchapado; fabricación de tableros contrachapados; tableros laminados; tableros de partículas y tableros y paneles n.c.p.</v>
      </c>
      <c r="N205" s="293" t="s">
        <v>1668</v>
      </c>
      <c r="O205" s="293" t="s">
        <v>1669</v>
      </c>
    </row>
    <row r="206" ht="15.75" customHeight="1">
      <c r="M206" s="282" t="str">
        <f t="shared" si="6"/>
        <v>162201 - Fabricación de aberturas y estructuras de madera para la construcción</v>
      </c>
      <c r="N206" s="293" t="s">
        <v>1670</v>
      </c>
      <c r="O206" s="293" t="s">
        <v>1671</v>
      </c>
    </row>
    <row r="207" ht="15.75" customHeight="1">
      <c r="M207" s="282" t="str">
        <f t="shared" si="6"/>
        <v>162202 - Fabricación de viviendas prefabricadas de madera</v>
      </c>
      <c r="N207" s="293" t="s">
        <v>1672</v>
      </c>
      <c r="O207" s="293" t="s">
        <v>1673</v>
      </c>
    </row>
    <row r="208" ht="15.75" customHeight="1">
      <c r="M208" s="282" t="str">
        <f t="shared" si="6"/>
        <v>162300 - Fabricación de recipientes de madera</v>
      </c>
      <c r="N208" s="293" t="s">
        <v>1674</v>
      </c>
      <c r="O208" s="293" t="s">
        <v>1675</v>
      </c>
    </row>
    <row r="209" ht="15.75" customHeight="1">
      <c r="M209" s="282" t="str">
        <f t="shared" si="6"/>
        <v>162901 - Fabricación de ataúdes</v>
      </c>
      <c r="N209" s="293" t="s">
        <v>1676</v>
      </c>
      <c r="O209" s="293" t="s">
        <v>1677</v>
      </c>
    </row>
    <row r="210" ht="15.75" customHeight="1">
      <c r="M210" s="282" t="str">
        <f t="shared" si="6"/>
        <v>162902 - Fabricación de artículos de madera en tornerías</v>
      </c>
      <c r="N210" s="293" t="s">
        <v>1678</v>
      </c>
      <c r="O210" s="293" t="s">
        <v>1679</v>
      </c>
    </row>
    <row r="211" ht="15.75" customHeight="1">
      <c r="M211" s="282" t="str">
        <f t="shared" si="6"/>
        <v>162903 - Fabricación de productos de corcho</v>
      </c>
      <c r="N211" s="293" t="s">
        <v>1680</v>
      </c>
      <c r="O211" s="293" t="s">
        <v>1681</v>
      </c>
    </row>
    <row r="212" ht="15.75" customHeight="1">
      <c r="M212" s="282" t="str">
        <f t="shared" si="6"/>
        <v>162909 - Fabricación de productos de madera n.c.p; fabricación de artículos de paja y materiales trenzables</v>
      </c>
      <c r="N212" s="293" t="s">
        <v>1682</v>
      </c>
      <c r="O212" s="293" t="s">
        <v>1683</v>
      </c>
    </row>
    <row r="213" ht="15.75" customHeight="1">
      <c r="M213" s="282" t="str">
        <f t="shared" si="6"/>
        <v>170101 - Fabricación de pasta de madera</v>
      </c>
      <c r="N213" s="293" t="s">
        <v>1684</v>
      </c>
      <c r="O213" s="293" t="s">
        <v>1685</v>
      </c>
    </row>
    <row r="214" ht="15.75" customHeight="1">
      <c r="M214" s="282" t="str">
        <f t="shared" si="6"/>
        <v>170102 - Fabricación de papel y cartón excepto envases</v>
      </c>
      <c r="N214" s="293" t="s">
        <v>1686</v>
      </c>
      <c r="O214" s="293" t="s">
        <v>1687</v>
      </c>
    </row>
    <row r="215" ht="15.75" customHeight="1">
      <c r="M215" s="282" t="str">
        <f t="shared" si="6"/>
        <v>170201 - Fabricación de papel ondulado y envases de papel</v>
      </c>
      <c r="N215" s="293" t="s">
        <v>1688</v>
      </c>
      <c r="O215" s="293" t="s">
        <v>1689</v>
      </c>
    </row>
    <row r="216" ht="15.75" customHeight="1">
      <c r="M216" s="282" t="str">
        <f t="shared" si="6"/>
        <v>170202 - Fabricación de cartón ondulado y envases de cartón</v>
      </c>
      <c r="N216" s="293" t="s">
        <v>1690</v>
      </c>
      <c r="O216" s="293" t="s">
        <v>1691</v>
      </c>
    </row>
    <row r="217" ht="15.75" customHeight="1">
      <c r="M217" s="282" t="str">
        <f t="shared" si="6"/>
        <v>170910 - Fabricación de artículos de papel y cartón de uso doméstico e higiénico sanitario</v>
      </c>
      <c r="N217" s="293" t="s">
        <v>1692</v>
      </c>
      <c r="O217" s="293" t="s">
        <v>1693</v>
      </c>
    </row>
    <row r="218" ht="15.75" customHeight="1">
      <c r="M218" s="282" t="str">
        <f t="shared" si="6"/>
        <v>170990 - Fabricación de artículos de papel y cartón n.c.p.</v>
      </c>
      <c r="N218" s="293" t="s">
        <v>1694</v>
      </c>
      <c r="O218" s="293" t="s">
        <v>1695</v>
      </c>
    </row>
    <row r="219" ht="15.75" customHeight="1">
      <c r="M219" s="282" t="str">
        <f t="shared" si="6"/>
        <v>181101 - Impresión de diarios y revistas</v>
      </c>
      <c r="N219" s="293" t="s">
        <v>1696</v>
      </c>
      <c r="O219" s="293" t="s">
        <v>1697</v>
      </c>
    </row>
    <row r="220" ht="15.75" customHeight="1">
      <c r="M220" s="282" t="str">
        <f t="shared" si="6"/>
        <v>181109 - Impresión n.c.p., excepto de diarios y revistas</v>
      </c>
      <c r="N220" s="293" t="s">
        <v>1698</v>
      </c>
      <c r="O220" s="293" t="s">
        <v>1699</v>
      </c>
    </row>
    <row r="221" ht="15.75" customHeight="1">
      <c r="M221" s="282" t="str">
        <f t="shared" si="6"/>
        <v>181200 - Servicios relacionados con la impresión</v>
      </c>
      <c r="N221" s="293" t="s">
        <v>1700</v>
      </c>
      <c r="O221" s="293" t="s">
        <v>1701</v>
      </c>
    </row>
    <row r="222" ht="15.75" customHeight="1">
      <c r="M222" s="282" t="str">
        <f t="shared" si="6"/>
        <v>182000 - Reproducción de grabaciones</v>
      </c>
      <c r="N222" s="293" t="s">
        <v>1702</v>
      </c>
      <c r="O222" s="293" t="s">
        <v>1703</v>
      </c>
    </row>
    <row r="223" ht="15.75" customHeight="1">
      <c r="M223" s="282" t="str">
        <f t="shared" si="6"/>
        <v>191000 - Fabricación de productos de hornos de "coque"</v>
      </c>
      <c r="N223" s="293" t="s">
        <v>1704</v>
      </c>
      <c r="O223" s="293" t="s">
        <v>1705</v>
      </c>
    </row>
    <row r="224" ht="15.75" customHeight="1">
      <c r="M224" s="282" t="str">
        <f t="shared" si="6"/>
        <v>192000 - Fabricación de productos de la refinación del petróleo</v>
      </c>
      <c r="N224" s="293" t="s">
        <v>1706</v>
      </c>
      <c r="O224" s="293" t="s">
        <v>1707</v>
      </c>
    </row>
    <row r="225" ht="15.75" customHeight="1">
      <c r="M225" s="282" t="str">
        <f t="shared" si="6"/>
        <v>201  - Fabricación de sustancias químicas básicas</v>
      </c>
      <c r="N225" s="293" t="s">
        <v>1708</v>
      </c>
      <c r="O225" s="293" t="s">
        <v>1709</v>
      </c>
    </row>
    <row r="226" ht="15.75" customHeight="1">
      <c r="M226" s="282" t="str">
        <f t="shared" si="6"/>
        <v>201110 - Fabricación de gases industriales y medicinales comprimidos o licuados</v>
      </c>
      <c r="N226" s="293" t="s">
        <v>1710</v>
      </c>
      <c r="O226" s="293" t="s">
        <v>1711</v>
      </c>
    </row>
    <row r="227" ht="15.75" customHeight="1">
      <c r="M227" s="282" t="str">
        <f t="shared" si="6"/>
        <v>201120 - Fabricación de curtientes naturales y sintéticos</v>
      </c>
      <c r="N227" s="293" t="s">
        <v>1712</v>
      </c>
      <c r="O227" s="293" t="s">
        <v>1713</v>
      </c>
    </row>
    <row r="228" ht="15.75" customHeight="1">
      <c r="M228" s="282" t="str">
        <f t="shared" si="6"/>
        <v>201130 - Fabricación de materias colorantes básicas, excepto pigmentos preparados</v>
      </c>
      <c r="N228" s="293" t="s">
        <v>1714</v>
      </c>
      <c r="O228" s="293" t="s">
        <v>1715</v>
      </c>
    </row>
    <row r="229" ht="15.75" customHeight="1">
      <c r="M229" s="282" t="str">
        <f t="shared" si="6"/>
        <v>201140 - Fabricación de combustible nuclear, sustancias y materiales radiactivos</v>
      </c>
      <c r="N229" s="293" t="s">
        <v>1716</v>
      </c>
      <c r="O229" s="293" t="s">
        <v>1717</v>
      </c>
    </row>
    <row r="230" ht="15.75" customHeight="1">
      <c r="M230" s="282" t="str">
        <f t="shared" si="6"/>
        <v>201180 - Fabricación de materias químicas inorgánicas básicas n.c.p.</v>
      </c>
      <c r="N230" s="293" t="s">
        <v>1718</v>
      </c>
      <c r="O230" s="293" t="s">
        <v>1719</v>
      </c>
    </row>
    <row r="231" ht="15.75" customHeight="1">
      <c r="M231" s="282" t="str">
        <f t="shared" si="6"/>
        <v>201190 - Fabricación de materias químicas orgánicas básicas n.c.p.</v>
      </c>
      <c r="N231" s="293" t="s">
        <v>1720</v>
      </c>
      <c r="O231" s="293" t="s">
        <v>1721</v>
      </c>
    </row>
    <row r="232" ht="15.75" customHeight="1">
      <c r="M232" s="282" t="str">
        <f t="shared" si="6"/>
        <v>201210 - Fabricación de alcohol</v>
      </c>
      <c r="N232" s="293" t="s">
        <v>1722</v>
      </c>
      <c r="O232" s="293" t="s">
        <v>1723</v>
      </c>
    </row>
    <row r="233" ht="15.75" customHeight="1">
      <c r="M233" s="282" t="str">
        <f t="shared" si="6"/>
        <v>201220 - Fabricación de biocombustibles excepto alcohol</v>
      </c>
      <c r="N233" s="293" t="s">
        <v>1724</v>
      </c>
      <c r="O233" s="293" t="s">
        <v>1725</v>
      </c>
    </row>
    <row r="234" ht="15.75" customHeight="1">
      <c r="M234" s="282" t="str">
        <f t="shared" si="6"/>
        <v>201300 - Fabricación de abonos y compuestos de nitrógeno</v>
      </c>
      <c r="N234" s="293" t="s">
        <v>1726</v>
      </c>
      <c r="O234" s="293" t="s">
        <v>1727</v>
      </c>
    </row>
    <row r="235" ht="15.75" customHeight="1">
      <c r="M235" s="282" t="str">
        <f t="shared" si="6"/>
        <v>201401 - Fabricación de resinas y cauchos sintéticos</v>
      </c>
      <c r="N235" s="293" t="s">
        <v>1728</v>
      </c>
      <c r="O235" s="293" t="s">
        <v>1729</v>
      </c>
    </row>
    <row r="236" ht="15.75" customHeight="1">
      <c r="M236" s="282" t="str">
        <f t="shared" si="6"/>
        <v>201409 - Fabricación de materias plásticas en formas primarias n.c.p.</v>
      </c>
      <c r="N236" s="293" t="s">
        <v>1730</v>
      </c>
      <c r="O236" s="293" t="s">
        <v>1731</v>
      </c>
    </row>
    <row r="237" ht="15.75" customHeight="1">
      <c r="M237" s="282" t="str">
        <f t="shared" si="6"/>
        <v>202101 - Fabricación de insecticidas, plaguicidas y productos químicos de uso agropecuario</v>
      </c>
      <c r="N237" s="293" t="s">
        <v>1732</v>
      </c>
      <c r="O237" s="293" t="s">
        <v>1733</v>
      </c>
    </row>
    <row r="238" ht="15.75" customHeight="1">
      <c r="M238" s="282" t="str">
        <f t="shared" si="6"/>
        <v>202200 - Fabricación de pinturas, barnices y productos de revestimiento similares, tintas de imprenta y masillas</v>
      </c>
      <c r="N238" s="293" t="s">
        <v>1734</v>
      </c>
      <c r="O238" s="293" t="s">
        <v>1735</v>
      </c>
    </row>
    <row r="239" ht="15.75" customHeight="1">
      <c r="M239" s="282" t="str">
        <f t="shared" si="6"/>
        <v>202311 - Fabricación de preparados para limpieza, pulido y saneamiento</v>
      </c>
      <c r="N239" s="293" t="s">
        <v>1736</v>
      </c>
      <c r="O239" s="293" t="s">
        <v>1737</v>
      </c>
    </row>
    <row r="240" ht="15.75" customHeight="1">
      <c r="M240" s="282" t="str">
        <f t="shared" si="6"/>
        <v>202312 - Fabricación de jabones y detergentes</v>
      </c>
      <c r="N240" s="293" t="s">
        <v>1738</v>
      </c>
      <c r="O240" s="293" t="s">
        <v>1739</v>
      </c>
    </row>
    <row r="241" ht="15.75" customHeight="1">
      <c r="M241" s="282" t="str">
        <f t="shared" si="6"/>
        <v>202320 - Fabricación de cosméticos, perfumes y productos de higiene y tocador</v>
      </c>
      <c r="N241" s="293" t="s">
        <v>1740</v>
      </c>
      <c r="O241" s="293" t="s">
        <v>1741</v>
      </c>
    </row>
    <row r="242" ht="15.75" customHeight="1">
      <c r="M242" s="282" t="str">
        <f t="shared" si="6"/>
        <v>202906 - Fabricación de explosivos y productos de pirotecnia</v>
      </c>
      <c r="N242" s="293" t="s">
        <v>1742</v>
      </c>
      <c r="O242" s="293" t="s">
        <v>1743</v>
      </c>
    </row>
    <row r="243" ht="15.75" customHeight="1">
      <c r="M243" s="282" t="str">
        <f t="shared" si="6"/>
        <v>202907 - Fabricación de colas, adhesivos, aprestos y cementos excepto los odontológicos obtenidos de sustancias minerales y vegetales</v>
      </c>
      <c r="N243" s="293" t="s">
        <v>1744</v>
      </c>
      <c r="O243" s="293" t="s">
        <v>1745</v>
      </c>
    </row>
    <row r="244" ht="15.75" customHeight="1">
      <c r="M244" s="282" t="str">
        <f t="shared" si="6"/>
        <v>202908 - Fabricación de productos químicos n.c.p.</v>
      </c>
      <c r="N244" s="293" t="s">
        <v>1746</v>
      </c>
      <c r="O244" s="293" t="s">
        <v>1747</v>
      </c>
    </row>
    <row r="245" ht="15.75" customHeight="1">
      <c r="M245" s="282" t="str">
        <f t="shared" si="6"/>
        <v>203000 - Fabricación de fibras manufacturadas</v>
      </c>
      <c r="N245" s="293" t="s">
        <v>1748</v>
      </c>
      <c r="O245" s="293" t="s">
        <v>1749</v>
      </c>
    </row>
    <row r="246" ht="15.75" customHeight="1">
      <c r="M246" s="282" t="str">
        <f t="shared" si="6"/>
        <v>204000 - Servicios industriales para la fabricación de sustancias y productos químicos</v>
      </c>
      <c r="N246" s="293" t="s">
        <v>1750</v>
      </c>
      <c r="O246" s="293" t="s">
        <v>1751</v>
      </c>
    </row>
    <row r="247" ht="15.75" customHeight="1">
      <c r="M247" s="282" t="str">
        <f t="shared" si="6"/>
        <v>210010 - Fabricación de medicamentos de uso humano y productos farmacéuticos</v>
      </c>
      <c r="N247" s="293" t="s">
        <v>1752</v>
      </c>
      <c r="O247" s="293" t="s">
        <v>1753</v>
      </c>
    </row>
    <row r="248" ht="15.75" customHeight="1">
      <c r="M248" s="282" t="str">
        <f t="shared" si="6"/>
        <v>210020 - Fabricación de medicamentos de uso veterinario</v>
      </c>
      <c r="N248" s="293" t="s">
        <v>1754</v>
      </c>
      <c r="O248" s="293" t="s">
        <v>1755</v>
      </c>
    </row>
    <row r="249" ht="15.75" customHeight="1">
      <c r="M249" s="282" t="str">
        <f t="shared" si="6"/>
        <v>210030 - Fabricación de sustancias químicas para la elaboración de medicamentos</v>
      </c>
      <c r="N249" s="293" t="s">
        <v>1756</v>
      </c>
      <c r="O249" s="293" t="s">
        <v>1757</v>
      </c>
    </row>
    <row r="250" ht="15.75" customHeight="1">
      <c r="M250" s="282" t="str">
        <f t="shared" si="6"/>
        <v>210090 - Fabricación de productos de laboratorio y productos botánicos de uso farmaceútico n.c.p.</v>
      </c>
      <c r="N250" s="293" t="s">
        <v>1758</v>
      </c>
      <c r="O250" s="293" t="s">
        <v>1759</v>
      </c>
    </row>
    <row r="251" ht="15.75" customHeight="1">
      <c r="M251" s="282" t="str">
        <f t="shared" si="6"/>
        <v>221110 - Fabricación de cubiertas y cámaras</v>
      </c>
      <c r="N251" s="293" t="s">
        <v>1760</v>
      </c>
      <c r="O251" s="293" t="s">
        <v>1761</v>
      </c>
    </row>
    <row r="252" ht="15.75" customHeight="1">
      <c r="M252" s="282" t="str">
        <f t="shared" si="6"/>
        <v>221120 - Recauchutado y renovación de cubiertas</v>
      </c>
      <c r="N252" s="293" t="s">
        <v>1762</v>
      </c>
      <c r="O252" s="293" t="s">
        <v>1763</v>
      </c>
    </row>
    <row r="253" ht="15.75" customHeight="1">
      <c r="M253" s="282" t="str">
        <f t="shared" si="6"/>
        <v>221901 - Fabricación de autopartes de caucho excepto cámaras y cubiertas</v>
      </c>
      <c r="N253" s="293" t="s">
        <v>1764</v>
      </c>
      <c r="O253" s="293" t="s">
        <v>1765</v>
      </c>
    </row>
    <row r="254" ht="15.75" customHeight="1">
      <c r="M254" s="282" t="str">
        <f t="shared" si="6"/>
        <v>221909 - Fabricación de productos de caucho n.c.p.</v>
      </c>
      <c r="N254" s="293" t="s">
        <v>1766</v>
      </c>
      <c r="O254" s="293" t="s">
        <v>1767</v>
      </c>
    </row>
    <row r="255" ht="15.75" customHeight="1">
      <c r="M255" s="282" t="str">
        <f t="shared" si="6"/>
        <v>222010 - Fabricación de envases plásticos</v>
      </c>
      <c r="N255" s="293" t="s">
        <v>1768</v>
      </c>
      <c r="O255" s="293" t="s">
        <v>1769</v>
      </c>
    </row>
    <row r="256" ht="15.75" customHeight="1">
      <c r="M256" s="282" t="str">
        <f t="shared" si="6"/>
        <v>222090 - Fabricación de productos plásticos en formas básicas y artículos de plástico n.c.p., excepto muebles</v>
      </c>
      <c r="N256" s="293" t="s">
        <v>1770</v>
      </c>
      <c r="O256" s="293" t="s">
        <v>1771</v>
      </c>
    </row>
    <row r="257" ht="15.75" customHeight="1">
      <c r="M257" s="282" t="str">
        <f t="shared" si="6"/>
        <v>231010 - Fabricación de envases de vidrio</v>
      </c>
      <c r="N257" s="293" t="s">
        <v>1772</v>
      </c>
      <c r="O257" s="293" t="s">
        <v>1773</v>
      </c>
    </row>
    <row r="258" ht="15.75" customHeight="1">
      <c r="M258" s="282" t="str">
        <f t="shared" si="6"/>
        <v>231020 - Fabricación y elaboración de vidrio plano</v>
      </c>
      <c r="N258" s="293" t="s">
        <v>1774</v>
      </c>
      <c r="O258" s="293" t="s">
        <v>1775</v>
      </c>
    </row>
    <row r="259" ht="15.75" customHeight="1">
      <c r="M259" s="282" t="str">
        <f t="shared" si="6"/>
        <v>231090 - Fabricación de productos de vidrio n.c.p.</v>
      </c>
      <c r="N259" s="293" t="s">
        <v>1776</v>
      </c>
      <c r="O259" s="293" t="s">
        <v>1777</v>
      </c>
    </row>
    <row r="260" ht="15.75" customHeight="1">
      <c r="M260" s="282" t="str">
        <f t="shared" si="6"/>
        <v>239100 - Fabricación de productos de cerámica refractaria</v>
      </c>
      <c r="N260" s="293" t="s">
        <v>1778</v>
      </c>
      <c r="O260" s="293" t="s">
        <v>1779</v>
      </c>
    </row>
    <row r="261" ht="15.75" customHeight="1">
      <c r="M261" s="282" t="str">
        <f t="shared" si="6"/>
        <v>239201 - Fabricación de ladrillos</v>
      </c>
      <c r="N261" s="293" t="s">
        <v>1780</v>
      </c>
      <c r="O261" s="293" t="s">
        <v>1781</v>
      </c>
    </row>
    <row r="262" ht="15.75" customHeight="1">
      <c r="M262" s="282" t="str">
        <f t="shared" si="6"/>
        <v>239202 - Fabricación de revestimientos cerámicos</v>
      </c>
      <c r="N262" s="293" t="s">
        <v>1782</v>
      </c>
      <c r="O262" s="293" t="s">
        <v>1783</v>
      </c>
    </row>
    <row r="263" ht="15.75" customHeight="1">
      <c r="M263" s="282" t="str">
        <f t="shared" si="6"/>
        <v>239209 - Fabricación de productos de arcilla y cerámica no refractaria para uso estructural n.c.p.</v>
      </c>
      <c r="N263" s="293" t="s">
        <v>1784</v>
      </c>
      <c r="O263" s="293" t="s">
        <v>1785</v>
      </c>
    </row>
    <row r="264" ht="15.75" customHeight="1">
      <c r="M264" s="282" t="str">
        <f t="shared" si="6"/>
        <v>239310 - Fabricación de artículos sanitarios de cerámica</v>
      </c>
      <c r="N264" s="293" t="s">
        <v>1786</v>
      </c>
      <c r="O264" s="293" t="s">
        <v>1787</v>
      </c>
    </row>
    <row r="265" ht="15.75" customHeight="1">
      <c r="M265" s="282" t="str">
        <f t="shared" si="6"/>
        <v>239391 - Fabricación de objetos cerámicos para uso doméstico excepto artefactos sanitarios</v>
      </c>
      <c r="N265" s="293" t="s">
        <v>1788</v>
      </c>
      <c r="O265" s="293" t="s">
        <v>1789</v>
      </c>
    </row>
    <row r="266" ht="15.75" customHeight="1">
      <c r="M266" s="282" t="str">
        <f t="shared" si="6"/>
        <v>239399 - Fabricación de artículos de cerámica no refractaria para uso no estructural n.c.p.</v>
      </c>
      <c r="N266" s="293" t="s">
        <v>1790</v>
      </c>
      <c r="O266" s="293" t="s">
        <v>1791</v>
      </c>
    </row>
    <row r="267" ht="15.75" customHeight="1">
      <c r="M267" s="282" t="str">
        <f t="shared" si="6"/>
        <v>239410 - Elaboración de cemento</v>
      </c>
      <c r="N267" s="293" t="s">
        <v>1792</v>
      </c>
      <c r="O267" s="293" t="s">
        <v>1793</v>
      </c>
    </row>
    <row r="268" ht="15.75" customHeight="1">
      <c r="M268" s="282" t="str">
        <f t="shared" si="6"/>
        <v>239421 - Elaboración de yeso</v>
      </c>
      <c r="N268" s="293" t="s">
        <v>1794</v>
      </c>
      <c r="O268" s="293" t="s">
        <v>1795</v>
      </c>
    </row>
    <row r="269" ht="15.75" customHeight="1">
      <c r="M269" s="282" t="str">
        <f t="shared" si="6"/>
        <v>239422 - Elaboración de cal</v>
      </c>
      <c r="N269" s="293" t="s">
        <v>1796</v>
      </c>
      <c r="O269" s="293" t="s">
        <v>1797</v>
      </c>
    </row>
    <row r="270" ht="15.75" customHeight="1">
      <c r="M270" s="282" t="str">
        <f t="shared" si="6"/>
        <v>239510 - Fabricación de mosaicos</v>
      </c>
      <c r="N270" s="293" t="s">
        <v>1798</v>
      </c>
      <c r="O270" s="293" t="s">
        <v>1799</v>
      </c>
    </row>
    <row r="271" ht="15.75" customHeight="1">
      <c r="M271" s="282" t="str">
        <f t="shared" si="6"/>
        <v>239591 - Elaboración de hormigón</v>
      </c>
      <c r="N271" s="293" t="s">
        <v>1800</v>
      </c>
      <c r="O271" s="293" t="s">
        <v>1801</v>
      </c>
    </row>
    <row r="272" ht="15.75" customHeight="1">
      <c r="M272" s="282" t="str">
        <f t="shared" si="6"/>
        <v>239592 - Fabricación de premoldeadas para la construcción</v>
      </c>
      <c r="N272" s="293" t="s">
        <v>1802</v>
      </c>
      <c r="O272" s="293" t="s">
        <v>1803</v>
      </c>
    </row>
    <row r="273" ht="15.75" customHeight="1">
      <c r="M273" s="282" t="str">
        <f t="shared" si="6"/>
        <v>239593 - Fabricación de artículos de cemento, fibrocemento y yeso excepto hormigón y mosaicos</v>
      </c>
      <c r="N273" s="293" t="s">
        <v>1804</v>
      </c>
      <c r="O273" s="293" t="s">
        <v>1805</v>
      </c>
    </row>
    <row r="274" ht="15.75" customHeight="1">
      <c r="M274" s="282" t="str">
        <f t="shared" si="6"/>
        <v>239600 - Corte, tallado y acabado de la piedra</v>
      </c>
      <c r="N274" s="293" t="s">
        <v>1806</v>
      </c>
      <c r="O274" s="293" t="s">
        <v>1807</v>
      </c>
    </row>
    <row r="275" ht="15.75" customHeight="1">
      <c r="M275" s="282" t="str">
        <f t="shared" si="6"/>
        <v>239900 - Fabricación de productos minerales no metálicos n.c.p.</v>
      </c>
      <c r="N275" s="293" t="s">
        <v>1808</v>
      </c>
      <c r="O275" s="293" t="s">
        <v>1809</v>
      </c>
    </row>
    <row r="276" ht="15.75" customHeight="1">
      <c r="M276" s="282" t="str">
        <f t="shared" si="6"/>
        <v>241001 - Laminación y estirado. Producción de lingotes, planchas o barras fabricadas por operadores independientes</v>
      </c>
      <c r="N276" s="293" t="s">
        <v>1810</v>
      </c>
      <c r="O276" s="293" t="s">
        <v>1811</v>
      </c>
    </row>
    <row r="277" ht="15.75" customHeight="1">
      <c r="M277" s="282" t="str">
        <f t="shared" si="6"/>
        <v>241009 - Fabricación en industrias básicas de productos de hierro y acero n.c.p.</v>
      </c>
      <c r="N277" s="293" t="s">
        <v>1812</v>
      </c>
      <c r="O277" s="293" t="s">
        <v>1813</v>
      </c>
    </row>
    <row r="278" ht="15.75" customHeight="1">
      <c r="M278" s="282" t="str">
        <f t="shared" si="6"/>
        <v>242010 - Elaboración de aluminio primario y semielaborados de aluminio</v>
      </c>
      <c r="N278" s="293" t="s">
        <v>1814</v>
      </c>
      <c r="O278" s="293" t="s">
        <v>1815</v>
      </c>
    </row>
    <row r="279" ht="15.75" customHeight="1">
      <c r="M279" s="282" t="str">
        <f t="shared" si="6"/>
        <v>242090 - Fabricación de productos primarios de metales preciosos y metales no ferrosos n.c.p. y sus semielaborados</v>
      </c>
      <c r="N279" s="293" t="s">
        <v>1816</v>
      </c>
      <c r="O279" s="293" t="s">
        <v>1817</v>
      </c>
    </row>
    <row r="280" ht="15.75" customHeight="1">
      <c r="M280" s="282" t="str">
        <f t="shared" si="6"/>
        <v>243100 - Fundición de hierro y acero</v>
      </c>
      <c r="N280" s="293" t="s">
        <v>1818</v>
      </c>
      <c r="O280" s="293" t="s">
        <v>1819</v>
      </c>
    </row>
    <row r="281" ht="15.75" customHeight="1">
      <c r="M281" s="282" t="str">
        <f t="shared" si="6"/>
        <v>243200 - Fundición de metales no ferrosos</v>
      </c>
      <c r="N281" s="293" t="s">
        <v>1820</v>
      </c>
      <c r="O281" s="293" t="s">
        <v>1821</v>
      </c>
    </row>
    <row r="282" ht="15.75" customHeight="1">
      <c r="M282" s="282" t="str">
        <f t="shared" si="6"/>
        <v>251101 - Fabricación de carpintería metálica</v>
      </c>
      <c r="N282" s="293" t="s">
        <v>1822</v>
      </c>
      <c r="O282" s="293" t="s">
        <v>1823</v>
      </c>
    </row>
    <row r="283" ht="15.75" customHeight="1">
      <c r="M283" s="282" t="str">
        <f t="shared" si="6"/>
        <v>251102 - Fabricación de productos metálicos para uso estructural</v>
      </c>
      <c r="N283" s="293" t="s">
        <v>1824</v>
      </c>
      <c r="O283" s="293" t="s">
        <v>1825</v>
      </c>
    </row>
    <row r="284" ht="15.75" customHeight="1">
      <c r="M284" s="282" t="str">
        <f t="shared" si="6"/>
        <v>251200 - Fabricación de tanques, depósitos y recipientes de metal</v>
      </c>
      <c r="N284" s="293" t="s">
        <v>1826</v>
      </c>
      <c r="O284" s="293" t="s">
        <v>1827</v>
      </c>
    </row>
    <row r="285" ht="15.75" customHeight="1">
      <c r="M285" s="282" t="str">
        <f t="shared" si="6"/>
        <v>251300 - Fabricación de generadores de vapor</v>
      </c>
      <c r="N285" s="293" t="s">
        <v>1828</v>
      </c>
      <c r="O285" s="293" t="s">
        <v>1829</v>
      </c>
    </row>
    <row r="286" ht="15.75" customHeight="1">
      <c r="M286" s="282" t="str">
        <f t="shared" si="6"/>
        <v>252000 - Fabricación de armas y municiones</v>
      </c>
      <c r="N286" s="293" t="s">
        <v>1830</v>
      </c>
      <c r="O286" s="293" t="s">
        <v>1831</v>
      </c>
    </row>
    <row r="287" ht="15.75" customHeight="1">
      <c r="M287" s="282" t="str">
        <f t="shared" si="6"/>
        <v>259100 - Forjado, prensado, estampado y laminado de metales; pulvimetalurgia</v>
      </c>
      <c r="N287" s="293" t="s">
        <v>1832</v>
      </c>
      <c r="O287" s="293" t="s">
        <v>1833</v>
      </c>
    </row>
    <row r="288" ht="15.75" customHeight="1">
      <c r="M288" s="282" t="str">
        <f t="shared" si="6"/>
        <v>259200 - Tratamiento y revestimiento de metales y trabajos de metales en general</v>
      </c>
      <c r="N288" s="293" t="s">
        <v>1834</v>
      </c>
      <c r="O288" s="293" t="s">
        <v>1835</v>
      </c>
    </row>
    <row r="289" ht="15.75" customHeight="1">
      <c r="M289" s="282" t="str">
        <f t="shared" si="6"/>
        <v>259301 - Fabricación de herramientas manuales y sus accesorios</v>
      </c>
      <c r="N289" s="293" t="s">
        <v>1836</v>
      </c>
      <c r="O289" s="293" t="s">
        <v>1837</v>
      </c>
    </row>
    <row r="290" ht="15.75" customHeight="1">
      <c r="M290" s="282" t="str">
        <f t="shared" si="6"/>
        <v>259302 - Fabricación de artículos de cuchillería y utensillos de mesa y de cocina</v>
      </c>
      <c r="N290" s="293" t="s">
        <v>1838</v>
      </c>
      <c r="O290" s="293" t="s">
        <v>1839</v>
      </c>
    </row>
    <row r="291" ht="15.75" customHeight="1">
      <c r="M291" s="282" t="str">
        <f t="shared" si="6"/>
        <v>259309 - Fabricación de cerraduras, herrajes y artículos de ferretería n.c.p.</v>
      </c>
      <c r="N291" s="293" t="s">
        <v>1840</v>
      </c>
      <c r="O291" s="293" t="s">
        <v>1841</v>
      </c>
    </row>
    <row r="292" ht="15.75" customHeight="1">
      <c r="M292" s="282" t="str">
        <f t="shared" si="6"/>
        <v>259910 - Fabricación de envases metálicos</v>
      </c>
      <c r="N292" s="293" t="s">
        <v>1842</v>
      </c>
      <c r="O292" s="293" t="s">
        <v>1843</v>
      </c>
    </row>
    <row r="293" ht="15.75" customHeight="1">
      <c r="M293" s="282" t="str">
        <f t="shared" si="6"/>
        <v>259991 - Fabricación de tejidos de alambre</v>
      </c>
      <c r="N293" s="293" t="s">
        <v>1844</v>
      </c>
      <c r="O293" s="293" t="s">
        <v>1845</v>
      </c>
    </row>
    <row r="294" ht="15.75" customHeight="1">
      <c r="M294" s="282" t="str">
        <f t="shared" si="6"/>
        <v>259992 - Fabricación de cajas de seguridad</v>
      </c>
      <c r="N294" s="293" t="s">
        <v>1846</v>
      </c>
      <c r="O294" s="293" t="s">
        <v>1847</v>
      </c>
    </row>
    <row r="295" ht="15.75" customHeight="1">
      <c r="M295" s="282" t="str">
        <f t="shared" si="6"/>
        <v>259993 - Fabricación de productos metálicos de tornería y/o matricería</v>
      </c>
      <c r="N295" s="293" t="s">
        <v>1848</v>
      </c>
      <c r="O295" s="293" t="s">
        <v>1849</v>
      </c>
    </row>
    <row r="296" ht="15.75" customHeight="1">
      <c r="M296" s="282" t="str">
        <f t="shared" si="6"/>
        <v>259999 - Fabricación de productos elaborados de metal n.c.p.</v>
      </c>
      <c r="N296" s="293" t="s">
        <v>1850</v>
      </c>
      <c r="O296" s="293" t="s">
        <v>1851</v>
      </c>
    </row>
    <row r="297" ht="15.75" customHeight="1">
      <c r="M297" s="282" t="str">
        <f t="shared" si="6"/>
        <v>261000 - Fabricación de componentes electrónicos</v>
      </c>
      <c r="N297" s="293" t="s">
        <v>1852</v>
      </c>
      <c r="O297" s="293" t="s">
        <v>1853</v>
      </c>
    </row>
    <row r="298" ht="15.75" customHeight="1">
      <c r="M298" s="282" t="str">
        <f t="shared" si="6"/>
        <v>262000 - Fabrica ción de equipos y productos informáticos</v>
      </c>
      <c r="N298" s="293" t="s">
        <v>1854</v>
      </c>
      <c r="O298" s="293" t="s">
        <v>1855</v>
      </c>
    </row>
    <row r="299" ht="15.75" customHeight="1">
      <c r="M299" s="282" t="str">
        <f t="shared" si="6"/>
        <v>263000 - Fabricación de equipos de comunicaciones y transmisores de radio y televisión</v>
      </c>
      <c r="N299" s="293" t="s">
        <v>1856</v>
      </c>
      <c r="O299" s="293" t="s">
        <v>1857</v>
      </c>
    </row>
    <row r="300" ht="15.75" customHeight="1">
      <c r="M300" s="282" t="str">
        <f t="shared" si="6"/>
        <v>264000 - Fabricación de receptores de radio y televisión, aparatos de grabación y reproducción de sonido y video, y productos conexos</v>
      </c>
      <c r="N300" s="293" t="s">
        <v>1858</v>
      </c>
      <c r="O300" s="293" t="s">
        <v>1859</v>
      </c>
    </row>
    <row r="301" ht="15.75" customHeight="1">
      <c r="M301" s="282" t="str">
        <f t="shared" si="6"/>
        <v>265101 - Fabricación de instrumentos y aparatos para medir, verificar, ensayar, navegar y otros fines, excepto el equipo de control de procesos industriales</v>
      </c>
      <c r="N301" s="293" t="s">
        <v>1860</v>
      </c>
      <c r="O301" s="293" t="s">
        <v>1861</v>
      </c>
    </row>
    <row r="302" ht="15.75" customHeight="1">
      <c r="M302" s="282" t="str">
        <f t="shared" si="6"/>
        <v>265102 - Fabricación de equipo de control de procesos industriales</v>
      </c>
      <c r="N302" s="293" t="s">
        <v>1862</v>
      </c>
      <c r="O302" s="293" t="s">
        <v>1863</v>
      </c>
    </row>
    <row r="303" ht="15.75" customHeight="1">
      <c r="M303" s="282" t="str">
        <f t="shared" si="6"/>
        <v>265200 - Fabricación de relojes</v>
      </c>
      <c r="N303" s="293" t="s">
        <v>1864</v>
      </c>
      <c r="O303" s="293" t="s">
        <v>1865</v>
      </c>
    </row>
    <row r="304" ht="15.75" customHeight="1">
      <c r="M304" s="282" t="str">
        <f t="shared" si="6"/>
        <v>266010 - Fabricación de equipo médico y quirúrgico y de aparatos ortopédicos principalmente electrónicos y/o eléctricos</v>
      </c>
      <c r="N304" s="293" t="s">
        <v>1866</v>
      </c>
      <c r="O304" s="293" t="s">
        <v>1867</v>
      </c>
    </row>
    <row r="305" ht="15.75" customHeight="1">
      <c r="M305" s="282" t="str">
        <f t="shared" si="6"/>
        <v>266090 - Fabricación de equipo médico y quirúrgico y de aparatos ortopédicos n.c.p.</v>
      </c>
      <c r="N305" s="293" t="s">
        <v>1868</v>
      </c>
      <c r="O305" s="293" t="s">
        <v>1869</v>
      </c>
    </row>
    <row r="306" ht="15.75" customHeight="1">
      <c r="M306" s="282" t="str">
        <f t="shared" si="6"/>
        <v>267001 - Fabricación de equipamiento e instrumentos ópticos y sus accesorios</v>
      </c>
      <c r="N306" s="293" t="s">
        <v>1870</v>
      </c>
      <c r="O306" s="293" t="s">
        <v>1871</v>
      </c>
    </row>
    <row r="307" ht="15.75" customHeight="1">
      <c r="M307" s="282" t="str">
        <f t="shared" si="6"/>
        <v>267002 - Fabricación de aparatos y accesorios para fotografía excepto películas, placas y papeles sensibles</v>
      </c>
      <c r="N307" s="293" t="s">
        <v>1872</v>
      </c>
      <c r="O307" s="293" t="s">
        <v>1873</v>
      </c>
    </row>
    <row r="308" ht="15.75" customHeight="1">
      <c r="M308" s="282" t="str">
        <f t="shared" si="6"/>
        <v>268000 - Fabricación de soportes ópticos y magnéticos</v>
      </c>
      <c r="N308" s="293" t="s">
        <v>1874</v>
      </c>
      <c r="O308" s="293" t="s">
        <v>1875</v>
      </c>
    </row>
    <row r="309" ht="15.75" customHeight="1">
      <c r="M309" s="282" t="str">
        <f t="shared" si="6"/>
        <v>271010 - Fabricación de motores, generadores y transformadores eléctricos</v>
      </c>
      <c r="N309" s="293" t="s">
        <v>1876</v>
      </c>
      <c r="O309" s="293" t="s">
        <v>1877</v>
      </c>
    </row>
    <row r="310" ht="15.75" customHeight="1">
      <c r="M310" s="282" t="str">
        <f t="shared" si="6"/>
        <v>271020 - Fabricación de aparatos de distribución y control de la energía eléctrica</v>
      </c>
      <c r="N310" s="293" t="s">
        <v>1878</v>
      </c>
      <c r="O310" s="293" t="s">
        <v>1879</v>
      </c>
    </row>
    <row r="311" ht="15.75" customHeight="1">
      <c r="M311" s="282" t="str">
        <f t="shared" si="6"/>
        <v>272000 - Fabricación de acumuladores, pilas y baterías primarias</v>
      </c>
      <c r="N311" s="293" t="s">
        <v>1880</v>
      </c>
      <c r="O311" s="293" t="s">
        <v>1881</v>
      </c>
    </row>
    <row r="312" ht="15.75" customHeight="1">
      <c r="M312" s="282" t="str">
        <f t="shared" si="6"/>
        <v>273110 - Fabricación de cables de fibra óptica</v>
      </c>
      <c r="N312" s="293" t="s">
        <v>1882</v>
      </c>
      <c r="O312" s="293" t="s">
        <v>1883</v>
      </c>
    </row>
    <row r="313" ht="15.75" customHeight="1">
      <c r="M313" s="282" t="str">
        <f t="shared" si="6"/>
        <v>273190 - Fabricación de hilos y cables aislados n.c.p.</v>
      </c>
      <c r="N313" s="293" t="s">
        <v>1884</v>
      </c>
      <c r="O313" s="293" t="s">
        <v>1885</v>
      </c>
    </row>
    <row r="314" ht="15.75" customHeight="1">
      <c r="M314" s="282" t="str">
        <f t="shared" si="6"/>
        <v>274000 - Fabricación de lámparas eléctricas y equipo de iluminación</v>
      </c>
      <c r="N314" s="293" t="s">
        <v>1886</v>
      </c>
      <c r="O314" s="293" t="s">
        <v>1887</v>
      </c>
    </row>
    <row r="315" ht="15.75" customHeight="1">
      <c r="M315" s="282" t="str">
        <f t="shared" si="6"/>
        <v>275010 - Fabricación de cocinas, calefones, estufas y calefactores no eléctricos</v>
      </c>
      <c r="N315" s="293" t="s">
        <v>1888</v>
      </c>
      <c r="O315" s="293" t="s">
        <v>1889</v>
      </c>
    </row>
    <row r="316" ht="15.75" customHeight="1">
      <c r="M316" s="282" t="str">
        <f t="shared" si="6"/>
        <v>275020 - Fabricación de heladeras, "freezers", lavarropas y secarropas</v>
      </c>
      <c r="N316" s="293" t="s">
        <v>1890</v>
      </c>
      <c r="O316" s="293" t="s">
        <v>1891</v>
      </c>
    </row>
    <row r="317" ht="15.75" customHeight="1">
      <c r="M317" s="282" t="str">
        <f t="shared" si="6"/>
        <v>275091 - Fabricación de ventiladores, extractores de aire, aspiradoras y similares</v>
      </c>
      <c r="N317" s="293" t="s">
        <v>1892</v>
      </c>
      <c r="O317" s="293" t="s">
        <v>1893</v>
      </c>
    </row>
    <row r="318" ht="15.75" customHeight="1">
      <c r="M318" s="282" t="str">
        <f t="shared" si="6"/>
        <v>275092 - Fabricación de planchas, calefactores, hornos eléctricos, tostadoras y otros aparatos generadores de calor</v>
      </c>
      <c r="N318" s="293" t="s">
        <v>1894</v>
      </c>
      <c r="O318" s="293" t="s">
        <v>1895</v>
      </c>
    </row>
    <row r="319" ht="15.75" customHeight="1">
      <c r="M319" s="282" t="str">
        <f t="shared" si="6"/>
        <v>275099 - Fabricación de aparatos de uso doméstico n.c.p.</v>
      </c>
      <c r="N319" s="293" t="s">
        <v>1896</v>
      </c>
      <c r="O319" s="293" t="s">
        <v>1897</v>
      </c>
    </row>
    <row r="320" ht="15.75" customHeight="1">
      <c r="M320" s="282" t="str">
        <f t="shared" si="6"/>
        <v>279000 - Fabricación de equipo eléctrico n.c.p.</v>
      </c>
      <c r="N320" s="293" t="s">
        <v>1898</v>
      </c>
      <c r="O320" s="293" t="s">
        <v>1899</v>
      </c>
    </row>
    <row r="321" ht="15.75" customHeight="1">
      <c r="M321" s="282" t="str">
        <f t="shared" si="6"/>
        <v>281100 - Fabricación de motores y turbinas, excepto motores para aeronaves, vehículos automotores y motocicletas</v>
      </c>
      <c r="N321" s="293" t="s">
        <v>1900</v>
      </c>
      <c r="O321" s="293" t="s">
        <v>1901</v>
      </c>
    </row>
    <row r="322" ht="15.75" customHeight="1">
      <c r="M322" s="282" t="str">
        <f t="shared" si="6"/>
        <v>281201 - Fabricación de bombas</v>
      </c>
      <c r="N322" s="293" t="s">
        <v>1902</v>
      </c>
      <c r="O322" s="293" t="s">
        <v>1903</v>
      </c>
    </row>
    <row r="323" ht="15.75" customHeight="1">
      <c r="M323" s="282" t="str">
        <f t="shared" si="6"/>
        <v>281301 - Fabricación de compresores; grifos y válvulas</v>
      </c>
      <c r="N323" s="293" t="s">
        <v>1904</v>
      </c>
      <c r="O323" s="293" t="s">
        <v>1905</v>
      </c>
    </row>
    <row r="324" ht="15.75" customHeight="1">
      <c r="M324" s="282" t="str">
        <f t="shared" si="6"/>
        <v>281400 - Fabricación de cojinetes; engranajes; trenes de engranaje y piezas de transmisión</v>
      </c>
      <c r="N324" s="293" t="s">
        <v>1906</v>
      </c>
      <c r="O324" s="293" t="s">
        <v>1907</v>
      </c>
    </row>
    <row r="325" ht="15.75" customHeight="1">
      <c r="M325" s="282" t="str">
        <f t="shared" si="6"/>
        <v>281500 - Fabricación de hornos; hogares y quemadores</v>
      </c>
      <c r="N325" s="293" t="s">
        <v>1908</v>
      </c>
      <c r="O325" s="293" t="s">
        <v>1909</v>
      </c>
    </row>
    <row r="326" ht="15.75" customHeight="1">
      <c r="M326" s="282" t="str">
        <f t="shared" si="6"/>
        <v>281600 - Fabricación de maquinaria y equipo de elevación y manipulación</v>
      </c>
      <c r="N326" s="293" t="s">
        <v>1910</v>
      </c>
      <c r="O326" s="293" t="s">
        <v>1911</v>
      </c>
    </row>
    <row r="327" ht="15.75" customHeight="1">
      <c r="M327" s="282" t="str">
        <f t="shared" si="6"/>
        <v>281700 - Fabricación de maquinaria y equipo de oficina, excepto equipo informático</v>
      </c>
      <c r="N327" s="293" t="s">
        <v>1912</v>
      </c>
      <c r="O327" s="293" t="s">
        <v>1913</v>
      </c>
    </row>
    <row r="328" ht="15.75" customHeight="1">
      <c r="M328" s="282" t="str">
        <f t="shared" si="6"/>
        <v>281900 - Fabricación de maquinaria y equipo de uso general n.c.p.</v>
      </c>
      <c r="N328" s="293" t="s">
        <v>1914</v>
      </c>
      <c r="O328" s="293" t="s">
        <v>1915</v>
      </c>
    </row>
    <row r="329" ht="15.75" customHeight="1">
      <c r="M329" s="282" t="str">
        <f t="shared" si="6"/>
        <v>282110 - Fabricación de tractores</v>
      </c>
      <c r="N329" s="293" t="s">
        <v>1916</v>
      </c>
      <c r="O329" s="293" t="s">
        <v>1917</v>
      </c>
    </row>
    <row r="330" ht="15.75" customHeight="1">
      <c r="M330" s="282" t="str">
        <f t="shared" si="6"/>
        <v>282120 - Fabricación de maquinaria y equipo de uso agropecuario y forestal</v>
      </c>
      <c r="N330" s="293" t="s">
        <v>1918</v>
      </c>
      <c r="O330" s="293" t="s">
        <v>1919</v>
      </c>
    </row>
    <row r="331" ht="15.75" customHeight="1">
      <c r="M331" s="282" t="str">
        <f t="shared" si="6"/>
        <v>282130 - Fabricación de implementos de uso agropecuario</v>
      </c>
      <c r="N331" s="293" t="s">
        <v>1920</v>
      </c>
      <c r="O331" s="293" t="s">
        <v>1921</v>
      </c>
    </row>
    <row r="332" ht="15.75" customHeight="1">
      <c r="M332" s="282" t="str">
        <f t="shared" si="6"/>
        <v>282200 - Fabricación de máquinas herramienta</v>
      </c>
      <c r="N332" s="293" t="s">
        <v>1922</v>
      </c>
      <c r="O332" s="293" t="s">
        <v>1923</v>
      </c>
    </row>
    <row r="333" ht="15.75" customHeight="1">
      <c r="M333" s="282" t="str">
        <f t="shared" si="6"/>
        <v>282300 - Fabricación de maquinaria metalúrgica</v>
      </c>
      <c r="N333" s="293" t="s">
        <v>1924</v>
      </c>
      <c r="O333" s="293" t="s">
        <v>1925</v>
      </c>
    </row>
    <row r="334" ht="15.75" customHeight="1">
      <c r="M334" s="282" t="str">
        <f t="shared" si="6"/>
        <v>282400 - Fabricación de maquinaria para la explotación de minas y canteras y para obras de construcción</v>
      </c>
      <c r="N334" s="293" t="s">
        <v>1926</v>
      </c>
      <c r="O334" s="293" t="s">
        <v>1927</v>
      </c>
    </row>
    <row r="335" ht="15.75" customHeight="1">
      <c r="M335" s="282" t="str">
        <f t="shared" si="6"/>
        <v>282500 - Fabricación de maquinaria para la elaboración de alimentos, bebidas y tabaco</v>
      </c>
      <c r="N335" s="293" t="s">
        <v>1928</v>
      </c>
      <c r="O335" s="293" t="s">
        <v>1929</v>
      </c>
    </row>
    <row r="336" ht="15.75" customHeight="1">
      <c r="M336" s="282" t="str">
        <f t="shared" si="6"/>
        <v>282600 - Fabricación de maquinaria para la elaboración de productos textiles, prendas de vestir y cueros</v>
      </c>
      <c r="N336" s="293" t="s">
        <v>1930</v>
      </c>
      <c r="O336" s="293" t="s">
        <v>1931</v>
      </c>
    </row>
    <row r="337" ht="15.75" customHeight="1">
      <c r="M337" s="282" t="str">
        <f t="shared" si="6"/>
        <v>282901 - Fabricación de maquinaria para la industria del papel y las artes gráficas</v>
      </c>
      <c r="N337" s="293" t="s">
        <v>1932</v>
      </c>
      <c r="O337" s="293" t="s">
        <v>1933</v>
      </c>
    </row>
    <row r="338" ht="15.75" customHeight="1">
      <c r="M338" s="282" t="str">
        <f t="shared" si="6"/>
        <v>282909 - Fabricación de maquinaria y equipo de uso especial n.c.p.</v>
      </c>
      <c r="N338" s="293" t="s">
        <v>1934</v>
      </c>
      <c r="O338" s="293" t="s">
        <v>1935</v>
      </c>
    </row>
    <row r="339" ht="15.75" customHeight="1">
      <c r="M339" s="282" t="str">
        <f t="shared" si="6"/>
        <v>291000 - Fabricación de vehículos automotores</v>
      </c>
      <c r="N339" s="293" t="s">
        <v>1936</v>
      </c>
      <c r="O339" s="293" t="s">
        <v>1937</v>
      </c>
    </row>
    <row r="340" ht="15.75" customHeight="1">
      <c r="M340" s="282" t="str">
        <f t="shared" si="6"/>
        <v>292000 - Fabricación de carrocerías para vehículos automotores; fabricación de remolques y semirremolques</v>
      </c>
      <c r="N340" s="293" t="s">
        <v>1938</v>
      </c>
      <c r="O340" s="293" t="s">
        <v>1939</v>
      </c>
    </row>
    <row r="341" ht="15.75" customHeight="1">
      <c r="M341" s="282" t="str">
        <f t="shared" si="6"/>
        <v>293011 - Rectificación de motores</v>
      </c>
      <c r="N341" s="293" t="s">
        <v>1940</v>
      </c>
      <c r="O341" s="293" t="s">
        <v>1941</v>
      </c>
    </row>
    <row r="342" ht="15.75" customHeight="1">
      <c r="M342" s="282" t="str">
        <f t="shared" si="6"/>
        <v>293090 - Fabricación de partes, piezas y accesorios para vehículos automotores y sus motores n.c.p.</v>
      </c>
      <c r="N342" s="293" t="s">
        <v>1942</v>
      </c>
      <c r="O342" s="293" t="s">
        <v>1943</v>
      </c>
    </row>
    <row r="343" ht="15.75" customHeight="1">
      <c r="M343" s="282" t="str">
        <f t="shared" si="6"/>
        <v>301100 - Construcción y reparación de buques</v>
      </c>
      <c r="N343" s="293" t="s">
        <v>1944</v>
      </c>
      <c r="O343" s="293" t="s">
        <v>1945</v>
      </c>
    </row>
    <row r="344" ht="15.75" customHeight="1">
      <c r="M344" s="282" t="str">
        <f t="shared" si="6"/>
        <v>301200 - Construcción y reparación de embarcaciones de recreo y deporte</v>
      </c>
      <c r="N344" s="293" t="s">
        <v>1946</v>
      </c>
      <c r="O344" s="293" t="s">
        <v>1947</v>
      </c>
    </row>
    <row r="345" ht="15.75" customHeight="1">
      <c r="M345" s="282" t="str">
        <f t="shared" si="6"/>
        <v>302000 - Fabricación y reparación de locomotoras y de material rodante para transporte ferroviario</v>
      </c>
      <c r="N345" s="293" t="s">
        <v>1948</v>
      </c>
      <c r="O345" s="293" t="s">
        <v>1949</v>
      </c>
    </row>
    <row r="346" ht="15.75" customHeight="1">
      <c r="M346" s="282" t="str">
        <f t="shared" si="6"/>
        <v>303000 - Fabricación y reparación de aeronaves</v>
      </c>
      <c r="N346" s="293" t="s">
        <v>1950</v>
      </c>
      <c r="O346" s="293" t="s">
        <v>1951</v>
      </c>
    </row>
    <row r="347" ht="15.75" customHeight="1">
      <c r="M347" s="282" t="str">
        <f t="shared" si="6"/>
        <v>309100 - Fabricación de motocicletas</v>
      </c>
      <c r="N347" s="293" t="s">
        <v>1952</v>
      </c>
      <c r="O347" s="293" t="s">
        <v>1953</v>
      </c>
    </row>
    <row r="348" ht="15.75" customHeight="1">
      <c r="M348" s="282" t="str">
        <f t="shared" si="6"/>
        <v>309200 - Fabricación de bicicletas y de sillones de ruedas ortopédicos</v>
      </c>
      <c r="N348" s="293" t="s">
        <v>1954</v>
      </c>
      <c r="O348" s="293" t="s">
        <v>1955</v>
      </c>
    </row>
    <row r="349" ht="15.75" customHeight="1">
      <c r="M349" s="282" t="str">
        <f t="shared" si="6"/>
        <v>309900 - Fabricación de equipo de transporte n.c.p.</v>
      </c>
      <c r="N349" s="293" t="s">
        <v>1956</v>
      </c>
      <c r="O349" s="293" t="s">
        <v>1957</v>
      </c>
    </row>
    <row r="350" ht="15.75" customHeight="1">
      <c r="M350" s="282" t="str">
        <f t="shared" si="6"/>
        <v>310010 - Fabricación de muebles y partes de muebles, principalmente de madera</v>
      </c>
      <c r="N350" s="293" t="s">
        <v>1958</v>
      </c>
      <c r="O350" s="293" t="s">
        <v>1959</v>
      </c>
    </row>
    <row r="351" ht="15.75" customHeight="1">
      <c r="M351" s="282" t="str">
        <f t="shared" si="6"/>
        <v>310020 - Fabrica ción de muebles y partes de muebles, excepto los que son principalmente de madera (metal, plástico, etc.)</v>
      </c>
      <c r="N351" s="293" t="s">
        <v>1960</v>
      </c>
      <c r="O351" s="293" t="s">
        <v>1961</v>
      </c>
    </row>
    <row r="352" ht="15.75" customHeight="1">
      <c r="M352" s="282" t="str">
        <f t="shared" si="6"/>
        <v>310030 - Fabricación de somieres y colchones</v>
      </c>
      <c r="N352" s="293" t="s">
        <v>1962</v>
      </c>
      <c r="O352" s="293" t="s">
        <v>1963</v>
      </c>
    </row>
    <row r="353" ht="15.75" customHeight="1">
      <c r="M353" s="282" t="str">
        <f t="shared" si="6"/>
        <v>321011 - Fabricación de joyas finas y artículos conexos</v>
      </c>
      <c r="N353" s="293" t="s">
        <v>1964</v>
      </c>
      <c r="O353" s="293" t="s">
        <v>1965</v>
      </c>
    </row>
    <row r="354" ht="15.75" customHeight="1">
      <c r="M354" s="282" t="str">
        <f t="shared" si="6"/>
        <v>321012 - Fabricación de objetos de platería</v>
      </c>
      <c r="N354" s="293" t="s">
        <v>1966</v>
      </c>
      <c r="O354" s="293" t="s">
        <v>1967</v>
      </c>
    </row>
    <row r="355" ht="15.75" customHeight="1">
      <c r="M355" s="282" t="str">
        <f t="shared" si="6"/>
        <v>321020 - Fabricación de "bijouterie"</v>
      </c>
      <c r="N355" s="293" t="s">
        <v>1968</v>
      </c>
      <c r="O355" s="293" t="s">
        <v>1969</v>
      </c>
    </row>
    <row r="356" ht="15.75" customHeight="1">
      <c r="M356" s="282" t="str">
        <f t="shared" si="6"/>
        <v>322001 - Fabricación de instrumentos de música</v>
      </c>
      <c r="N356" s="293" t="s">
        <v>1970</v>
      </c>
      <c r="O356" s="293" t="s">
        <v>1971</v>
      </c>
    </row>
    <row r="357" ht="15.75" customHeight="1">
      <c r="M357" s="282" t="str">
        <f t="shared" si="6"/>
        <v>323001 - Fabricación de artículos de deporte</v>
      </c>
      <c r="N357" s="293" t="s">
        <v>1972</v>
      </c>
      <c r="O357" s="293" t="s">
        <v>1973</v>
      </c>
    </row>
    <row r="358" ht="15.75" customHeight="1">
      <c r="M358" s="282" t="str">
        <f t="shared" si="6"/>
        <v>324000 - Fabricación de juegos y juguetes</v>
      </c>
      <c r="N358" s="293" t="s">
        <v>1974</v>
      </c>
      <c r="O358" s="293" t="s">
        <v>1975</v>
      </c>
    </row>
    <row r="359" ht="15.75" customHeight="1">
      <c r="M359" s="282" t="str">
        <f t="shared" si="6"/>
        <v>329010 - Fabricación de lápices, lapiceras, bolígrafos, sellos y artículos similares para oficinas y artistas</v>
      </c>
      <c r="N359" s="293" t="s">
        <v>1976</v>
      </c>
      <c r="O359" s="293" t="s">
        <v>1977</v>
      </c>
    </row>
    <row r="360" ht="15.75" customHeight="1">
      <c r="M360" s="282" t="str">
        <f t="shared" si="6"/>
        <v>329020 - Fabricación de escobas, cepillos y pinceles</v>
      </c>
      <c r="N360" s="293" t="s">
        <v>1978</v>
      </c>
      <c r="O360" s="293" t="s">
        <v>1979</v>
      </c>
    </row>
    <row r="361" ht="15.75" customHeight="1">
      <c r="M361" s="282" t="str">
        <f t="shared" si="6"/>
        <v>329030 - Fabricación de carteles, señales e indicadores -eléctricos o no329040 Fabricación de equipo de protección y seguridad, excepto calzado</v>
      </c>
      <c r="N361" s="293" t="s">
        <v>1980</v>
      </c>
      <c r="O361" s="293" t="s">
        <v>1981</v>
      </c>
    </row>
    <row r="362" ht="15.75" customHeight="1">
      <c r="M362" s="282" t="str">
        <f t="shared" si="6"/>
        <v>329090 - Industrias manufactureras n.c.p.</v>
      </c>
      <c r="N362" s="293" t="s">
        <v>1982</v>
      </c>
      <c r="O362" s="293" t="s">
        <v>1983</v>
      </c>
    </row>
    <row r="363" ht="15.75" customHeight="1">
      <c r="M363" s="282" t="str">
        <f t="shared" si="6"/>
        <v>331101 - Reparación y mantenimiento de productos de metal, excepto maquinaria y equipo</v>
      </c>
      <c r="N363" s="293" t="s">
        <v>1984</v>
      </c>
      <c r="O363" s="293" t="s">
        <v>1985</v>
      </c>
    </row>
    <row r="364" ht="15.75" customHeight="1">
      <c r="M364" s="282" t="str">
        <f t="shared" si="6"/>
        <v>331210 - Reparación y mantenimiento de maquinaria de uso general</v>
      </c>
      <c r="N364" s="293" t="s">
        <v>1986</v>
      </c>
      <c r="O364" s="293" t="s">
        <v>1987</v>
      </c>
    </row>
    <row r="365" ht="15.75" customHeight="1">
      <c r="M365" s="282" t="str">
        <f t="shared" si="6"/>
        <v>331220 - Reparación y mantenimiento de maquinaria y equipo de uso agropecuario y forestal</v>
      </c>
      <c r="N365" s="293" t="s">
        <v>1988</v>
      </c>
      <c r="O365" s="293" t="s">
        <v>1989</v>
      </c>
    </row>
    <row r="366" ht="15.75" customHeight="1">
      <c r="M366" s="282" t="str">
        <f t="shared" si="6"/>
        <v>331290 - Reparación y mantenimiento de maquinaria de uso especial n.c.p.</v>
      </c>
      <c r="N366" s="293" t="s">
        <v>1990</v>
      </c>
      <c r="O366" s="293" t="s">
        <v>1991</v>
      </c>
    </row>
    <row r="367" ht="15.75" customHeight="1">
      <c r="M367" s="282" t="str">
        <f t="shared" si="6"/>
        <v>331301 - Reparación y mantenimiento de instrumentos médicos, ópticos y de precisión; equipo fotográfico, aparatos para medir, ensayar o navegar; relojes, excepto para uso personal o doméstico</v>
      </c>
      <c r="N367" s="293" t="s">
        <v>1992</v>
      </c>
      <c r="O367" s="293" t="s">
        <v>1993</v>
      </c>
    </row>
    <row r="368" ht="15.75" customHeight="1">
      <c r="M368" s="282" t="str">
        <f t="shared" si="6"/>
        <v>331400 - Reparación y mantenimiento de maquinaria y aparatos eléctricos</v>
      </c>
      <c r="N368" s="293" t="s">
        <v>1994</v>
      </c>
      <c r="O368" s="293" t="s">
        <v>1995</v>
      </c>
    </row>
    <row r="369" ht="15.75" customHeight="1">
      <c r="M369" s="282" t="str">
        <f t="shared" si="6"/>
        <v>331900 - Reparación y mantenimiento de máquinas y equipo n.c.p.</v>
      </c>
      <c r="N369" s="293" t="s">
        <v>1996</v>
      </c>
      <c r="O369" s="293" t="s">
        <v>1997</v>
      </c>
    </row>
    <row r="370" ht="15.75" customHeight="1">
      <c r="M370" s="282" t="str">
        <f t="shared" si="6"/>
        <v>332000 - Instalación de maquinaria y equipos industriales</v>
      </c>
      <c r="N370" s="293" t="s">
        <v>1998</v>
      </c>
      <c r="O370" s="293" t="s">
        <v>1999</v>
      </c>
    </row>
    <row r="371" ht="15.75" customHeight="1">
      <c r="M371" s="282" t="str">
        <f t="shared" si="6"/>
        <v>351110 - Generación de energía térmica convencional</v>
      </c>
      <c r="N371" s="293" t="s">
        <v>2000</v>
      </c>
      <c r="O371" s="293" t="s">
        <v>2001</v>
      </c>
    </row>
    <row r="372" ht="15.75" customHeight="1">
      <c r="M372" s="282" t="str">
        <f t="shared" si="6"/>
        <v>351120 - Generación de energía térmica nuclear</v>
      </c>
      <c r="N372" s="293" t="s">
        <v>2002</v>
      </c>
      <c r="O372" s="293" t="s">
        <v>2003</v>
      </c>
    </row>
    <row r="373" ht="15.75" customHeight="1">
      <c r="M373" s="282" t="str">
        <f t="shared" si="6"/>
        <v>351130 - Generación de energía hidráulica</v>
      </c>
      <c r="N373" s="293" t="s">
        <v>2004</v>
      </c>
      <c r="O373" s="293" t="s">
        <v>2005</v>
      </c>
    </row>
    <row r="374" ht="15.75" customHeight="1">
      <c r="M374" s="282" t="str">
        <f t="shared" si="6"/>
        <v>351190 - Generación de energía n.c.p.</v>
      </c>
      <c r="N374" s="293" t="s">
        <v>2006</v>
      </c>
      <c r="O374" s="293" t="s">
        <v>2007</v>
      </c>
    </row>
    <row r="375" ht="15.75" customHeight="1">
      <c r="M375" s="282" t="str">
        <f t="shared" si="6"/>
        <v>351201 - Transporte de energía eléctrica</v>
      </c>
      <c r="N375" s="293" t="s">
        <v>2008</v>
      </c>
      <c r="O375" s="293" t="s">
        <v>2009</v>
      </c>
    </row>
    <row r="376" ht="15.75" customHeight="1">
      <c r="M376" s="282" t="str">
        <f t="shared" si="6"/>
        <v>351310 - Comercio mayorista de energía eléctrica</v>
      </c>
      <c r="N376" s="293" t="s">
        <v>2010</v>
      </c>
      <c r="O376" s="293" t="s">
        <v>2011</v>
      </c>
    </row>
    <row r="377" ht="15.75" customHeight="1">
      <c r="M377" s="282" t="str">
        <f t="shared" si="6"/>
        <v>351320 - Distribución de energía eléctrica</v>
      </c>
      <c r="N377" s="293" t="s">
        <v>2012</v>
      </c>
      <c r="O377" s="293" t="s">
        <v>2013</v>
      </c>
    </row>
    <row r="378" ht="15.75" customHeight="1">
      <c r="M378" s="282" t="str">
        <f t="shared" si="6"/>
        <v>352010 - Fabricación de gas y procesamiento de gas natural</v>
      </c>
      <c r="N378" s="293" t="s">
        <v>2014</v>
      </c>
      <c r="O378" s="293" t="s">
        <v>2015</v>
      </c>
    </row>
    <row r="379" ht="15.75" customHeight="1">
      <c r="M379" s="282" t="str">
        <f t="shared" si="6"/>
        <v>352020 - Distribución de combustibles gaseosos por tuberías</v>
      </c>
      <c r="N379" s="293" t="s">
        <v>2016</v>
      </c>
      <c r="O379" s="293" t="s">
        <v>2017</v>
      </c>
    </row>
    <row r="380" ht="15.75" customHeight="1">
      <c r="M380" s="282" t="str">
        <f t="shared" si="6"/>
        <v>353001 - Suministro de vapor y aire acondicionado</v>
      </c>
      <c r="N380" s="293" t="s">
        <v>2018</v>
      </c>
      <c r="O380" s="298" t="s">
        <v>2019</v>
      </c>
    </row>
    <row r="381" ht="15.75" customHeight="1">
      <c r="M381" s="282" t="str">
        <f t="shared" si="6"/>
        <v>360010 - Captación, depuración y distribución de agua de fuentes subterráneas</v>
      </c>
      <c r="N381" s="293" t="s">
        <v>2020</v>
      </c>
      <c r="O381" s="293" t="s">
        <v>2021</v>
      </c>
    </row>
    <row r="382" ht="15.75" customHeight="1">
      <c r="M382" s="282" t="str">
        <f t="shared" si="6"/>
        <v>360020 - Captación, depuración y distribución de agua de fuentes superficiales</v>
      </c>
      <c r="N382" s="293" t="s">
        <v>2022</v>
      </c>
      <c r="O382" s="293" t="s">
        <v>2023</v>
      </c>
    </row>
    <row r="383" ht="15.75" customHeight="1">
      <c r="M383" s="282" t="str">
        <f t="shared" si="6"/>
        <v>370000 - Servicios de depuración de aguas residuales, alcantarillado y cloacas</v>
      </c>
      <c r="N383" s="293" t="s">
        <v>2024</v>
      </c>
      <c r="O383" s="293" t="s">
        <v>2025</v>
      </c>
    </row>
    <row r="384" ht="15.75" customHeight="1">
      <c r="M384" s="282" t="str">
        <f t="shared" si="6"/>
        <v>381100 - Recolección, transporte, tratamiento y disposición final de residuos no peligrosos</v>
      </c>
      <c r="N384" s="293" t="s">
        <v>2026</v>
      </c>
      <c r="O384" s="293" t="s">
        <v>2027</v>
      </c>
    </row>
    <row r="385" ht="15.75" customHeight="1">
      <c r="M385" s="282" t="str">
        <f t="shared" si="6"/>
        <v>381200 - Recolección, transporte, tratamiento y disposición final de residuos peligrosos</v>
      </c>
      <c r="N385" s="293" t="s">
        <v>2028</v>
      </c>
      <c r="O385" s="293" t="s">
        <v>2029</v>
      </c>
    </row>
    <row r="386" ht="15.75" customHeight="1">
      <c r="M386" s="282" t="str">
        <f t="shared" si="6"/>
        <v>382010 - Recuperación de materiales y desechos metálicos</v>
      </c>
      <c r="N386" s="293" t="s">
        <v>2030</v>
      </c>
      <c r="O386" s="293" t="s">
        <v>2031</v>
      </c>
    </row>
    <row r="387" ht="15.75" customHeight="1">
      <c r="M387" s="282" t="str">
        <f t="shared" si="6"/>
        <v>382020 - Recuperación de materiales y desechos no metálicos</v>
      </c>
      <c r="N387" s="293" t="s">
        <v>2032</v>
      </c>
      <c r="O387" s="293" t="s">
        <v>2033</v>
      </c>
    </row>
    <row r="388" ht="15.75" customHeight="1">
      <c r="M388" s="282" t="str">
        <f t="shared" si="6"/>
        <v>390000 - Descontaminación y otros servicios de gestión de residuos</v>
      </c>
      <c r="N388" s="293" t="s">
        <v>2034</v>
      </c>
      <c r="O388" s="293" t="s">
        <v>2035</v>
      </c>
    </row>
    <row r="389" ht="15.75" customHeight="1">
      <c r="M389" s="282" t="str">
        <f t="shared" si="6"/>
        <v>410011 - Construcción, reforma y reparación de edificios residenciales</v>
      </c>
      <c r="N389" s="293" t="s">
        <v>2036</v>
      </c>
      <c r="O389" s="293" t="s">
        <v>2037</v>
      </c>
    </row>
    <row r="390" ht="15.75" customHeight="1">
      <c r="M390" s="282" t="str">
        <f t="shared" si="6"/>
        <v>410021 - Construcción, reforma y reparación de edificios no residenciales</v>
      </c>
      <c r="N390" s="293" t="s">
        <v>2038</v>
      </c>
      <c r="O390" s="293" t="s">
        <v>2039</v>
      </c>
    </row>
    <row r="391" ht="15.75" customHeight="1">
      <c r="M391" s="282" t="str">
        <f t="shared" si="6"/>
        <v>421000 - Construcción, reforma y reparación de obras de infraestructura para el transporte</v>
      </c>
      <c r="N391" s="293" t="s">
        <v>2040</v>
      </c>
      <c r="O391" s="293" t="s">
        <v>2041</v>
      </c>
    </row>
    <row r="392" ht="15.75" customHeight="1">
      <c r="M392" s="282" t="str">
        <f t="shared" si="6"/>
        <v>422100 - Perforación de pozos de aguacción, reforma y reparación de redes distribución de electricidad, gas, agua, telecomunicaciones y de</v>
      </c>
      <c r="N392" s="293" t="s">
        <v>2042</v>
      </c>
      <c r="O392" s="293" t="s">
        <v>2043</v>
      </c>
    </row>
    <row r="393" ht="15.75" customHeight="1">
      <c r="M393" s="282" t="str">
        <f t="shared" si="6"/>
        <v>422200 - Construotros servicios públicos</v>
      </c>
      <c r="N393" s="293" t="s">
        <v>2044</v>
      </c>
      <c r="O393" s="293" t="s">
        <v>2045</v>
      </c>
    </row>
    <row r="394" ht="15.75" customHeight="1">
      <c r="M394" s="282" t="str">
        <f t="shared" si="6"/>
        <v>429010 - Construcción, reforma y reparación de obras hidráulicas</v>
      </c>
      <c r="N394" s="293" t="s">
        <v>2046</v>
      </c>
      <c r="O394" s="293" t="s">
        <v>2047</v>
      </c>
    </row>
    <row r="395" ht="15.75" customHeight="1">
      <c r="M395" s="282" t="str">
        <f t="shared" si="6"/>
        <v>429090 - Construcción de obras de ingeniería civil n.c.p.</v>
      </c>
      <c r="N395" s="293" t="s">
        <v>2048</v>
      </c>
      <c r="O395" s="293" t="s">
        <v>2049</v>
      </c>
    </row>
    <row r="396" ht="15.75" customHeight="1">
      <c r="M396" s="282" t="str">
        <f t="shared" si="6"/>
        <v>431100 - Demolición y voladura de edificios y de sus partes</v>
      </c>
      <c r="N396" s="293" t="s">
        <v>2050</v>
      </c>
      <c r="O396" s="293" t="s">
        <v>2051</v>
      </c>
    </row>
    <row r="397" ht="15.75" customHeight="1">
      <c r="M397" s="282" t="str">
        <f t="shared" si="6"/>
        <v>431210 - Movimiento de suelos y preparación de terrenos para obras</v>
      </c>
      <c r="N397" s="293" t="s">
        <v>2052</v>
      </c>
      <c r="O397" s="293" t="s">
        <v>2053</v>
      </c>
    </row>
    <row r="398" ht="15.75" customHeight="1">
      <c r="M398" s="282" t="str">
        <f t="shared" si="6"/>
        <v>431220 - Perforación y sondeo, excepto perforación de pozos de petróleo, de gas, de minas e hidráulicos y prospección de yacimientos de petróleo</v>
      </c>
      <c r="N398" s="293" t="s">
        <v>2054</v>
      </c>
      <c r="O398" s="293" t="s">
        <v>2055</v>
      </c>
    </row>
    <row r="399" ht="15.75" customHeight="1">
      <c r="M399" s="282" t="str">
        <f t="shared" si="6"/>
        <v>432110 - Instalación de sistemas de iluminación, control y señalización eléctrica para el transporte</v>
      </c>
      <c r="N399" s="293" t="s">
        <v>2056</v>
      </c>
      <c r="O399" s="293" t="s">
        <v>2057</v>
      </c>
    </row>
    <row r="400" ht="15.75" customHeight="1">
      <c r="M400" s="282" t="str">
        <f t="shared" si="6"/>
        <v>432190 - Instalación, ejecución y mantenimiento de instalaciones eléctricas, electromecánicas y electrónicas n.c.p.</v>
      </c>
      <c r="N400" s="293" t="s">
        <v>2058</v>
      </c>
      <c r="O400" s="293" t="s">
        <v>2059</v>
      </c>
    </row>
    <row r="401" ht="15.75" customHeight="1">
      <c r="M401" s="282" t="str">
        <f t="shared" si="6"/>
        <v>432200 - Instalaciones de gas, agua, sanitarios y de climatización, con sus artefactos conexos</v>
      </c>
      <c r="N401" s="293" t="s">
        <v>2060</v>
      </c>
      <c r="O401" s="293" t="s">
        <v>2061</v>
      </c>
    </row>
    <row r="402" ht="15.75" customHeight="1">
      <c r="M402" s="282" t="str">
        <f t="shared" si="6"/>
        <v>432910 - Instalaciones de ascensores, montacargas y escaleras mecánicas</v>
      </c>
      <c r="N402" s="293" t="s">
        <v>2062</v>
      </c>
      <c r="O402" s="293" t="s">
        <v>2063</v>
      </c>
    </row>
    <row r="403" ht="15.75" customHeight="1">
      <c r="M403" s="282" t="str">
        <f t="shared" si="6"/>
        <v>432920 - Aislamiento térmico, acústico, hídrico y antivibratorio</v>
      </c>
      <c r="N403" s="293" t="s">
        <v>2064</v>
      </c>
      <c r="O403" s="293" t="s">
        <v>2065</v>
      </c>
    </row>
    <row r="404" ht="15.75" customHeight="1">
      <c r="M404" s="282" t="str">
        <f t="shared" si="6"/>
        <v>432990 - Instalaciones para edificios y obras de ingeniería civil n.c.p.</v>
      </c>
      <c r="N404" s="293" t="s">
        <v>2066</v>
      </c>
      <c r="O404" s="293" t="s">
        <v>2067</v>
      </c>
    </row>
    <row r="405" ht="15.75" customHeight="1">
      <c r="M405" s="282" t="str">
        <f t="shared" si="6"/>
        <v>433010 - Instalaciones de carpintería, herrería de obra y artística</v>
      </c>
      <c r="N405" s="293" t="s">
        <v>2068</v>
      </c>
      <c r="O405" s="293" t="s">
        <v>2069</v>
      </c>
    </row>
    <row r="406" ht="15.75" customHeight="1">
      <c r="M406" s="282" t="str">
        <f t="shared" si="6"/>
        <v>433020 - Terminación y revestimiento de paredes y pisos</v>
      </c>
      <c r="N406" s="293" t="s">
        <v>2070</v>
      </c>
      <c r="O406" s="293" t="s">
        <v>2071</v>
      </c>
    </row>
    <row r="407" ht="15.75" customHeight="1">
      <c r="M407" s="282" t="str">
        <f t="shared" si="6"/>
        <v>433030 - Colocación de cristales en obra</v>
      </c>
      <c r="N407" s="293" t="s">
        <v>2072</v>
      </c>
      <c r="O407" s="293" t="s">
        <v>2073</v>
      </c>
    </row>
    <row r="408" ht="15.75" customHeight="1">
      <c r="M408" s="282" t="str">
        <f t="shared" si="6"/>
        <v>433040 - Pintura y trabajos de decoración</v>
      </c>
      <c r="N408" s="293" t="s">
        <v>2074</v>
      </c>
      <c r="O408" s="293" t="s">
        <v>2075</v>
      </c>
    </row>
    <row r="409" ht="15.75" customHeight="1">
      <c r="M409" s="282" t="str">
        <f t="shared" si="6"/>
        <v>433090 - Terminación de edificios n.c.p.</v>
      </c>
      <c r="N409" s="293" t="s">
        <v>2076</v>
      </c>
      <c r="O409" s="293" t="s">
        <v>2077</v>
      </c>
    </row>
    <row r="410" ht="15.75" customHeight="1">
      <c r="M410" s="282" t="str">
        <f t="shared" si="6"/>
        <v>439100 - Alquiler de equipo de construcción o demolición dotado de operarios</v>
      </c>
      <c r="N410" s="293" t="s">
        <v>2078</v>
      </c>
      <c r="O410" s="293" t="s">
        <v>2079</v>
      </c>
    </row>
    <row r="411" ht="15.75" customHeight="1">
      <c r="M411" s="282" t="str">
        <f t="shared" si="6"/>
        <v>439910 - Hincado de pilotes, cimentación y otros trabajos de hormigón armado</v>
      </c>
      <c r="N411" s="293" t="s">
        <v>2080</v>
      </c>
      <c r="O411" s="293" t="s">
        <v>2081</v>
      </c>
    </row>
    <row r="412" ht="15.75" customHeight="1">
      <c r="M412" s="282" t="str">
        <f t="shared" si="6"/>
        <v>439990 - Actividades especializadas de construcción n.c.p.</v>
      </c>
      <c r="N412" s="293" t="s">
        <v>2082</v>
      </c>
      <c r="O412" s="293" t="s">
        <v>2083</v>
      </c>
    </row>
    <row r="413" ht="15.75" customHeight="1">
      <c r="M413" s="282" t="str">
        <f t="shared" si="6"/>
        <v>451110 - Venta de autos, camionetas y utilitarios nuevos</v>
      </c>
      <c r="N413" s="293" t="s">
        <v>2084</v>
      </c>
      <c r="O413" s="293" t="s">
        <v>2085</v>
      </c>
    </row>
    <row r="414" ht="15.75" customHeight="1">
      <c r="M414" s="282" t="str">
        <f t="shared" si="6"/>
        <v>451190 - Venta de vehículos automotores nuevos n.c.p.</v>
      </c>
      <c r="N414" s="293" t="s">
        <v>2086</v>
      </c>
      <c r="O414" s="293" t="s">
        <v>2087</v>
      </c>
    </row>
    <row r="415" ht="15.75" customHeight="1">
      <c r="M415" s="282" t="str">
        <f t="shared" si="6"/>
        <v>451210 - Venta de autos, camionetas y utilitarios, usados</v>
      </c>
      <c r="N415" s="293" t="s">
        <v>2088</v>
      </c>
      <c r="O415" s="293" t="s">
        <v>2089</v>
      </c>
    </row>
    <row r="416" ht="15.75" customHeight="1">
      <c r="M416" s="282" t="str">
        <f t="shared" si="6"/>
        <v>451290 - Venta de vehículos automotores usados n.c.p.</v>
      </c>
      <c r="N416" s="293" t="s">
        <v>2090</v>
      </c>
      <c r="O416" s="293" t="s">
        <v>2091</v>
      </c>
    </row>
    <row r="417" ht="15.75" customHeight="1">
      <c r="M417" s="282" t="str">
        <f t="shared" si="6"/>
        <v>452101 - Lavado automático y manual de vehículos automotores</v>
      </c>
      <c r="N417" s="293" t="s">
        <v>2092</v>
      </c>
      <c r="O417" s="293" t="s">
        <v>2093</v>
      </c>
    </row>
    <row r="418" ht="15.75" customHeight="1">
      <c r="M418" s="282" t="str">
        <f t="shared" si="6"/>
        <v>452210 - Reparación de cámaras y cubiertas</v>
      </c>
      <c r="N418" s="293" t="s">
        <v>2094</v>
      </c>
      <c r="O418" s="293" t="s">
        <v>2095</v>
      </c>
    </row>
    <row r="419" ht="15.75" customHeight="1">
      <c r="M419" s="282" t="str">
        <f t="shared" si="6"/>
        <v>452220 - Reparación de amortiguadores, alineación de dirección y balanceo de ruedas</v>
      </c>
      <c r="N419" s="293" t="s">
        <v>2096</v>
      </c>
      <c r="O419" s="293" t="s">
        <v>2097</v>
      </c>
    </row>
    <row r="420" ht="15.75" customHeight="1">
      <c r="M420" s="282" t="str">
        <f t="shared" si="6"/>
        <v>452300 - Instalación y reparación de parabrisas, lunetas y ventanillas, cerraduras no eléctricas y grabado de cristales</v>
      </c>
      <c r="N420" s="293" t="s">
        <v>2098</v>
      </c>
      <c r="O420" s="293" t="s">
        <v>2099</v>
      </c>
    </row>
    <row r="421" ht="15.75" customHeight="1">
      <c r="M421" s="282" t="str">
        <f t="shared" si="6"/>
        <v>452401 - Reparaciones eléctricas del tablero e instrumental; reparación y recarga de baterías; instalación de alarmas, radios, sistemas de climatización</v>
      </c>
      <c r="N421" s="293" t="s">
        <v>2100</v>
      </c>
      <c r="O421" s="293" t="s">
        <v>2101</v>
      </c>
    </row>
    <row r="422" ht="15.75" customHeight="1">
      <c r="M422" s="282" t="str">
        <f t="shared" si="6"/>
        <v>452500 - Tapizado y retapizado de automotores</v>
      </c>
      <c r="N422" s="293" t="s">
        <v>2102</v>
      </c>
      <c r="O422" s="293" t="s">
        <v>2103</v>
      </c>
    </row>
    <row r="423" ht="15.75" customHeight="1">
      <c r="M423" s="282" t="str">
        <f t="shared" si="6"/>
        <v>452600 - Reparación y pintura de carrocerías; colocación y reparación de guardabarros y protecciones exteriores</v>
      </c>
      <c r="N423" s="293" t="s">
        <v>2104</v>
      </c>
      <c r="O423" s="293" t="s">
        <v>2105</v>
      </c>
    </row>
    <row r="424" ht="15.75" customHeight="1">
      <c r="M424" s="282" t="str">
        <f t="shared" si="6"/>
        <v>452700 - Instalación y reparación de caños de escape y radiadores</v>
      </c>
      <c r="N424" s="293" t="s">
        <v>2106</v>
      </c>
      <c r="O424" s="293" t="s">
        <v>2107</v>
      </c>
    </row>
    <row r="425" ht="15.75" customHeight="1">
      <c r="M425" s="282" t="str">
        <f t="shared" si="6"/>
        <v>452800 - Mantenimiento y reparación de frenos y embragues</v>
      </c>
      <c r="N425" s="293" t="s">
        <v>2108</v>
      </c>
      <c r="O425" s="293" t="s">
        <v>2109</v>
      </c>
    </row>
    <row r="426" ht="15.75" customHeight="1">
      <c r="M426" s="282" t="str">
        <f t="shared" si="6"/>
        <v>452910 - Instalación y reparación de equipos de GNC</v>
      </c>
      <c r="N426" s="293" t="s">
        <v>2110</v>
      </c>
      <c r="O426" s="293" t="s">
        <v>2111</v>
      </c>
    </row>
    <row r="427" ht="15.75" customHeight="1">
      <c r="M427" s="282" t="str">
        <f t="shared" si="6"/>
        <v>452990 - Mantenimiento y reparación del motor n.c.p.; mecánica integral</v>
      </c>
      <c r="N427" s="293" t="s">
        <v>2112</v>
      </c>
      <c r="O427" s="293" t="s">
        <v>2113</v>
      </c>
    </row>
    <row r="428" ht="15.75" customHeight="1">
      <c r="M428" s="282" t="str">
        <f t="shared" si="6"/>
        <v>453100 - Venta al por mayor de partes, piezas y accesorios de vehículos automotores</v>
      </c>
      <c r="N428" s="293" t="s">
        <v>2114</v>
      </c>
      <c r="O428" s="293" t="s">
        <v>2115</v>
      </c>
    </row>
    <row r="429" ht="15.75" customHeight="1">
      <c r="M429" s="282" t="str">
        <f t="shared" si="6"/>
        <v>453210 - Venta al por menor de cámaras y cubiertas</v>
      </c>
      <c r="N429" s="293" t="s">
        <v>2116</v>
      </c>
      <c r="O429" s="293" t="s">
        <v>2117</v>
      </c>
    </row>
    <row r="430" ht="15.75" customHeight="1">
      <c r="M430" s="282" t="str">
        <f t="shared" si="6"/>
        <v>453220 - Venta al por menor de baterías</v>
      </c>
      <c r="N430" s="293" t="s">
        <v>2118</v>
      </c>
      <c r="O430" s="293" t="s">
        <v>2119</v>
      </c>
    </row>
    <row r="431" ht="15.75" customHeight="1">
      <c r="M431" s="282" t="str">
        <f t="shared" si="6"/>
        <v>453291 - Venta al por menor de partes, piezas y accesorios nuevos n.c.p.</v>
      </c>
      <c r="N431" s="293" t="s">
        <v>2120</v>
      </c>
      <c r="O431" s="293" t="s">
        <v>2121</v>
      </c>
    </row>
    <row r="432" ht="15.75" customHeight="1">
      <c r="M432" s="282" t="str">
        <f t="shared" si="6"/>
        <v>453292 - Venta al por menor de partes, piezas y accesorios usados n.c.p.</v>
      </c>
      <c r="N432" s="293" t="s">
        <v>2122</v>
      </c>
      <c r="O432" s="293" t="s">
        <v>2123</v>
      </c>
    </row>
    <row r="433" ht="15.75" customHeight="1">
      <c r="M433" s="282" t="str">
        <f t="shared" si="6"/>
        <v>454010 - Venta de motocicletas y de sus partes, piezas y accesorios</v>
      </c>
      <c r="N433" s="293" t="s">
        <v>2124</v>
      </c>
      <c r="O433" s="293" t="s">
        <v>2125</v>
      </c>
    </row>
    <row r="434" ht="15.75" customHeight="1">
      <c r="M434" s="282" t="str">
        <f t="shared" si="6"/>
        <v>454020 - Mantenimiento y reparación de motocicletas</v>
      </c>
      <c r="N434" s="293" t="s">
        <v>2126</v>
      </c>
      <c r="O434" s="293" t="s">
        <v>2127</v>
      </c>
    </row>
    <row r="435" ht="15.75" customHeight="1">
      <c r="M435" s="282" t="str">
        <f t="shared" si="6"/>
        <v>461011 - Venta al por mayor en comisión o consignación de cereales (incluye arroz), oleaginosas y forrajeras excepto semillas</v>
      </c>
      <c r="N435" s="293" t="s">
        <v>2128</v>
      </c>
      <c r="O435" s="293" t="s">
        <v>2129</v>
      </c>
    </row>
    <row r="436" ht="15.75" customHeight="1">
      <c r="M436" s="282" t="str">
        <f t="shared" si="6"/>
        <v>461012 - Venta al por mayor en comisión o consignación de semillas</v>
      </c>
      <c r="N436" s="293" t="s">
        <v>2130</v>
      </c>
      <c r="O436" s="293" t="s">
        <v>2131</v>
      </c>
    </row>
    <row r="437" ht="15.75" customHeight="1">
      <c r="M437" s="282" t="str">
        <f t="shared" si="6"/>
        <v>461013 - Venta al por mayor en comisión o consignación de frutas</v>
      </c>
      <c r="N437" s="293" t="s">
        <v>2132</v>
      </c>
      <c r="O437" s="293" t="s">
        <v>2133</v>
      </c>
    </row>
    <row r="438" ht="15.75" customHeight="1">
      <c r="M438" s="282" t="str">
        <f t="shared" si="6"/>
        <v>461014 - Acopio y acondicionamiento en comisión o consignación de cereales (incluye arroz), oleaginosas y forrajeras excepto semillas</v>
      </c>
      <c r="N438" s="293" t="s">
        <v>2134</v>
      </c>
      <c r="O438" s="293" t="s">
        <v>2135</v>
      </c>
    </row>
    <row r="439" ht="15.75" customHeight="1">
      <c r="M439" s="282" t="str">
        <f t="shared" si="6"/>
        <v>461019 - Venta al por mayor en comisión o consignación de productos agrícolas n.c.p.</v>
      </c>
      <c r="N439" s="293" t="s">
        <v>2136</v>
      </c>
      <c r="O439" s="293" t="s">
        <v>2137</v>
      </c>
    </row>
    <row r="440" ht="15.75" customHeight="1">
      <c r="M440" s="282" t="str">
        <f t="shared" si="6"/>
        <v>461021 - Venta al por mayor en comisión o consignación de ganado bovino en pie</v>
      </c>
      <c r="N440" s="293" t="s">
        <v>2138</v>
      </c>
      <c r="O440" s="293" t="s">
        <v>2139</v>
      </c>
    </row>
    <row r="441" ht="15.75" customHeight="1">
      <c r="M441" s="282" t="str">
        <f t="shared" si="6"/>
        <v>461022 - Venta al por mayor en comisión o consignación de ganado en pie excepto bovino</v>
      </c>
      <c r="N441" s="293" t="s">
        <v>2140</v>
      </c>
      <c r="O441" s="293" t="s">
        <v>2141</v>
      </c>
    </row>
    <row r="442" ht="15.75" customHeight="1">
      <c r="M442" s="282" t="str">
        <f t="shared" si="6"/>
        <v>461029 - Venta al por mayor en comisión o consignación de productos pecuarios n.c.p.</v>
      </c>
      <c r="N442" s="293" t="s">
        <v>2142</v>
      </c>
      <c r="O442" s="293" t="s">
        <v>2143</v>
      </c>
    </row>
    <row r="443" ht="15.75" customHeight="1">
      <c r="M443" s="282" t="str">
        <f t="shared" si="6"/>
        <v>461031 - Operaciones de intermediación de carne -consignatario directo </v>
      </c>
      <c r="N443" s="293" t="s">
        <v>2144</v>
      </c>
      <c r="O443" s="293" t="s">
        <v>2145</v>
      </c>
    </row>
    <row r="444" ht="15.75" customHeight="1">
      <c r="M444" s="282" t="str">
        <f t="shared" si="6"/>
        <v>461032  - Operaciones de intermediación de carne excepto consignatario directo</v>
      </c>
      <c r="N444" s="293" t="s">
        <v>2146</v>
      </c>
      <c r="O444" s="293" t="s">
        <v>2147</v>
      </c>
    </row>
    <row r="445" ht="15.75" customHeight="1">
      <c r="M445" s="282" t="str">
        <f t="shared" si="6"/>
        <v>461039 - Venta al por mayor en comisión o consignación de alimentos, bebidas y tabaco n.c.p.</v>
      </c>
      <c r="N445" s="293" t="s">
        <v>2148</v>
      </c>
      <c r="O445" s="293" t="s">
        <v>2149</v>
      </c>
    </row>
    <row r="446" ht="15.75" customHeight="1">
      <c r="M446" s="282" t="str">
        <f t="shared" si="6"/>
        <v>461040 - Venta al por mayor en comisión o consignación de combustibles</v>
      </c>
      <c r="N446" s="293" t="s">
        <v>2150</v>
      </c>
      <c r="O446" s="293" t="s">
        <v>2151</v>
      </c>
    </row>
    <row r="447" ht="15.75" customHeight="1">
      <c r="M447" s="282" t="str">
        <f t="shared" si="6"/>
        <v>461091 - Venta al por mayor en comisión o consignación de productos textiles, prendas de vestir, calzado excepto el ortopédico, artículos de marroquinería, paraguas y similares y productos de cuero n.c.p.</v>
      </c>
      <c r="N447" s="293" t="s">
        <v>2152</v>
      </c>
      <c r="O447" s="293" t="s">
        <v>2153</v>
      </c>
    </row>
    <row r="448" ht="15.75" customHeight="1">
      <c r="M448" s="282" t="str">
        <f t="shared" si="6"/>
        <v>461092 - Venta al por mayor en comisión o consignación de madera y materiales para la construcción</v>
      </c>
      <c r="N448" s="293" t="s">
        <v>2154</v>
      </c>
      <c r="O448" s="293" t="s">
        <v>2155</v>
      </c>
    </row>
    <row r="449" ht="15.75" customHeight="1">
      <c r="M449" s="282" t="str">
        <f t="shared" si="6"/>
        <v>461093 - Venta al por mayor en comisión o consignación de minerales, metales y productos químicos industriales</v>
      </c>
      <c r="N449" s="293" t="s">
        <v>2156</v>
      </c>
      <c r="O449" s="293" t="s">
        <v>2157</v>
      </c>
    </row>
    <row r="450" ht="15.75" customHeight="1">
      <c r="M450" s="282" t="str">
        <f t="shared" si="6"/>
        <v>461094 - Venta al por mayor en comisión o consignación de maquinaria, equipo profesional industrial y comercial, embarcaciones y aeronaves</v>
      </c>
      <c r="N450" s="293" t="s">
        <v>2158</v>
      </c>
      <c r="O450" s="293" t="s">
        <v>2159</v>
      </c>
    </row>
    <row r="451" ht="15.75" customHeight="1">
      <c r="M451" s="282" t="str">
        <f t="shared" si="6"/>
        <v>461095 - Venta al por mayor en comisión o consignación de papel, cartón, libros, revistas, diarios, materiales de embalaje y artículos de librería</v>
      </c>
      <c r="N451" s="293" t="s">
        <v>2160</v>
      </c>
      <c r="O451" s="293" t="s">
        <v>2161</v>
      </c>
    </row>
    <row r="452" ht="15.75" customHeight="1">
      <c r="M452" s="282" t="str">
        <f t="shared" si="6"/>
        <v>461099 - Venta al por mayor en comisión o consignación de mercaderías n.c.p.</v>
      </c>
      <c r="N452" s="293" t="s">
        <v>2162</v>
      </c>
      <c r="O452" s="293" t="s">
        <v>2163</v>
      </c>
    </row>
    <row r="453" ht="15.75" customHeight="1">
      <c r="M453" s="282" t="str">
        <f t="shared" si="6"/>
        <v>462110 - Acopio de algodón</v>
      </c>
      <c r="N453" s="293" t="s">
        <v>2164</v>
      </c>
      <c r="O453" s="293" t="s">
        <v>2165</v>
      </c>
    </row>
    <row r="454" ht="15.75" customHeight="1">
      <c r="M454" s="282" t="str">
        <f t="shared" si="6"/>
        <v>462120 - Venta al por mayor de semillas y granos para forrajes</v>
      </c>
      <c r="N454" s="293" t="s">
        <v>2166</v>
      </c>
      <c r="O454" s="293" t="s">
        <v>2167</v>
      </c>
    </row>
    <row r="455" ht="15.75" customHeight="1">
      <c r="M455" s="282" t="str">
        <f t="shared" si="6"/>
        <v>462131 - Venta al por mayor de cereales (incluye arroz), oleaginosas y forrajeras excepto semillas</v>
      </c>
      <c r="N455" s="293" t="s">
        <v>2168</v>
      </c>
      <c r="O455" s="293" t="s">
        <v>2169</v>
      </c>
    </row>
    <row r="456" ht="15.75" customHeight="1">
      <c r="M456" s="282" t="str">
        <f t="shared" si="6"/>
        <v>462132 - Acopio y acondicionamiento de cereales y semillas, excepto de algodón y semillas y granos para forrajes</v>
      </c>
      <c r="N456" s="293" t="s">
        <v>2170</v>
      </c>
      <c r="O456" s="293" t="s">
        <v>2171</v>
      </c>
    </row>
    <row r="457" ht="15.75" customHeight="1">
      <c r="M457" s="282" t="str">
        <f t="shared" si="6"/>
        <v>462190 - Venta al por mayor de materias primas agrícolas y de la silvicultura n.c.p.</v>
      </c>
      <c r="N457" s="293" t="s">
        <v>2172</v>
      </c>
      <c r="O457" s="293" t="s">
        <v>2173</v>
      </c>
    </row>
    <row r="458" ht="15.75" customHeight="1">
      <c r="M458" s="282" t="str">
        <f t="shared" si="6"/>
        <v>462201 - Venta al por mayor de lanas, cueros en bruto y productos afines</v>
      </c>
      <c r="N458" s="293" t="s">
        <v>2174</v>
      </c>
      <c r="O458" s="293" t="s">
        <v>2175</v>
      </c>
    </row>
    <row r="459" ht="15.75" customHeight="1">
      <c r="M459" s="282" t="str">
        <f t="shared" si="6"/>
        <v>462209 - Venta al por mayor de materias primas pecuarias n.c.p. incluso animales vivos</v>
      </c>
      <c r="N459" s="293" t="s">
        <v>2176</v>
      </c>
      <c r="O459" s="293" t="s">
        <v>2177</v>
      </c>
    </row>
    <row r="460" ht="15.75" customHeight="1">
      <c r="M460" s="282" t="str">
        <f t="shared" si="6"/>
        <v>463111 - Venta al por mayor de productos lácteos</v>
      </c>
      <c r="N460" s="293" t="s">
        <v>2178</v>
      </c>
      <c r="O460" s="293" t="s">
        <v>2179</v>
      </c>
    </row>
    <row r="461" ht="15.75" customHeight="1">
      <c r="M461" s="282" t="str">
        <f t="shared" si="6"/>
        <v>463112 - Venta al por mayor de fiambres y quesos</v>
      </c>
      <c r="N461" s="293" t="s">
        <v>2180</v>
      </c>
      <c r="O461" s="293" t="s">
        <v>2181</v>
      </c>
    </row>
    <row r="462" ht="15.75" customHeight="1">
      <c r="M462" s="282" t="str">
        <f t="shared" si="6"/>
        <v>463121 - Venta al por mayor de carnes rojas y derivados</v>
      </c>
      <c r="N462" s="293" t="s">
        <v>2182</v>
      </c>
      <c r="O462" s="293" t="s">
        <v>2183</v>
      </c>
    </row>
    <row r="463" ht="15.75" customHeight="1">
      <c r="M463" s="282" t="str">
        <f t="shared" si="6"/>
        <v>463129 - Venta al por mayor de aves, huevos y productos de granja y de la caza n.c.p.</v>
      </c>
      <c r="N463" s="293" t="s">
        <v>2184</v>
      </c>
      <c r="O463" s="293" t="s">
        <v>2185</v>
      </c>
    </row>
    <row r="464" ht="15.75" customHeight="1">
      <c r="M464" s="282" t="str">
        <f t="shared" si="6"/>
        <v>463130 - Venta al por mayor de pescado</v>
      </c>
      <c r="N464" s="293" t="s">
        <v>2186</v>
      </c>
      <c r="O464" s="293" t="s">
        <v>2187</v>
      </c>
    </row>
    <row r="465" ht="15.75" customHeight="1">
      <c r="M465" s="282" t="str">
        <f t="shared" si="6"/>
        <v>463140 - Venta al por mayor y empaque de frutas, de legumbres y hortalizas frescas</v>
      </c>
      <c r="N465" s="293" t="s">
        <v>2188</v>
      </c>
      <c r="O465" s="293" t="s">
        <v>2189</v>
      </c>
    </row>
    <row r="466" ht="15.75" customHeight="1">
      <c r="M466" s="282" t="str">
        <f t="shared" si="6"/>
        <v>463151 - Venta al por mayor de pan, productos de confitería y pastas frescas</v>
      </c>
      <c r="N466" s="293" t="s">
        <v>2190</v>
      </c>
      <c r="O466" s="293" t="s">
        <v>2191</v>
      </c>
    </row>
    <row r="467" ht="15.75" customHeight="1">
      <c r="M467" s="282" t="str">
        <f t="shared" si="6"/>
        <v>463152 - Venta al por mayor de azúcar</v>
      </c>
      <c r="N467" s="293" t="s">
        <v>2192</v>
      </c>
      <c r="O467" s="293" t="s">
        <v>2193</v>
      </c>
    </row>
    <row r="468" ht="15.75" customHeight="1">
      <c r="M468" s="282" t="str">
        <f t="shared" si="6"/>
        <v>463153 - Venta al por mayor de aceites y grasas</v>
      </c>
      <c r="N468" s="293" t="s">
        <v>2194</v>
      </c>
      <c r="O468" s="293" t="s">
        <v>2195</v>
      </c>
    </row>
    <row r="469" ht="15.75" customHeight="1">
      <c r="M469" s="282" t="str">
        <f t="shared" si="6"/>
        <v>463154 - Venta al por mayor de café, té, yerba mate y otras infusiones y especias y condimentos</v>
      </c>
      <c r="N469" s="293" t="s">
        <v>2196</v>
      </c>
      <c r="O469" s="293" t="s">
        <v>2197</v>
      </c>
    </row>
    <row r="470" ht="15.75" customHeight="1">
      <c r="M470" s="282" t="str">
        <f t="shared" si="6"/>
        <v>463159 - Venta al por mayor de productos y subproductos de molinería n.c.p.</v>
      </c>
      <c r="N470" s="293" t="s">
        <v>2198</v>
      </c>
      <c r="O470" s="293" t="s">
        <v>2199</v>
      </c>
    </row>
    <row r="471" ht="15.75" customHeight="1">
      <c r="M471" s="282" t="str">
        <f t="shared" si="6"/>
        <v>463160 - Venta al por mayor de chocolates, golosinas y productos para kioscos y polirrubros n.c.p., excepto cigarrillos</v>
      </c>
      <c r="N471" s="293" t="s">
        <v>2200</v>
      </c>
      <c r="O471" s="293" t="s">
        <v>2201</v>
      </c>
    </row>
    <row r="472" ht="15.75" customHeight="1">
      <c r="M472" s="282" t="str">
        <f t="shared" si="6"/>
        <v>463170 - Venta al por mayor de alimentos balanceados para animales</v>
      </c>
      <c r="N472" s="293" t="s">
        <v>2202</v>
      </c>
      <c r="O472" s="293" t="s">
        <v>2203</v>
      </c>
    </row>
    <row r="473" ht="15.75" customHeight="1">
      <c r="M473" s="282" t="str">
        <f t="shared" si="6"/>
        <v>463180 - Venta al por mayor en supermercados mayoristas de alimentos</v>
      </c>
      <c r="N473" s="293" t="s">
        <v>2204</v>
      </c>
      <c r="O473" s="293" t="s">
        <v>2205</v>
      </c>
    </row>
    <row r="474" ht="15.75" customHeight="1">
      <c r="M474" s="282" t="str">
        <f t="shared" si="6"/>
        <v>463191 - Venta al por mayor de frutas, legumbres y cereales secos y en conserva</v>
      </c>
      <c r="N474" s="293" t="s">
        <v>2206</v>
      </c>
      <c r="O474" s="293" t="s">
        <v>2207</v>
      </c>
    </row>
    <row r="475" ht="15.75" customHeight="1">
      <c r="M475" s="282" t="str">
        <f t="shared" si="6"/>
        <v>463199 - Venta al por mayor de productos alimenticios n.c.p.</v>
      </c>
      <c r="N475" s="293" t="s">
        <v>2208</v>
      </c>
      <c r="O475" s="293" t="s">
        <v>2209</v>
      </c>
    </row>
    <row r="476" ht="15.75" customHeight="1">
      <c r="M476" s="282" t="str">
        <f t="shared" si="6"/>
        <v>463211 - Venta al por mayor de vino</v>
      </c>
      <c r="N476" s="293" t="s">
        <v>2210</v>
      </c>
      <c r="O476" s="293" t="s">
        <v>2211</v>
      </c>
    </row>
    <row r="477" ht="15.75" customHeight="1">
      <c r="M477" s="282" t="str">
        <f t="shared" si="6"/>
        <v>463212 - Venta al por mayor de bebidas espiritosas</v>
      </c>
      <c r="N477" s="293" t="s">
        <v>2212</v>
      </c>
      <c r="O477" s="293" t="s">
        <v>2213</v>
      </c>
    </row>
    <row r="478" ht="15.75" customHeight="1">
      <c r="M478" s="282" t="str">
        <f t="shared" si="6"/>
        <v>463219 - Venta al por mayor de bebidas alcohólicas n.c.p.</v>
      </c>
      <c r="N478" s="293" t="s">
        <v>2214</v>
      </c>
      <c r="O478" s="293" t="s">
        <v>2215</v>
      </c>
    </row>
    <row r="479" ht="15.75" customHeight="1">
      <c r="M479" s="282" t="str">
        <f t="shared" si="6"/>
        <v>463220 - Venta al por mayor de bebidas no alcohólicas</v>
      </c>
      <c r="N479" s="293" t="s">
        <v>2216</v>
      </c>
      <c r="O479" s="293" t="s">
        <v>2217</v>
      </c>
    </row>
    <row r="480" ht="15.75" customHeight="1">
      <c r="M480" s="282" t="str">
        <f t="shared" si="6"/>
        <v>463300 - Venta al por mayor de cigarrillos y productos de tabaco</v>
      </c>
      <c r="N480" s="293" t="s">
        <v>2218</v>
      </c>
      <c r="O480" s="293" t="s">
        <v>2219</v>
      </c>
    </row>
    <row r="481" ht="15.75" customHeight="1">
      <c r="M481" s="282" t="str">
        <f t="shared" si="6"/>
        <v>464 Ven - ta al por mayor de artículos de uso doméstico y/o personal</v>
      </c>
      <c r="N481" s="293" t="s">
        <v>2220</v>
      </c>
      <c r="O481" s="293" t="s">
        <v>2221</v>
      </c>
    </row>
    <row r="482" ht="15.75" customHeight="1">
      <c r="M482" s="282" t="str">
        <f t="shared" si="6"/>
        <v>464111 - Venta al por mayor de tejidos (telas)</v>
      </c>
      <c r="N482" s="293" t="s">
        <v>2222</v>
      </c>
      <c r="O482" s="293" t="s">
        <v>2223</v>
      </c>
    </row>
    <row r="483" ht="15.75" customHeight="1">
      <c r="M483" s="282" t="str">
        <f t="shared" si="6"/>
        <v>464112 - Venta al por mayor de artículos de mercería</v>
      </c>
      <c r="N483" s="293" t="s">
        <v>2224</v>
      </c>
      <c r="O483" s="293" t="s">
        <v>2225</v>
      </c>
    </row>
    <row r="484" ht="15.75" customHeight="1">
      <c r="M484" s="282" t="str">
        <f t="shared" si="6"/>
        <v>464113 - Venta al por mayor de mantelería, ropa de cama y artículos textiles para el hogar</v>
      </c>
      <c r="N484" s="293" t="s">
        <v>2226</v>
      </c>
      <c r="O484" s="293" t="s">
        <v>2227</v>
      </c>
    </row>
    <row r="485" ht="15.75" customHeight="1">
      <c r="M485" s="282" t="str">
        <f t="shared" si="6"/>
        <v>464114 - Venta al por mayor de tapices y alfombras de materiales textiles</v>
      </c>
      <c r="N485" s="293" t="s">
        <v>2228</v>
      </c>
      <c r="O485" s="293" t="s">
        <v>2229</v>
      </c>
    </row>
    <row r="486" ht="15.75" customHeight="1">
      <c r="M486" s="282" t="str">
        <f t="shared" si="6"/>
        <v>464119 - Venta al por mayor de productos textiles n.c.p.</v>
      </c>
      <c r="N486" s="293" t="s">
        <v>2230</v>
      </c>
      <c r="O486" s="293" t="s">
        <v>2231</v>
      </c>
    </row>
    <row r="487" ht="15.75" customHeight="1">
      <c r="M487" s="282" t="str">
        <f t="shared" si="6"/>
        <v>464121 - Venta al por mayor de prendas de vestir de cuero</v>
      </c>
      <c r="N487" s="293" t="s">
        <v>2232</v>
      </c>
      <c r="O487" s="293" t="s">
        <v>2233</v>
      </c>
    </row>
    <row r="488" ht="15.75" customHeight="1">
      <c r="M488" s="282" t="str">
        <f t="shared" si="6"/>
        <v>464122 - Venta al por mayor de medias y prendas de punto</v>
      </c>
      <c r="N488" s="293" t="s">
        <v>2234</v>
      </c>
      <c r="O488" s="293" t="s">
        <v>2235</v>
      </c>
    </row>
    <row r="489" ht="15.75" customHeight="1">
      <c r="M489" s="282" t="str">
        <f t="shared" si="6"/>
        <v>464129 - Venta al por mayor de prendas y accesorios de vestir n.c.p., excepto uniformes y ropa de trabajo</v>
      </c>
      <c r="N489" s="293" t="s">
        <v>2236</v>
      </c>
      <c r="O489" s="293" t="s">
        <v>2237</v>
      </c>
    </row>
    <row r="490" ht="15.75" customHeight="1">
      <c r="M490" s="282" t="str">
        <f t="shared" si="6"/>
        <v>464130 - Venta al por mayor de calzado excepto el ortopédico</v>
      </c>
      <c r="N490" s="293" t="s">
        <v>2238</v>
      </c>
      <c r="O490" s="293" t="s">
        <v>2239</v>
      </c>
    </row>
    <row r="491" ht="15.75" customHeight="1">
      <c r="M491" s="282" t="str">
        <f t="shared" si="6"/>
        <v>464142 - Venta al por mayor de suelas y afines</v>
      </c>
      <c r="N491" s="293" t="s">
        <v>2240</v>
      </c>
      <c r="O491" s="293" t="s">
        <v>2241</v>
      </c>
    </row>
    <row r="492" ht="15.75" customHeight="1">
      <c r="M492" s="282" t="str">
        <f t="shared" si="6"/>
        <v>464149 - Venta al por mayor de artículos de marroquinería, paraguas y productos similares n.c.p.</v>
      </c>
      <c r="N492" s="293" t="s">
        <v>2242</v>
      </c>
      <c r="O492" s="293" t="s">
        <v>2243</v>
      </c>
    </row>
    <row r="493" ht="15.75" customHeight="1">
      <c r="M493" s="282" t="str">
        <f t="shared" si="6"/>
        <v>464211 - Venta al por mayor de libros y publicaciones</v>
      </c>
      <c r="N493" s="293" t="s">
        <v>2244</v>
      </c>
      <c r="O493" s="293" t="s">
        <v>2245</v>
      </c>
    </row>
    <row r="494" ht="15.75" customHeight="1">
      <c r="M494" s="282" t="str">
        <f t="shared" si="6"/>
        <v>464212 - Venta al por mayor de diarios y revistas</v>
      </c>
      <c r="N494" s="293" t="s">
        <v>2246</v>
      </c>
      <c r="O494" s="293" t="s">
        <v>2247</v>
      </c>
    </row>
    <row r="495" ht="15.75" customHeight="1">
      <c r="M495" s="282" t="str">
        <f t="shared" si="6"/>
        <v>464221 - Venta al por mayor de papel y productos de papel y cartón excepto envases</v>
      </c>
      <c r="N495" s="293" t="s">
        <v>2248</v>
      </c>
      <c r="O495" s="293" t="s">
        <v>2249</v>
      </c>
    </row>
    <row r="496" ht="15.75" customHeight="1">
      <c r="M496" s="282" t="str">
        <f t="shared" si="6"/>
        <v>464222 - Venta al por mayor de envases de papel y cartón</v>
      </c>
      <c r="N496" s="293" t="s">
        <v>2250</v>
      </c>
      <c r="O496" s="293" t="s">
        <v>2251</v>
      </c>
    </row>
    <row r="497" ht="15.75" customHeight="1">
      <c r="M497" s="282" t="str">
        <f t="shared" si="6"/>
        <v>464223 - Venta al por mayor de artículos de librería y papelería</v>
      </c>
      <c r="N497" s="293" t="s">
        <v>2252</v>
      </c>
      <c r="O497" s="293" t="s">
        <v>2253</v>
      </c>
    </row>
    <row r="498" ht="15.75" customHeight="1">
      <c r="M498" s="282" t="str">
        <f t="shared" si="6"/>
        <v>464310 - Venta al por mayor de productos farmacéuticos</v>
      </c>
      <c r="N498" s="293" t="s">
        <v>2254</v>
      </c>
      <c r="O498" s="293" t="s">
        <v>2255</v>
      </c>
    </row>
    <row r="499" ht="15.75" customHeight="1">
      <c r="M499" s="282" t="str">
        <f t="shared" si="6"/>
        <v>464320 - Venta al por mayor de productos cosméticos, de tocador y de perfumería</v>
      </c>
      <c r="N499" s="293" t="s">
        <v>2256</v>
      </c>
      <c r="O499" s="293" t="s">
        <v>2257</v>
      </c>
    </row>
    <row r="500" ht="15.75" customHeight="1">
      <c r="M500" s="282" t="str">
        <f t="shared" si="6"/>
        <v>464330 - Venta al por mayor de instrumental médico y odontológico y artículos ortopédicos</v>
      </c>
      <c r="N500" s="293" t="s">
        <v>2258</v>
      </c>
      <c r="O500" s="293" t="s">
        <v>2259</v>
      </c>
    </row>
    <row r="501" ht="15.75" customHeight="1">
      <c r="M501" s="282" t="str">
        <f t="shared" si="6"/>
        <v>464340 - Venta al por mayor de productos veterinarios</v>
      </c>
      <c r="N501" s="293" t="s">
        <v>2260</v>
      </c>
      <c r="O501" s="293" t="s">
        <v>2261</v>
      </c>
    </row>
    <row r="502" ht="15.75" customHeight="1">
      <c r="M502" s="282" t="str">
        <f t="shared" si="6"/>
        <v>464410 - Venta al por mayor de artículos de óptica y de fotografía</v>
      </c>
      <c r="N502" s="293" t="s">
        <v>2262</v>
      </c>
      <c r="O502" s="293" t="s">
        <v>2263</v>
      </c>
    </row>
    <row r="503" ht="15.75" customHeight="1">
      <c r="M503" s="282" t="str">
        <f t="shared" si="6"/>
        <v>464420 - Venta al por mayor de artículos de relojería, joyería y fantasías</v>
      </c>
      <c r="N503" s="293" t="s">
        <v>2264</v>
      </c>
      <c r="O503" s="293" t="s">
        <v>2265</v>
      </c>
    </row>
    <row r="504" ht="15.75" customHeight="1">
      <c r="M504" s="282" t="str">
        <f t="shared" si="6"/>
        <v>464501 - Venta al por mayor de electrodomésticos y artefactos para el hogar excepto equipos de audio y video</v>
      </c>
      <c r="N504" s="293" t="s">
        <v>2266</v>
      </c>
      <c r="O504" s="293" t="s">
        <v>2267</v>
      </c>
    </row>
    <row r="505" ht="15.75" customHeight="1">
      <c r="M505" s="282" t="str">
        <f t="shared" si="6"/>
        <v>464502 - Venta al por mayor de equipos de audio, video y televisión</v>
      </c>
      <c r="N505" s="293" t="s">
        <v>2268</v>
      </c>
      <c r="O505" s="293" t="s">
        <v>2269</v>
      </c>
    </row>
    <row r="506" ht="15.75" customHeight="1">
      <c r="M506" s="282" t="str">
        <f t="shared" si="6"/>
        <v>464610 - Venta al por mayor de muebles excepto de oficina; artículos de mimbre y corcho; colchones y somieres</v>
      </c>
      <c r="N506" s="293" t="s">
        <v>2270</v>
      </c>
      <c r="O506" s="293" t="s">
        <v>2271</v>
      </c>
    </row>
    <row r="507" ht="15.75" customHeight="1">
      <c r="M507" s="282" t="str">
        <f t="shared" si="6"/>
        <v>464620 - Venta al por mayor de artículos de iluminación</v>
      </c>
      <c r="N507" s="293" t="s">
        <v>2272</v>
      </c>
      <c r="O507" s="293" t="s">
        <v>2273</v>
      </c>
    </row>
    <row r="508" ht="15.75" customHeight="1">
      <c r="M508" s="282" t="str">
        <f t="shared" si="6"/>
        <v>464631 - Venta al por mayor de artículos de vidrio</v>
      </c>
      <c r="N508" s="293" t="s">
        <v>2274</v>
      </c>
      <c r="O508" s="293" t="s">
        <v>2275</v>
      </c>
    </row>
    <row r="509" ht="15.75" customHeight="1">
      <c r="M509" s="282" t="str">
        <f t="shared" si="6"/>
        <v>464632 - Venta al por mayor de artículos de bazar y menaje excepto de vidrio</v>
      </c>
      <c r="N509" s="293" t="s">
        <v>2276</v>
      </c>
      <c r="O509" s="293" t="s">
        <v>2277</v>
      </c>
    </row>
    <row r="510" ht="15.75" customHeight="1">
      <c r="M510" s="282" t="str">
        <f t="shared" si="6"/>
        <v>464910 - Venta al por mayor de CD's y DVD's de audio y video grabados.</v>
      </c>
      <c r="N510" s="293" t="s">
        <v>2278</v>
      </c>
      <c r="O510" s="293" t="s">
        <v>2279</v>
      </c>
    </row>
    <row r="511" ht="15.75" customHeight="1">
      <c r="M511" s="282" t="str">
        <f t="shared" si="6"/>
        <v>464920 - Venta al por mayor de materiales y productos de limpieza</v>
      </c>
      <c r="N511" s="293" t="s">
        <v>2280</v>
      </c>
      <c r="O511" s="293" t="s">
        <v>2281</v>
      </c>
    </row>
    <row r="512" ht="15.75" customHeight="1">
      <c r="M512" s="282" t="str">
        <f t="shared" si="6"/>
        <v>464930 - Venta al por mayor de juguetes</v>
      </c>
      <c r="N512" s="293" t="s">
        <v>2282</v>
      </c>
      <c r="O512" s="293" t="s">
        <v>2283</v>
      </c>
    </row>
    <row r="513" ht="15.75" customHeight="1">
      <c r="M513" s="282" t="str">
        <f t="shared" si="6"/>
        <v>464940 - Venta al por mayor de bicicletas y rodados similares</v>
      </c>
      <c r="N513" s="293" t="s">
        <v>2284</v>
      </c>
      <c r="O513" s="293" t="s">
        <v>2285</v>
      </c>
    </row>
    <row r="514" ht="15.75" customHeight="1">
      <c r="M514" s="282" t="str">
        <f t="shared" si="6"/>
        <v>464950 - Venta al por mayor de artículos de esparcimiento y deportes</v>
      </c>
      <c r="N514" s="293" t="s">
        <v>2286</v>
      </c>
      <c r="O514" s="293" t="s">
        <v>2287</v>
      </c>
    </row>
    <row r="515" ht="15.75" customHeight="1">
      <c r="M515" s="282" t="str">
        <f t="shared" si="6"/>
        <v>464991 - Venta al por mayor de flores y plantas naturales y artificiales</v>
      </c>
      <c r="N515" s="293" t="s">
        <v>2288</v>
      </c>
      <c r="O515" s="293" t="s">
        <v>2289</v>
      </c>
    </row>
    <row r="516" ht="15.75" customHeight="1">
      <c r="M516" s="282" t="str">
        <f t="shared" si="6"/>
        <v>464999 - Venta al por mayor de artículos de uso doméstico o personal n.c.p</v>
      </c>
      <c r="N516" s="293" t="s">
        <v>2290</v>
      </c>
      <c r="O516" s="293" t="s">
        <v>2291</v>
      </c>
    </row>
    <row r="517" ht="15.75" customHeight="1">
      <c r="M517" s="282" t="str">
        <f t="shared" si="6"/>
        <v>465100 - Venta al por mayor de equipos, periféricos, accesorios y programas informáticos</v>
      </c>
      <c r="N517" s="293" t="s">
        <v>2292</v>
      </c>
      <c r="O517" s="293" t="s">
        <v>2293</v>
      </c>
    </row>
    <row r="518" ht="15.75" customHeight="1">
      <c r="M518" s="282" t="str">
        <f t="shared" si="6"/>
        <v>465210 - Venta al por mayor de equipos de telefonía y comunicaciones</v>
      </c>
      <c r="N518" s="293" t="s">
        <v>2294</v>
      </c>
      <c r="O518" s="293" t="s">
        <v>2295</v>
      </c>
    </row>
    <row r="519" ht="15.75" customHeight="1">
      <c r="M519" s="282" t="str">
        <f t="shared" si="6"/>
        <v>465220 - Venta al por mayor de componentes electrónicos</v>
      </c>
      <c r="N519" s="293" t="s">
        <v>2296</v>
      </c>
      <c r="O519" s="293" t="s">
        <v>2297</v>
      </c>
    </row>
    <row r="520" ht="15.75" customHeight="1">
      <c r="M520" s="282" t="str">
        <f t="shared" si="6"/>
        <v>465310 - Venta al por mayor de máquinas, equipos e implementos de uso en los sectores agropecuario, jardinería, silvicultura, pesca y caza</v>
      </c>
      <c r="N520" s="293" t="s">
        <v>2298</v>
      </c>
      <c r="O520" s="293" t="s">
        <v>2299</v>
      </c>
    </row>
    <row r="521" ht="15.75" customHeight="1">
      <c r="M521" s="282" t="str">
        <f t="shared" si="6"/>
        <v>465320 - Venta al por mayor de máquinas, equipos e implementos de uso en la elaboración de alimentos, bebidas y tabaco</v>
      </c>
      <c r="N521" s="293" t="s">
        <v>2300</v>
      </c>
      <c r="O521" s="293" t="s">
        <v>2301</v>
      </c>
    </row>
    <row r="522" ht="15.75" customHeight="1">
      <c r="M522" s="282" t="str">
        <f t="shared" si="6"/>
        <v>465330 - Venta al por mayor de máquinas, equipos e implementos de uso en la fabricación de textiles, prendas y accesorios de vestir, calzado, artículos de cuero y marroquinería</v>
      </c>
      <c r="N522" s="293" t="s">
        <v>2302</v>
      </c>
      <c r="O522" s="293" t="s">
        <v>2303</v>
      </c>
    </row>
    <row r="523" ht="15.75" customHeight="1">
      <c r="M523" s="282" t="str">
        <f t="shared" si="6"/>
        <v>465340 - Venta al por mayor de máquinas, equipos e implementos de uso en imprentas, artes gráficas y actividades conexas</v>
      </c>
      <c r="N523" s="293" t="s">
        <v>2304</v>
      </c>
      <c r="O523" s="293" t="s">
        <v>2305</v>
      </c>
    </row>
    <row r="524" ht="15.75" customHeight="1">
      <c r="M524" s="282" t="str">
        <f t="shared" si="6"/>
        <v>465350 - Venta al por mayor de máquinas, equipos e implementos de uso médico y paramédico</v>
      </c>
      <c r="N524" s="293" t="s">
        <v>2306</v>
      </c>
      <c r="O524" s="293" t="s">
        <v>2307</v>
      </c>
    </row>
    <row r="525" ht="15.75" customHeight="1">
      <c r="M525" s="282" t="str">
        <f t="shared" si="6"/>
        <v>465360 - Venta al por mayor de máquinas, equipos e implementos de uso en la industria del plástico y del caucho</v>
      </c>
      <c r="N525" s="293" t="s">
        <v>2308</v>
      </c>
      <c r="O525" s="293" t="s">
        <v>2309</v>
      </c>
    </row>
    <row r="526" ht="15.75" customHeight="1">
      <c r="M526" s="282" t="str">
        <f t="shared" si="6"/>
        <v>465390 - Venta al por mayor de máquinas, equipos e implementos de uso especial n.c.p.</v>
      </c>
      <c r="N526" s="293" t="s">
        <v>2310</v>
      </c>
      <c r="O526" s="293" t="s">
        <v>2311</v>
      </c>
    </row>
    <row r="527" ht="15.75" customHeight="1">
      <c r="M527" s="282" t="str">
        <f t="shared" si="6"/>
        <v>465400 - Venta al por mayor de máquinas -herramienta de uso general</v>
      </c>
      <c r="N527" s="293" t="s">
        <v>2312</v>
      </c>
      <c r="O527" s="293" t="s">
        <v>2313</v>
      </c>
    </row>
    <row r="528" ht="15.75" customHeight="1">
      <c r="M528" s="282" t="str">
        <f t="shared" si="6"/>
        <v>465500 - Venta al por mayor de vehículos, equipos y máquinas para el transporte ferroviario, aéreo y de navegación</v>
      </c>
      <c r="N528" s="293" t="s">
        <v>2314</v>
      </c>
      <c r="O528" s="293" t="s">
        <v>2315</v>
      </c>
    </row>
    <row r="529" ht="15.75" customHeight="1">
      <c r="M529" s="282" t="str">
        <f t="shared" si="6"/>
        <v>465610 - Venta al por mayor de muebles e instalaciones para oficinas</v>
      </c>
      <c r="N529" s="293" t="s">
        <v>2316</v>
      </c>
      <c r="O529" s="293" t="s">
        <v>2317</v>
      </c>
    </row>
    <row r="530" ht="15.75" customHeight="1">
      <c r="M530" s="282" t="str">
        <f t="shared" si="6"/>
        <v>465690 - Venta al por mayor de muebles e instalaciones para la industria, el comercio y los servicios n.c.p.</v>
      </c>
      <c r="N530" s="293" t="s">
        <v>2318</v>
      </c>
      <c r="O530" s="293" t="s">
        <v>2319</v>
      </c>
    </row>
    <row r="531" ht="15.75" customHeight="1">
      <c r="M531" s="282" t="str">
        <f t="shared" si="6"/>
        <v>465910 - Venta al por mayor de máquinas y equipo de control y seguridad</v>
      </c>
      <c r="N531" s="293" t="s">
        <v>2320</v>
      </c>
      <c r="O531" s="293" t="s">
        <v>2321</v>
      </c>
    </row>
    <row r="532" ht="15.75" customHeight="1">
      <c r="M532" s="282" t="str">
        <f t="shared" si="6"/>
        <v>465920 - Venta al por mayor de maquinaria y equipo de oficina, excepto equipo informático</v>
      </c>
      <c r="N532" s="293" t="s">
        <v>2322</v>
      </c>
      <c r="O532" s="293" t="s">
        <v>2323</v>
      </c>
    </row>
    <row r="533" ht="15.75" customHeight="1">
      <c r="M533" s="282" t="str">
        <f t="shared" si="6"/>
        <v>465930 - Venta al por mayor de equipo profesional y científico e instrumentos de medida y de control n.c.p.</v>
      </c>
      <c r="N533" s="293" t="s">
        <v>2324</v>
      </c>
      <c r="O533" s="293" t="s">
        <v>2325</v>
      </c>
    </row>
    <row r="534" ht="15.75" customHeight="1">
      <c r="M534" s="282" t="str">
        <f t="shared" si="6"/>
        <v>465990 - Venta al por mayor de máquinas, equipo y materiales conexos n.c.p.</v>
      </c>
      <c r="N534" s="293" t="s">
        <v>2326</v>
      </c>
      <c r="O534" s="293" t="s">
        <v>2327</v>
      </c>
    </row>
    <row r="535" ht="15.75" customHeight="1">
      <c r="M535" s="282" t="str">
        <f t="shared" si="6"/>
        <v>466110 - Venta al por mayor de combustibles y lubricantes para automotores</v>
      </c>
      <c r="N535" s="293" t="s">
        <v>2328</v>
      </c>
      <c r="O535" s="293" t="s">
        <v>2329</v>
      </c>
    </row>
    <row r="536" ht="15.75" customHeight="1">
      <c r="M536" s="282" t="str">
        <f t="shared" si="6"/>
        <v>466121 - Fraccionamiento y distribución de gas licuado</v>
      </c>
      <c r="N536" s="293" t="s">
        <v>2330</v>
      </c>
      <c r="O536" s="293" t="s">
        <v>2331</v>
      </c>
    </row>
    <row r="537" ht="15.75" customHeight="1">
      <c r="M537" s="282" t="str">
        <f t="shared" si="6"/>
        <v>466129 - Venta al por mayor de combustibles, lubricantes, leña y carbón, excepto gas licuado y combustibles y lubricantes para automotores</v>
      </c>
      <c r="N537" s="293" t="s">
        <v>2332</v>
      </c>
      <c r="O537" s="293" t="s">
        <v>2333</v>
      </c>
    </row>
    <row r="538" ht="15.75" customHeight="1">
      <c r="M538" s="282" t="str">
        <f t="shared" si="6"/>
        <v>466200 - Venta al por mayor de metales y minerales metalíferos</v>
      </c>
      <c r="N538" s="293" t="s">
        <v>2334</v>
      </c>
      <c r="O538" s="293" t="s">
        <v>2335</v>
      </c>
    </row>
    <row r="539" ht="15.75" customHeight="1">
      <c r="M539" s="282" t="str">
        <f t="shared" si="6"/>
        <v>466310 - Venta al por mayor de aberturas</v>
      </c>
      <c r="N539" s="293" t="s">
        <v>2336</v>
      </c>
      <c r="O539" s="293" t="s">
        <v>2337</v>
      </c>
    </row>
    <row r="540" ht="15.75" customHeight="1">
      <c r="M540" s="282" t="str">
        <f t="shared" si="6"/>
        <v>466320 - Venta al por mayor de productos de madera excepto muebles</v>
      </c>
      <c r="N540" s="293" t="s">
        <v>2338</v>
      </c>
      <c r="O540" s="293" t="s">
        <v>2339</v>
      </c>
    </row>
    <row r="541" ht="15.75" customHeight="1">
      <c r="M541" s="282" t="str">
        <f t="shared" si="6"/>
        <v>466330 - Venta al por mayor de artículos de ferretería y materiales eléctricos</v>
      </c>
      <c r="N541" s="293" t="s">
        <v>2340</v>
      </c>
      <c r="O541" s="293" t="s">
        <v>2341</v>
      </c>
    </row>
    <row r="542" ht="15.75" customHeight="1">
      <c r="M542" s="282" t="str">
        <f t="shared" si="6"/>
        <v>466340 - Venta al por mayor de pinturas y productos conexos</v>
      </c>
      <c r="N542" s="293" t="s">
        <v>2342</v>
      </c>
      <c r="O542" s="293" t="s">
        <v>2343</v>
      </c>
    </row>
    <row r="543" ht="15.75" customHeight="1">
      <c r="M543" s="282" t="str">
        <f t="shared" si="6"/>
        <v>466350 - Venta al por mayor de cristales y espejos</v>
      </c>
      <c r="N543" s="293" t="s">
        <v>2344</v>
      </c>
      <c r="O543" s="293" t="s">
        <v>2345</v>
      </c>
    </row>
    <row r="544" ht="15.75" customHeight="1">
      <c r="M544" s="282" t="str">
        <f t="shared" si="6"/>
        <v>466360 - Venta al por mayor de artículos para plomería, instalación de gas y calefacción</v>
      </c>
      <c r="N544" s="293" t="s">
        <v>2346</v>
      </c>
      <c r="O544" s="293" t="s">
        <v>2347</v>
      </c>
    </row>
    <row r="545" ht="15.75" customHeight="1">
      <c r="M545" s="282" t="str">
        <f t="shared" si="6"/>
        <v>466370 - Venta al por mayor de papeles para pared, revestimiento para pisos de goma, plástico y textiles, y artículos similares para la decoración</v>
      </c>
      <c r="N545" s="293" t="s">
        <v>2348</v>
      </c>
      <c r="O545" s="298" t="s">
        <v>2349</v>
      </c>
    </row>
    <row r="546" ht="15.75" customHeight="1">
      <c r="M546" s="282" t="str">
        <f t="shared" si="6"/>
        <v>466391 - Venta al por mayor de artículos de loza, cerámica y porcelana de uso en construcción</v>
      </c>
      <c r="N546" s="293" t="s">
        <v>2350</v>
      </c>
      <c r="O546" s="293" t="s">
        <v>2351</v>
      </c>
    </row>
    <row r="547" ht="15.75" customHeight="1">
      <c r="M547" s="282" t="str">
        <f t="shared" si="6"/>
        <v>466399 - Venta al por mayor de artículos para la construcción n.c.p.</v>
      </c>
      <c r="N547" s="293" t="s">
        <v>2352</v>
      </c>
      <c r="O547" s="298" t="s">
        <v>2353</v>
      </c>
    </row>
    <row r="548" ht="15.75" customHeight="1">
      <c r="M548" s="282" t="str">
        <f t="shared" si="6"/>
        <v>466910 - Venta al por mayor de productos intermedios n.c.p., desperdicios y desechos textiles</v>
      </c>
      <c r="N548" s="293" t="s">
        <v>2354</v>
      </c>
      <c r="O548" s="298" t="s">
        <v>2355</v>
      </c>
    </row>
    <row r="549" ht="15.75" customHeight="1">
      <c r="M549" s="282" t="str">
        <f t="shared" si="6"/>
        <v>466920 - Venta al por mayor de productos intermedios n.c.p., desperdicios y desechos de papel y cartón</v>
      </c>
      <c r="N549" s="293" t="s">
        <v>2356</v>
      </c>
      <c r="O549" s="298" t="s">
        <v>2357</v>
      </c>
    </row>
    <row r="550" ht="15.75" customHeight="1">
      <c r="M550" s="282" t="str">
        <f t="shared" si="6"/>
        <v>466931 - Venta al por mayor de artículos de plástico</v>
      </c>
      <c r="N550" s="293" t="s">
        <v>2358</v>
      </c>
      <c r="O550" s="298" t="s">
        <v>2359</v>
      </c>
    </row>
    <row r="551" ht="15.75" customHeight="1">
      <c r="M551" s="282" t="str">
        <f t="shared" si="6"/>
        <v>466932 - Venta al por mayor de abonos, fertilizantes y plaguicidas</v>
      </c>
      <c r="N551" s="293" t="s">
        <v>2360</v>
      </c>
      <c r="O551" s="298" t="s">
        <v>2361</v>
      </c>
    </row>
    <row r="552" ht="15.75" customHeight="1">
      <c r="M552" s="282" t="str">
        <f t="shared" si="6"/>
        <v>466939 - Venta al por mayor de productos intermedios, desperdicios y desechos de vidrio, caucho, goma y químicos n.c.p.</v>
      </c>
      <c r="N552" s="293" t="s">
        <v>2362</v>
      </c>
      <c r="O552" s="298" t="s">
        <v>2363</v>
      </c>
    </row>
    <row r="553" ht="15.75" customHeight="1">
      <c r="M553" s="282" t="str">
        <f t="shared" si="6"/>
        <v>466940 - Venta al por mayor de productos intermedios n.c.p., desperdicios y desechos metálicos </v>
      </c>
      <c r="N553" s="293" t="s">
        <v>2364</v>
      </c>
      <c r="O553" s="293" t="s">
        <v>2365</v>
      </c>
    </row>
    <row r="554" ht="15.75" customHeight="1">
      <c r="M554" s="282" t="str">
        <f t="shared" si="6"/>
        <v>466990 - Venta al por mayor de productos intermedios, desperdicios y desechos n.c.p.</v>
      </c>
      <c r="N554" s="293" t="s">
        <v>2366</v>
      </c>
      <c r="O554" s="293" t="s">
        <v>2367</v>
      </c>
    </row>
    <row r="555" ht="15.75" customHeight="1">
      <c r="M555" s="282" t="str">
        <f t="shared" si="6"/>
        <v>469010 - Venta al por mayor de insumos agropecuarios diversos</v>
      </c>
      <c r="N555" s="293" t="s">
        <v>2368</v>
      </c>
      <c r="O555" s="293" t="s">
        <v>2369</v>
      </c>
    </row>
    <row r="556" ht="15.75" customHeight="1">
      <c r="M556" s="282" t="str">
        <f t="shared" si="6"/>
        <v>469090 - Venta al por mayor de mercancías n.c.p.</v>
      </c>
      <c r="N556" s="293" t="s">
        <v>2370</v>
      </c>
      <c r="O556" s="293" t="s">
        <v>2371</v>
      </c>
    </row>
    <row r="557" ht="15.75" customHeight="1">
      <c r="M557" s="282" t="str">
        <f t="shared" si="6"/>
        <v>471110 - Venta al por menor en hipermercados</v>
      </c>
      <c r="N557" s="293" t="s">
        <v>2372</v>
      </c>
      <c r="O557" s="293" t="s">
        <v>2373</v>
      </c>
    </row>
    <row r="558" ht="15.75" customHeight="1">
      <c r="M558" s="282" t="str">
        <f t="shared" si="6"/>
        <v>471120 - Venta al por menor en supermercados</v>
      </c>
      <c r="N558" s="293" t="s">
        <v>2374</v>
      </c>
      <c r="O558" s="293" t="s">
        <v>2375</v>
      </c>
    </row>
    <row r="559" ht="15.75" customHeight="1">
      <c r="M559" s="282" t="str">
        <f t="shared" si="6"/>
        <v>471130 - Venta al por menor en minimercados</v>
      </c>
      <c r="N559" s="293" t="s">
        <v>2376</v>
      </c>
      <c r="O559" s="293" t="s">
        <v>2377</v>
      </c>
    </row>
    <row r="560" ht="15.75" customHeight="1">
      <c r="M560" s="282" t="str">
        <f t="shared" si="6"/>
        <v>471190 - Venta al por menor en kioscos, polirrubros y comercios no especializados n.c.p.</v>
      </c>
      <c r="N560" s="293" t="s">
        <v>2378</v>
      </c>
      <c r="O560" s="293" t="s">
        <v>2379</v>
      </c>
    </row>
    <row r="561" ht="15.75" customHeight="1">
      <c r="M561" s="282" t="str">
        <f t="shared" si="6"/>
        <v>471900 - Venta al por menor en comercios no especializados, sin predominio de productos alimenticios y bebidas</v>
      </c>
      <c r="N561" s="293" t="s">
        <v>2380</v>
      </c>
      <c r="O561" s="293" t="s">
        <v>2381</v>
      </c>
    </row>
    <row r="562" ht="15.75" customHeight="1">
      <c r="M562" s="282" t="str">
        <f t="shared" si="6"/>
        <v>472111 - Venta al por menor de productos lácteos</v>
      </c>
      <c r="N562" s="293" t="s">
        <v>2382</v>
      </c>
      <c r="O562" s="293" t="s">
        <v>2383</v>
      </c>
    </row>
    <row r="563" ht="15.75" customHeight="1">
      <c r="M563" s="282" t="str">
        <f t="shared" si="6"/>
        <v>472112 - Venta al por menor de fiambres y embutidos</v>
      </c>
      <c r="N563" s="293" t="s">
        <v>2384</v>
      </c>
      <c r="O563" s="293" t="s">
        <v>2385</v>
      </c>
    </row>
    <row r="564" ht="15.75" customHeight="1">
      <c r="M564" s="282" t="str">
        <f t="shared" si="6"/>
        <v>472120 - Venta al por menor de productos de almacén y dietética</v>
      </c>
      <c r="N564" s="293" t="s">
        <v>2386</v>
      </c>
      <c r="O564" s="293" t="s">
        <v>2387</v>
      </c>
    </row>
    <row r="565" ht="15.75" customHeight="1">
      <c r="M565" s="282" t="str">
        <f t="shared" si="6"/>
        <v>472130 - Venta al por menor de carnes rojas, menudencias y chacinados frescos</v>
      </c>
      <c r="N565" s="293" t="s">
        <v>2388</v>
      </c>
      <c r="O565" s="293" t="s">
        <v>2389</v>
      </c>
    </row>
    <row r="566" ht="15.75" customHeight="1">
      <c r="M566" s="282" t="str">
        <f t="shared" si="6"/>
        <v>472140 - Venta al por menor de huevos, carne de aves y productos de granja y de la caza</v>
      </c>
      <c r="N566" s="293" t="s">
        <v>2390</v>
      </c>
      <c r="O566" s="293" t="s">
        <v>2391</v>
      </c>
    </row>
    <row r="567" ht="15.75" customHeight="1">
      <c r="M567" s="282" t="str">
        <f t="shared" si="6"/>
        <v>472150 - Venta al por menor de pescados y productos de la pesca</v>
      </c>
      <c r="N567" s="293" t="s">
        <v>2392</v>
      </c>
      <c r="O567" s="293" t="s">
        <v>2393</v>
      </c>
    </row>
    <row r="568" ht="15.75" customHeight="1">
      <c r="M568" s="282" t="str">
        <f t="shared" si="6"/>
        <v>472160 - Venta al por menor de frutas, legumbres y hortalizas frescas</v>
      </c>
      <c r="N568" s="293" t="s">
        <v>2394</v>
      </c>
      <c r="O568" s="293" t="s">
        <v>2395</v>
      </c>
    </row>
    <row r="569" ht="15.75" customHeight="1">
      <c r="M569" s="282" t="str">
        <f t="shared" si="6"/>
        <v>472171 - Venta al por menor de pan y productos de panadería</v>
      </c>
      <c r="N569" s="293" t="s">
        <v>2396</v>
      </c>
      <c r="O569" s="293" t="s">
        <v>2397</v>
      </c>
    </row>
    <row r="570" ht="15.75" customHeight="1">
      <c r="M570" s="282" t="str">
        <f t="shared" si="6"/>
        <v>472172 - Venta al por menor de bombones, golosinas y demás productos de confitería</v>
      </c>
      <c r="N570" s="293" t="s">
        <v>2398</v>
      </c>
      <c r="O570" s="293" t="s">
        <v>2399</v>
      </c>
    </row>
    <row r="571" ht="15.75" customHeight="1">
      <c r="M571" s="282" t="str">
        <f t="shared" si="6"/>
        <v>472190 - Venta al por menor de productos alimenticios n.c.p., en comercios especializados</v>
      </c>
      <c r="N571" s="293" t="s">
        <v>2400</v>
      </c>
      <c r="O571" s="293" t="s">
        <v>2401</v>
      </c>
    </row>
    <row r="572" ht="15.75" customHeight="1">
      <c r="M572" s="282" t="str">
        <f t="shared" si="6"/>
        <v>472200 - Venta al por menor de bebidas en comercios especializados</v>
      </c>
      <c r="N572" s="293" t="s">
        <v>2402</v>
      </c>
      <c r="O572" s="293" t="s">
        <v>2403</v>
      </c>
    </row>
    <row r="573" ht="15.75" customHeight="1">
      <c r="M573" s="282" t="str">
        <f t="shared" si="6"/>
        <v>472300 - Venta al por menor de tabaco en comercios especializados</v>
      </c>
      <c r="N573" s="293" t="s">
        <v>2404</v>
      </c>
      <c r="O573" s="293" t="s">
        <v>2405</v>
      </c>
    </row>
    <row r="574" ht="15.75" customHeight="1">
      <c r="M574" s="282" t="str">
        <f t="shared" si="6"/>
        <v>473000 - Venta al por menor de combustible para vehículos automotores y motocicletas</v>
      </c>
      <c r="N574" s="293" t="s">
        <v>2406</v>
      </c>
      <c r="O574" s="293" t="s">
        <v>2407</v>
      </c>
    </row>
    <row r="575" ht="15.75" customHeight="1">
      <c r="M575" s="282" t="str">
        <f t="shared" si="6"/>
        <v>474010 - Venta al por menor de equipos, periféricos, accesorios y programas informáticos</v>
      </c>
      <c r="N575" s="293" t="s">
        <v>2408</v>
      </c>
      <c r="O575" s="293" t="s">
        <v>2409</v>
      </c>
    </row>
    <row r="576" ht="15.75" customHeight="1">
      <c r="M576" s="282" t="str">
        <f t="shared" si="6"/>
        <v>474020 - Venta al por menor de aparatos de telefonía y comunicación</v>
      </c>
      <c r="N576" s="293" t="s">
        <v>2410</v>
      </c>
      <c r="O576" s="293" t="s">
        <v>2411</v>
      </c>
    </row>
    <row r="577" ht="15.75" customHeight="1">
      <c r="M577" s="282" t="str">
        <f t="shared" si="6"/>
        <v>475110 - Venta al por menor de hilados, tejidos y artículos de mercería</v>
      </c>
      <c r="N577" s="293" t="s">
        <v>2412</v>
      </c>
      <c r="O577" s="298" t="s">
        <v>2413</v>
      </c>
    </row>
    <row r="578" ht="15.75" customHeight="1">
      <c r="M578" s="282" t="str">
        <f t="shared" si="6"/>
        <v>475120 - Venta al por menor de confecciones para el hogar</v>
      </c>
      <c r="N578" s="293" t="s">
        <v>2414</v>
      </c>
      <c r="O578" s="298" t="s">
        <v>2415</v>
      </c>
    </row>
    <row r="579" ht="15.75" customHeight="1">
      <c r="M579" s="282" t="str">
        <f t="shared" si="6"/>
        <v>475190 - Venta al por menor de artículos textiles n.c.p. excepto prendas de vestir</v>
      </c>
      <c r="N579" s="293" t="s">
        <v>2416</v>
      </c>
      <c r="O579" s="293" t="s">
        <v>2417</v>
      </c>
    </row>
    <row r="580" ht="15.75" customHeight="1">
      <c r="M580" s="282" t="str">
        <f t="shared" si="6"/>
        <v>475210 - Venta al por menor de aberturas</v>
      </c>
      <c r="N580" s="293" t="s">
        <v>2418</v>
      </c>
      <c r="O580" s="293" t="s">
        <v>2419</v>
      </c>
    </row>
    <row r="581" ht="15.75" customHeight="1">
      <c r="M581" s="282" t="str">
        <f t="shared" si="6"/>
        <v>475220 - Venta al por menor de maderas y artículos de madera y corcho, excepto muebles</v>
      </c>
      <c r="N581" s="293" t="s">
        <v>2420</v>
      </c>
      <c r="O581" s="293" t="s">
        <v>2421</v>
      </c>
    </row>
    <row r="582" ht="15.75" customHeight="1">
      <c r="M582" s="282" t="str">
        <f t="shared" si="6"/>
        <v>475230 - Venta al por menor de artículos de ferretería y materiales eléctricos</v>
      </c>
      <c r="N582" s="293" t="s">
        <v>2422</v>
      </c>
      <c r="O582" s="293" t="s">
        <v>2423</v>
      </c>
    </row>
    <row r="583" ht="15.75" customHeight="1">
      <c r="M583" s="282" t="str">
        <f t="shared" si="6"/>
        <v>475240 - Venta al por menor de pinturas y productos conexos</v>
      </c>
      <c r="N583" s="293" t="s">
        <v>2424</v>
      </c>
      <c r="O583" s="293" t="s">
        <v>2425</v>
      </c>
    </row>
    <row r="584" ht="15.75" customHeight="1">
      <c r="M584" s="282" t="str">
        <f t="shared" si="6"/>
        <v>475250 - Venta al por menor de artículos para plomería e instalación de gas</v>
      </c>
      <c r="N584" s="293" t="s">
        <v>2426</v>
      </c>
      <c r="O584" s="293" t="s">
        <v>2427</v>
      </c>
    </row>
    <row r="585" ht="15.75" customHeight="1">
      <c r="M585" s="282" t="str">
        <f t="shared" si="6"/>
        <v>475260 - Venta al por menor de cristales, espejos, mamparas y cerramientos</v>
      </c>
      <c r="N585" s="293" t="s">
        <v>2428</v>
      </c>
      <c r="O585" s="293" t="s">
        <v>2429</v>
      </c>
    </row>
    <row r="586" ht="15.75" customHeight="1">
      <c r="M586" s="282" t="str">
        <f t="shared" si="6"/>
        <v>475270 - Venta al por menor de papeles para pared, revestimientos para pisos y artículos similares para la decoración</v>
      </c>
      <c r="N586" s="293" t="s">
        <v>2430</v>
      </c>
      <c r="O586" s="293" t="s">
        <v>2431</v>
      </c>
    </row>
    <row r="587" ht="15.75" customHeight="1">
      <c r="M587" s="282" t="str">
        <f t="shared" si="6"/>
        <v>475290 - Venta al por menor de materiales de construcción n.c.p.</v>
      </c>
      <c r="N587" s="293" t="s">
        <v>2432</v>
      </c>
      <c r="O587" s="293" t="s">
        <v>2433</v>
      </c>
    </row>
    <row r="588" ht="15.75" customHeight="1">
      <c r="M588" s="282" t="str">
        <f t="shared" si="6"/>
        <v>475300 - Venta al por menor de electrodomésticos, artefactos para el hogar y equipos de audio y video</v>
      </c>
      <c r="N588" s="293" t="s">
        <v>2434</v>
      </c>
      <c r="O588" s="293" t="s">
        <v>2435</v>
      </c>
    </row>
    <row r="589" ht="15.75" customHeight="1">
      <c r="M589" s="282" t="str">
        <f t="shared" si="6"/>
        <v>475410 - Venta al por menor de muebles para el hogar, artículos de mimbre y corcho</v>
      </c>
      <c r="N589" s="293" t="s">
        <v>2436</v>
      </c>
      <c r="O589" s="293" t="s">
        <v>2437</v>
      </c>
    </row>
    <row r="590" ht="15.75" customHeight="1">
      <c r="M590" s="282" t="str">
        <f t="shared" si="6"/>
        <v>475420 - Venta al por menor de colchones y somieres</v>
      </c>
      <c r="N590" s="293" t="s">
        <v>2438</v>
      </c>
      <c r="O590" s="293" t="s">
        <v>2439</v>
      </c>
    </row>
    <row r="591" ht="15.75" customHeight="1">
      <c r="M591" s="282" t="str">
        <f t="shared" si="6"/>
        <v>475430 - Venta al por menor de artículos de iluminación</v>
      </c>
      <c r="N591" s="293" t="s">
        <v>2440</v>
      </c>
      <c r="O591" s="293" t="s">
        <v>2441</v>
      </c>
    </row>
    <row r="592" ht="15.75" customHeight="1">
      <c r="M592" s="282" t="str">
        <f t="shared" si="6"/>
        <v>475440 - Venta al por menor de artículos de bazar y menaje</v>
      </c>
      <c r="N592" s="293" t="s">
        <v>2442</v>
      </c>
      <c r="O592" s="293" t="s">
        <v>2443</v>
      </c>
    </row>
    <row r="593" ht="15.75" customHeight="1">
      <c r="M593" s="282" t="str">
        <f t="shared" si="6"/>
        <v>475490 - Venta al por menor de artículos para el hogar n.c.p.</v>
      </c>
      <c r="N593" s="293" t="s">
        <v>2444</v>
      </c>
      <c r="O593" s="293" t="s">
        <v>2445</v>
      </c>
    </row>
    <row r="594" ht="15.75" customHeight="1">
      <c r="M594" s="282" t="str">
        <f t="shared" si="6"/>
        <v>476110 - Venta al por menor de libros</v>
      </c>
      <c r="N594" s="293" t="s">
        <v>2446</v>
      </c>
      <c r="O594" s="293" t="s">
        <v>2447</v>
      </c>
    </row>
    <row r="595" ht="15.75" customHeight="1">
      <c r="M595" s="282" t="str">
        <f t="shared" si="6"/>
        <v>476120 - Venta al por menor de diarios y revistas</v>
      </c>
      <c r="N595" s="293" t="s">
        <v>2448</v>
      </c>
      <c r="O595" s="293" t="s">
        <v>2449</v>
      </c>
    </row>
    <row r="596" ht="15.75" customHeight="1">
      <c r="M596" s="282" t="str">
        <f t="shared" si="6"/>
        <v>476130 - Venta al por menor de papel, cartón, materiales de embalaje y artículos de librería</v>
      </c>
      <c r="N596" s="293" t="s">
        <v>2450</v>
      </c>
      <c r="O596" s="293" t="s">
        <v>2451</v>
      </c>
    </row>
    <row r="597" ht="15.75" customHeight="1">
      <c r="M597" s="282" t="str">
        <f t="shared" si="6"/>
        <v>476200 - Venta al por menor de CD´s y DVD´s de audio y video grabados</v>
      </c>
      <c r="N597" s="293" t="s">
        <v>2452</v>
      </c>
      <c r="O597" s="293" t="s">
        <v>2453</v>
      </c>
    </row>
    <row r="598" ht="15.75" customHeight="1">
      <c r="M598" s="282" t="str">
        <f t="shared" si="6"/>
        <v>476310 - Venta al por menor de equipos y artículos deportivos</v>
      </c>
      <c r="N598" s="293" t="s">
        <v>2454</v>
      </c>
      <c r="O598" s="293" t="s">
        <v>2455</v>
      </c>
    </row>
    <row r="599" ht="15.75" customHeight="1">
      <c r="M599" s="282" t="str">
        <f t="shared" si="6"/>
        <v>476320 - Venta al por menor de armas, artículos para la caza y pesca</v>
      </c>
      <c r="N599" s="293" t="s">
        <v>2456</v>
      </c>
      <c r="O599" s="293" t="s">
        <v>2457</v>
      </c>
    </row>
    <row r="600" ht="15.75" customHeight="1">
      <c r="M600" s="282" t="str">
        <f t="shared" si="6"/>
        <v>476400 - Venta al por menor de juguetes, artículos de cotillón y juegos de mesa</v>
      </c>
      <c r="N600" s="293" t="s">
        <v>2458</v>
      </c>
      <c r="O600" s="293" t="s">
        <v>2459</v>
      </c>
    </row>
    <row r="601" ht="15.75" customHeight="1">
      <c r="M601" s="282" t="str">
        <f t="shared" si="6"/>
        <v>477110 - Venta al por menor de ropa interior, medias, prendas para dormir y para la playa</v>
      </c>
      <c r="N601" s="293" t="s">
        <v>2460</v>
      </c>
      <c r="O601" s="298" t="s">
        <v>2461</v>
      </c>
    </row>
    <row r="602" ht="15.75" customHeight="1">
      <c r="M602" s="282" t="str">
        <f t="shared" si="6"/>
        <v>477120 - Venta al por menor de uniformes escolares y guardapolvos</v>
      </c>
      <c r="N602" s="293" t="s">
        <v>2462</v>
      </c>
      <c r="O602" s="293" t="s">
        <v>2463</v>
      </c>
    </row>
    <row r="603" ht="15.75" customHeight="1">
      <c r="M603" s="282" t="str">
        <f t="shared" si="6"/>
        <v>477130 - Venta al por menor de indumentaria para bebés y niños</v>
      </c>
      <c r="N603" s="293" t="s">
        <v>2464</v>
      </c>
      <c r="O603" s="293" t="s">
        <v>2465</v>
      </c>
    </row>
    <row r="604" ht="15.75" customHeight="1">
      <c r="M604" s="282" t="str">
        <f t="shared" si="6"/>
        <v>477140 - Venta al por menor de indumentaria deportiva</v>
      </c>
      <c r="N604" s="293" t="s">
        <v>2466</v>
      </c>
      <c r="O604" s="293" t="s">
        <v>2467</v>
      </c>
    </row>
    <row r="605" ht="15.75" customHeight="1">
      <c r="M605" s="282" t="str">
        <f t="shared" si="6"/>
        <v>477150 - Venta al por menor de prendas de cuero</v>
      </c>
      <c r="N605" s="293" t="s">
        <v>2468</v>
      </c>
      <c r="O605" s="293" t="s">
        <v>2469</v>
      </c>
    </row>
    <row r="606" ht="15.75" customHeight="1">
      <c r="M606" s="282" t="str">
        <f t="shared" si="6"/>
        <v>477190 - Venta al por menor de prendas y accesorios de vestir n.c.p.</v>
      </c>
      <c r="N606" s="293" t="s">
        <v>2470</v>
      </c>
      <c r="O606" s="293" t="s">
        <v>2471</v>
      </c>
    </row>
    <row r="607" ht="15.75" customHeight="1">
      <c r="M607" s="282" t="str">
        <f t="shared" si="6"/>
        <v>477210 - Venta al por menor de artículos de talabartería y artículos regionales</v>
      </c>
      <c r="N607" s="293" t="s">
        <v>2472</v>
      </c>
      <c r="O607" s="293" t="s">
        <v>2473</v>
      </c>
    </row>
    <row r="608" ht="15.75" customHeight="1">
      <c r="M608" s="282" t="str">
        <f t="shared" si="6"/>
        <v>477230 - Venta al por menor de calzado deportivo</v>
      </c>
      <c r="N608" s="293" t="s">
        <v>2474</v>
      </c>
      <c r="O608" s="293" t="s">
        <v>2475</v>
      </c>
    </row>
    <row r="609" ht="15.75" customHeight="1">
      <c r="M609" s="282" t="str">
        <f t="shared" si="6"/>
        <v>477310 - Venta al por menor de productos farmacéuticos y de herboristería</v>
      </c>
      <c r="N609" s="293" t="s">
        <v>2476</v>
      </c>
      <c r="O609" s="293" t="s">
        <v>2477</v>
      </c>
    </row>
    <row r="610" ht="15.75" customHeight="1">
      <c r="M610" s="282" t="str">
        <f t="shared" si="6"/>
        <v>477320 - Venta al por menor de productos cosméticos, de tocador y de perfumería</v>
      </c>
      <c r="N610" s="293" t="s">
        <v>2478</v>
      </c>
      <c r="O610" s="293" t="s">
        <v>2479</v>
      </c>
    </row>
    <row r="611" ht="15.75" customHeight="1">
      <c r="M611" s="282" t="str">
        <f t="shared" si="6"/>
        <v>477330 - Venta al por menor de instrumental médico y odontológico y artículos ortopédicos</v>
      </c>
      <c r="N611" s="293" t="s">
        <v>2480</v>
      </c>
      <c r="O611" s="293" t="s">
        <v>2481</v>
      </c>
    </row>
    <row r="612" ht="15.75" customHeight="1">
      <c r="M612" s="282" t="str">
        <f t="shared" si="6"/>
        <v>477410 - Venta al por menor de artículos de óptica y fotografía</v>
      </c>
      <c r="N612" s="293" t="s">
        <v>2482</v>
      </c>
      <c r="O612" s="293" t="s">
        <v>2483</v>
      </c>
    </row>
    <row r="613" ht="15.75" customHeight="1">
      <c r="M613" s="282" t="str">
        <f t="shared" si="6"/>
        <v>477420 - Venta al por menor de artículos de relojería y joyería</v>
      </c>
      <c r="N613" s="293" t="s">
        <v>2484</v>
      </c>
      <c r="O613" s="293" t="s">
        <v>2485</v>
      </c>
    </row>
    <row r="614" ht="15.75" customHeight="1">
      <c r="M614" s="282" t="str">
        <f t="shared" si="6"/>
        <v>477440 - Venta al por menor de flores, plantas, semillas, abonos, fertilizantes y otros productos de vivero</v>
      </c>
      <c r="N614" s="293" t="s">
        <v>2486</v>
      </c>
      <c r="O614" s="293" t="s">
        <v>2487</v>
      </c>
    </row>
    <row r="615" ht="15.75" customHeight="1">
      <c r="M615" s="282" t="str">
        <f t="shared" si="6"/>
        <v>477450 - Venta al por menor de materiales y productos de limpieza</v>
      </c>
      <c r="N615" s="293" t="s">
        <v>2488</v>
      </c>
      <c r="O615" s="293" t="s">
        <v>2489</v>
      </c>
    </row>
    <row r="616" ht="15.75" customHeight="1">
      <c r="M616" s="282" t="str">
        <f t="shared" si="6"/>
        <v>477460 - Venta al por menor de fuel oil, gas en garrafas, carbón y leña</v>
      </c>
      <c r="N616" s="293" t="s">
        <v>2490</v>
      </c>
      <c r="O616" s="293" t="s">
        <v>2491</v>
      </c>
    </row>
    <row r="617" ht="15.75" customHeight="1">
      <c r="M617" s="282" t="str">
        <f t="shared" si="6"/>
        <v>477470 - Venta al por menor de productos veterinarios, animales domésticos y alimento balanceado para mascotas</v>
      </c>
      <c r="N617" s="293" t="s">
        <v>2492</v>
      </c>
      <c r="O617" s="293" t="s">
        <v>2493</v>
      </c>
    </row>
    <row r="618" ht="15.75" customHeight="1">
      <c r="M618" s="282" t="str">
        <f t="shared" si="6"/>
        <v>477480 - Venta al por menor de obras de arte</v>
      </c>
      <c r="N618" s="293" t="s">
        <v>2494</v>
      </c>
      <c r="O618" s="293" t="s">
        <v>2495</v>
      </c>
    </row>
    <row r="619" ht="15.75" customHeight="1">
      <c r="M619" s="282" t="str">
        <f t="shared" si="6"/>
        <v>477490 - Venta al por menor de artículos nuevos n.c.p.</v>
      </c>
      <c r="N619" s="293" t="s">
        <v>2496</v>
      </c>
      <c r="O619" s="293" t="s">
        <v>2497</v>
      </c>
    </row>
    <row r="620" ht="15.75" customHeight="1">
      <c r="M620" s="282" t="str">
        <f t="shared" si="6"/>
        <v>477810 - Venta al por menor de muebles usados</v>
      </c>
      <c r="N620" s="293" t="s">
        <v>2498</v>
      </c>
      <c r="O620" s="293" t="s">
        <v>2499</v>
      </c>
    </row>
    <row r="621" ht="15.75" customHeight="1">
      <c r="M621" s="282" t="str">
        <f t="shared" si="6"/>
        <v>477820 - Venta al por menor de libros, revistas y similares usados</v>
      </c>
      <c r="N621" s="293" t="s">
        <v>2500</v>
      </c>
      <c r="O621" s="293" t="s">
        <v>2501</v>
      </c>
    </row>
    <row r="622" ht="15.75" customHeight="1">
      <c r="M622" s="282" t="str">
        <f t="shared" si="6"/>
        <v>477830 - Venta al por menor de antigüedades</v>
      </c>
      <c r="N622" s="293" t="s">
        <v>2502</v>
      </c>
      <c r="O622" s="293" t="s">
        <v>2503</v>
      </c>
    </row>
    <row r="623" ht="15.75" customHeight="1">
      <c r="M623" s="282" t="str">
        <f t="shared" si="6"/>
        <v>477840 - Venta al por menor de oro, monedas, sellos y similares</v>
      </c>
      <c r="N623" s="293" t="s">
        <v>2504</v>
      </c>
      <c r="O623" s="293" t="s">
        <v>2505</v>
      </c>
    </row>
    <row r="624" ht="15.75" customHeight="1">
      <c r="M624" s="282" t="str">
        <f t="shared" si="6"/>
        <v>477890 - Venta al por menor de artículos usados n.c.p. excepto automotores y motocicletas</v>
      </c>
      <c r="N624" s="293" t="s">
        <v>2506</v>
      </c>
      <c r="O624" s="293" t="s">
        <v>2507</v>
      </c>
    </row>
    <row r="625" ht="15.75" customHeight="1">
      <c r="M625" s="282" t="str">
        <f t="shared" si="6"/>
        <v>478010 - Venta al por menor de alimentos, bebidas y tabaco en puestos móviles y mercados</v>
      </c>
      <c r="N625" s="293" t="s">
        <v>2508</v>
      </c>
      <c r="O625" s="293" t="s">
        <v>2509</v>
      </c>
    </row>
    <row r="626" ht="15.75" customHeight="1">
      <c r="M626" s="282" t="str">
        <f t="shared" si="6"/>
        <v>478090 - Venta al por menor de productos n.c.p. en puestos móviles y mercados</v>
      </c>
      <c r="N626" s="293" t="s">
        <v>2510</v>
      </c>
      <c r="O626" s="293" t="s">
        <v>2511</v>
      </c>
    </row>
    <row r="627" ht="15.75" customHeight="1">
      <c r="M627" s="282" t="str">
        <f t="shared" si="6"/>
        <v>479101 - Venta al por menor por "internet"</v>
      </c>
      <c r="N627" s="293" t="s">
        <v>2512</v>
      </c>
      <c r="O627" s="293" t="s">
        <v>2513</v>
      </c>
    </row>
    <row r="628" ht="15.75" customHeight="1">
      <c r="M628" s="282" t="str">
        <f t="shared" si="6"/>
        <v>479109 - Venta al por menor por correo, televisión y otros medios de comunicación n.c.p.</v>
      </c>
      <c r="N628" s="293" t="s">
        <v>2514</v>
      </c>
      <c r="O628" s="293" t="s">
        <v>2515</v>
      </c>
    </row>
    <row r="629" ht="15.75" customHeight="1">
      <c r="M629" s="282" t="str">
        <f t="shared" si="6"/>
        <v>479900 - Venta al por menor no realizada en establecimientos n.c.p.</v>
      </c>
      <c r="N629" s="293" t="s">
        <v>2516</v>
      </c>
      <c r="O629" s="293" t="s">
        <v>2517</v>
      </c>
    </row>
    <row r="630" ht="15.75" customHeight="1">
      <c r="M630" s="282" t="str">
        <f t="shared" si="6"/>
        <v>491110 - Servicio de transporte ferroviario urbano y suburbano de pasajeros</v>
      </c>
      <c r="N630" s="293" t="s">
        <v>2518</v>
      </c>
      <c r="O630" s="293" t="s">
        <v>2519</v>
      </c>
    </row>
    <row r="631" ht="15.75" customHeight="1">
      <c r="M631" s="282" t="str">
        <f t="shared" si="6"/>
        <v>491120 - Servicio de transporte ferroviario interurbano de pasajeros</v>
      </c>
      <c r="N631" s="293" t="s">
        <v>2520</v>
      </c>
      <c r="O631" s="293" t="s">
        <v>2521</v>
      </c>
    </row>
    <row r="632" ht="15.75" customHeight="1">
      <c r="M632" s="282" t="str">
        <f t="shared" si="6"/>
        <v>491200 - Servicio de transporte ferroviario de cargas</v>
      </c>
      <c r="N632" s="293" t="s">
        <v>2522</v>
      </c>
      <c r="O632" s="293" t="s">
        <v>2523</v>
      </c>
    </row>
    <row r="633" ht="15.75" customHeight="1">
      <c r="M633" s="282" t="str">
        <f t="shared" si="6"/>
        <v>492110 - Servicio de transporte automotor urbano y suburbano regular de pasajeros</v>
      </c>
      <c r="N633" s="293" t="s">
        <v>2524</v>
      </c>
      <c r="O633" s="293" t="s">
        <v>2525</v>
      </c>
    </row>
    <row r="634" ht="15.75" customHeight="1">
      <c r="M634" s="282" t="str">
        <f t="shared" si="6"/>
        <v>492120 - Servicios de transporte automotor de pasajeros mediante taxis y remises; alquiler de autos con chofer</v>
      </c>
      <c r="N634" s="293" t="s">
        <v>2526</v>
      </c>
      <c r="O634" s="293" t="s">
        <v>2527</v>
      </c>
    </row>
    <row r="635" ht="15.75" customHeight="1">
      <c r="M635" s="282" t="str">
        <f t="shared" si="6"/>
        <v>492130 - Servicio de transporte escolar</v>
      </c>
      <c r="N635" s="293" t="s">
        <v>2528</v>
      </c>
      <c r="O635" s="293" t="s">
        <v>2529</v>
      </c>
    </row>
    <row r="636" ht="15.75" customHeight="1">
      <c r="M636" s="282" t="str">
        <f t="shared" si="6"/>
        <v>492140 - Servicio de transporte automotor urbano y suburbano no regular de pasajeros de oferta libre, excepto mediante taxis y remises, alquiler de autos con chofer y transporte escolar</v>
      </c>
      <c r="N636" s="293" t="s">
        <v>2530</v>
      </c>
      <c r="O636" s="293" t="s">
        <v>2531</v>
      </c>
    </row>
    <row r="637" ht="15.75" customHeight="1">
      <c r="M637" s="282" t="str">
        <f t="shared" si="6"/>
        <v>492160 - Servicio de transporte automotor interurbano no regular de pasajeros</v>
      </c>
      <c r="N637" s="293" t="s">
        <v>2532</v>
      </c>
      <c r="O637" s="293" t="s">
        <v>2533</v>
      </c>
    </row>
    <row r="638" ht="15.75" customHeight="1">
      <c r="M638" s="282" t="str">
        <f t="shared" si="6"/>
        <v>492180 - Servicio de transporte automotor turístico de pasajeros</v>
      </c>
      <c r="N638" s="293" t="s">
        <v>2534</v>
      </c>
      <c r="O638" s="293" t="s">
        <v>2535</v>
      </c>
    </row>
    <row r="639" ht="15.75" customHeight="1">
      <c r="M639" s="282" t="str">
        <f t="shared" si="6"/>
        <v>492190 - Servicio de transporte automotor de pasajeros n.c.p.</v>
      </c>
      <c r="N639" s="293" t="s">
        <v>2536</v>
      </c>
      <c r="O639" s="293" t="s">
        <v>2537</v>
      </c>
    </row>
    <row r="640" ht="15.75" customHeight="1">
      <c r="M640" s="282" t="str">
        <f t="shared" si="6"/>
        <v>492210 - Servicios de mudanza</v>
      </c>
      <c r="N640" s="293" t="s">
        <v>2538</v>
      </c>
      <c r="O640" s="293" t="s">
        <v>2539</v>
      </c>
    </row>
    <row r="641" ht="15.75" customHeight="1">
      <c r="M641" s="282" t="str">
        <f t="shared" si="6"/>
        <v>492221 - Servicio de transporte automotor de cereales</v>
      </c>
      <c r="N641" s="293" t="s">
        <v>2540</v>
      </c>
      <c r="O641" s="293" t="s">
        <v>2541</v>
      </c>
    </row>
    <row r="642" ht="15.75" customHeight="1">
      <c r="M642" s="282" t="str">
        <f t="shared" si="6"/>
        <v>492229 - Servicio de transporte automotor de mercaderías a granel n.c.p.</v>
      </c>
      <c r="N642" s="293" t="s">
        <v>2542</v>
      </c>
      <c r="O642" s="293" t="s">
        <v>2543</v>
      </c>
    </row>
    <row r="643" ht="15.75" customHeight="1">
      <c r="M643" s="282" t="str">
        <f t="shared" si="6"/>
        <v>492240 - Servicio de transporte por camión cisterna</v>
      </c>
      <c r="N643" s="293" t="s">
        <v>2544</v>
      </c>
      <c r="O643" s="293" t="s">
        <v>2545</v>
      </c>
    </row>
    <row r="644" ht="15.75" customHeight="1">
      <c r="M644" s="282" t="str">
        <f t="shared" si="6"/>
        <v>492250 - Servicio de transporte automotor de mercaderías y sustancias peligrosas</v>
      </c>
      <c r="N644" s="293" t="s">
        <v>2546</v>
      </c>
      <c r="O644" s="293" t="s">
        <v>2547</v>
      </c>
    </row>
    <row r="645" ht="15.75" customHeight="1">
      <c r="M645" s="282" t="str">
        <f t="shared" si="6"/>
        <v>492280 - Servicio de transporte automotor urbano de carga n.c.p.</v>
      </c>
      <c r="N645" s="293" t="s">
        <v>2548</v>
      </c>
      <c r="O645" s="293" t="s">
        <v>2549</v>
      </c>
    </row>
    <row r="646" ht="15.75" customHeight="1">
      <c r="M646" s="282" t="str">
        <f t="shared" si="6"/>
        <v>492290 - Servicio de transporte automotor de cargas n.c.p.</v>
      </c>
      <c r="N646" s="293" t="s">
        <v>2550</v>
      </c>
      <c r="O646" s="293" t="s">
        <v>2551</v>
      </c>
    </row>
    <row r="647" ht="15.75" customHeight="1">
      <c r="M647" s="282" t="str">
        <f t="shared" si="6"/>
        <v>493110 - Servicio de transporte por oleoductos</v>
      </c>
      <c r="N647" s="293" t="s">
        <v>2552</v>
      </c>
      <c r="O647" s="293" t="s">
        <v>2553</v>
      </c>
    </row>
    <row r="648" ht="15.75" customHeight="1">
      <c r="M648" s="282" t="str">
        <f t="shared" si="6"/>
        <v>493120 - Servicio de transporte por poliductos y fueloductos</v>
      </c>
      <c r="N648" s="293" t="s">
        <v>2554</v>
      </c>
      <c r="O648" s="293" t="s">
        <v>2555</v>
      </c>
    </row>
    <row r="649" ht="15.75" customHeight="1">
      <c r="M649" s="282" t="str">
        <f t="shared" si="6"/>
        <v>493200 - Servicio de transporte por gasoductos</v>
      </c>
      <c r="N649" s="293" t="s">
        <v>2556</v>
      </c>
      <c r="O649" s="293" t="s">
        <v>2557</v>
      </c>
    </row>
    <row r="650" ht="15.75" customHeight="1">
      <c r="M650" s="282" t="str">
        <f t="shared" si="6"/>
        <v>501100 - Servicio de transporte marítimo de pasajeros</v>
      </c>
      <c r="N650" s="293" t="s">
        <v>2558</v>
      </c>
      <c r="O650" s="293" t="s">
        <v>2559</v>
      </c>
    </row>
    <row r="651" ht="15.75" customHeight="1">
      <c r="M651" s="282" t="str">
        <f t="shared" si="6"/>
        <v>501200 - Servicio de transporte marítimo de carga</v>
      </c>
      <c r="N651" s="293" t="s">
        <v>2560</v>
      </c>
      <c r="O651" s="293" t="s">
        <v>2561</v>
      </c>
    </row>
    <row r="652" ht="15.75" customHeight="1">
      <c r="M652" s="282" t="str">
        <f t="shared" si="6"/>
        <v>502101 - Servicio de transporte fluvial y lacustre de pasajeros</v>
      </c>
      <c r="N652" s="293" t="s">
        <v>2562</v>
      </c>
      <c r="O652" s="293" t="s">
        <v>2563</v>
      </c>
    </row>
    <row r="653" ht="15.75" customHeight="1">
      <c r="M653" s="282" t="str">
        <f t="shared" si="6"/>
        <v>502200 - Servicio de transporte fluvial y lacustre de carga</v>
      </c>
      <c r="N653" s="293" t="s">
        <v>2564</v>
      </c>
      <c r="O653" s="293" t="s">
        <v>2565</v>
      </c>
    </row>
    <row r="654" ht="15.75" customHeight="1">
      <c r="M654" s="282" t="str">
        <f t="shared" si="6"/>
        <v>511000 - Servicio de transporte aéreo de pasajeros</v>
      </c>
      <c r="N654" s="293" t="s">
        <v>2566</v>
      </c>
      <c r="O654" s="293" t="s">
        <v>2567</v>
      </c>
    </row>
    <row r="655" ht="15.75" customHeight="1">
      <c r="M655" s="282" t="str">
        <f t="shared" si="6"/>
        <v>512000 - Servicio de transporte aéreo de cargas</v>
      </c>
      <c r="N655" s="293" t="s">
        <v>2568</v>
      </c>
      <c r="O655" s="293" t="s">
        <v>2569</v>
      </c>
    </row>
    <row r="656" ht="15.75" customHeight="1">
      <c r="M656" s="282" t="str">
        <f t="shared" si="6"/>
        <v>521010 - Servicios de manipulación de carga en el ámbito terrestre</v>
      </c>
      <c r="N656" s="293" t="s">
        <v>2570</v>
      </c>
      <c r="O656" s="293" t="s">
        <v>2571</v>
      </c>
    </row>
    <row r="657" ht="15.75" customHeight="1">
      <c r="M657" s="282" t="str">
        <f t="shared" si="6"/>
        <v>521020 - Servicios de manipulación de carga en el ámbito portuario</v>
      </c>
      <c r="N657" s="293" t="s">
        <v>2572</v>
      </c>
      <c r="O657" s="293" t="s">
        <v>2573</v>
      </c>
    </row>
    <row r="658" ht="15.75" customHeight="1">
      <c r="M658" s="282" t="str">
        <f t="shared" si="6"/>
        <v>521030 - Servicios de manipulación de carga en el ámbito aéreo</v>
      </c>
      <c r="N658" s="293" t="s">
        <v>2574</v>
      </c>
      <c r="O658" s="293" t="s">
        <v>2575</v>
      </c>
    </row>
    <row r="659" ht="15.75" customHeight="1">
      <c r="M659" s="282" t="str">
        <f t="shared" si="6"/>
        <v>522010 - Servicios de almacenamiento y depósito en silos</v>
      </c>
      <c r="N659" s="293" t="s">
        <v>2576</v>
      </c>
      <c r="O659" s="293" t="s">
        <v>2577</v>
      </c>
    </row>
    <row r="660" ht="15.75" customHeight="1">
      <c r="M660" s="282" t="str">
        <f t="shared" si="6"/>
        <v>522020 - Servicios de almacenamiento y depósito en cámaras frigoríficas</v>
      </c>
      <c r="N660" s="293" t="s">
        <v>2578</v>
      </c>
      <c r="O660" s="293" t="s">
        <v>2579</v>
      </c>
    </row>
    <row r="661" ht="15.75" customHeight="1">
      <c r="M661" s="282" t="str">
        <f t="shared" si="6"/>
        <v>522091 - Servicios de usuarios directos de zona franca</v>
      </c>
      <c r="N661" s="293" t="s">
        <v>2580</v>
      </c>
      <c r="O661" s="293" t="s">
        <v>2581</v>
      </c>
    </row>
    <row r="662" ht="15.75" customHeight="1">
      <c r="M662" s="282" t="str">
        <f t="shared" si="6"/>
        <v>522092 - Servicios de gestión de depósitos fiscales</v>
      </c>
      <c r="N662" s="293" t="s">
        <v>2582</v>
      </c>
      <c r="O662" s="293" t="s">
        <v>2583</v>
      </c>
    </row>
    <row r="663" ht="15.75" customHeight="1">
      <c r="M663" s="282" t="str">
        <f t="shared" si="6"/>
        <v>522099 - Servicios de almacenamiento y depósito n.c.p.</v>
      </c>
      <c r="N663" s="293" t="s">
        <v>2584</v>
      </c>
      <c r="O663" s="293" t="s">
        <v>2585</v>
      </c>
    </row>
    <row r="664" ht="15.75" customHeight="1">
      <c r="M664" s="282" t="str">
        <f t="shared" si="6"/>
        <v>523011 - Servicios de gestión aduanera realizados por despachantes de aduana</v>
      </c>
      <c r="N664" s="293" t="s">
        <v>2586</v>
      </c>
      <c r="O664" s="293" t="s">
        <v>2587</v>
      </c>
    </row>
    <row r="665" ht="15.75" customHeight="1">
      <c r="M665" s="282" t="str">
        <f t="shared" si="6"/>
        <v>523019 - Servicios de gestión aduanera para el transporte de mercaderías n.c.p.</v>
      </c>
      <c r="N665" s="293" t="s">
        <v>2588</v>
      </c>
      <c r="O665" s="293" t="s">
        <v>2589</v>
      </c>
    </row>
    <row r="666" ht="15.75" customHeight="1">
      <c r="M666" s="282" t="str">
        <f t="shared" si="6"/>
        <v>523020 - Servicios de agencias marítimas para el transporte de mercaderías</v>
      </c>
      <c r="N666" s="293" t="s">
        <v>2590</v>
      </c>
      <c r="O666" s="293" t="s">
        <v>2591</v>
      </c>
    </row>
    <row r="667" ht="15.75" customHeight="1">
      <c r="M667" s="282" t="str">
        <f t="shared" si="6"/>
        <v>523031 - Servicios de gestión de agentes de transporte aduanero excepto agencias marítimas</v>
      </c>
      <c r="N667" s="293" t="s">
        <v>2592</v>
      </c>
      <c r="O667" s="293" t="s">
        <v>2593</v>
      </c>
    </row>
    <row r="668" ht="15.75" customHeight="1">
      <c r="M668" s="282" t="str">
        <f t="shared" si="6"/>
        <v>523032 - Servicios de operadores logísticos seguros (OLS) en el ámbito aduanero</v>
      </c>
      <c r="N668" s="293" t="s">
        <v>2594</v>
      </c>
      <c r="O668" s="293" t="s">
        <v>2595</v>
      </c>
    </row>
    <row r="669" ht="15.75" customHeight="1">
      <c r="M669" s="282" t="str">
        <f t="shared" si="6"/>
        <v>523039 - Servicios de operadores logísticos n.c.p.</v>
      </c>
      <c r="N669" s="293" t="s">
        <v>2596</v>
      </c>
      <c r="O669" s="293" t="s">
        <v>2597</v>
      </c>
    </row>
    <row r="670" ht="15.75" customHeight="1">
      <c r="M670" s="282" t="str">
        <f t="shared" si="6"/>
        <v>523090 - Servicios de gestión y logística para el transporte de mercaderías n.c.p.</v>
      </c>
      <c r="N670" s="293" t="s">
        <v>2598</v>
      </c>
      <c r="O670" s="293" t="s">
        <v>2599</v>
      </c>
    </row>
    <row r="671" ht="15.75" customHeight="1">
      <c r="M671" s="282" t="str">
        <f t="shared" si="6"/>
        <v>524110 - Servicios de explotación de infraestructura para el transporte terrestre, peajes y otros derechos</v>
      </c>
      <c r="N671" s="293" t="s">
        <v>2600</v>
      </c>
      <c r="O671" s="293" t="s">
        <v>2601</v>
      </c>
    </row>
    <row r="672" ht="15.75" customHeight="1">
      <c r="M672" s="282" t="str">
        <f t="shared" si="6"/>
        <v>524120 - Servicios de playas de estacionamiento y garajes</v>
      </c>
      <c r="N672" s="293" t="s">
        <v>2602</v>
      </c>
      <c r="O672" s="293" t="s">
        <v>2603</v>
      </c>
    </row>
    <row r="673" ht="15.75" customHeight="1">
      <c r="M673" s="282" t="str">
        <f t="shared" si="6"/>
        <v>524130 - Servicios de estaciones terminales de ómnibus y ferroviárias</v>
      </c>
      <c r="N673" s="293" t="s">
        <v>2604</v>
      </c>
      <c r="O673" s="293" t="s">
        <v>2605</v>
      </c>
    </row>
    <row r="674" ht="15.75" customHeight="1">
      <c r="M674" s="282" t="str">
        <f t="shared" si="6"/>
        <v>524190 - Servicios complementarios para el transporte terrestre n.c.p.</v>
      </c>
      <c r="N674" s="293" t="s">
        <v>2606</v>
      </c>
      <c r="O674" s="293" t="s">
        <v>2607</v>
      </c>
    </row>
    <row r="675" ht="15.75" customHeight="1">
      <c r="M675" s="282" t="str">
        <f t="shared" si="6"/>
        <v>524210 - Servicios de explotación de infraestructura para el transporte marítimo, derechos de puerto</v>
      </c>
      <c r="N675" s="293" t="s">
        <v>2608</v>
      </c>
      <c r="O675" s="293" t="s">
        <v>2609</v>
      </c>
    </row>
    <row r="676" ht="15.75" customHeight="1">
      <c r="M676" s="282" t="str">
        <f t="shared" si="6"/>
        <v>524220 - Servicios de guarderías náuticas</v>
      </c>
      <c r="N676" s="293" t="s">
        <v>2610</v>
      </c>
      <c r="O676" s="293" t="s">
        <v>2611</v>
      </c>
    </row>
    <row r="677" ht="15.75" customHeight="1">
      <c r="M677" s="282" t="str">
        <f t="shared" si="6"/>
        <v>524230 - Servicios para la navegación</v>
      </c>
      <c r="N677" s="293" t="s">
        <v>2612</v>
      </c>
      <c r="O677" s="293" t="s">
        <v>2613</v>
      </c>
    </row>
    <row r="678" ht="15.75" customHeight="1">
      <c r="M678" s="282" t="str">
        <f t="shared" si="6"/>
        <v>524290 - Servicios complementarios para el transporte marítimo n.c.p.</v>
      </c>
      <c r="N678" s="293" t="s">
        <v>2614</v>
      </c>
      <c r="O678" s="293" t="s">
        <v>2615</v>
      </c>
    </row>
    <row r="679" ht="15.75" customHeight="1">
      <c r="M679" s="282" t="str">
        <f t="shared" si="6"/>
        <v>524310 - Servicios de explotación de infraestructura para el transporte aéreo, derechos de aeropuerto</v>
      </c>
      <c r="N679" s="293" t="s">
        <v>2616</v>
      </c>
      <c r="O679" s="293" t="s">
        <v>2617</v>
      </c>
    </row>
    <row r="680" ht="15.75" customHeight="1">
      <c r="M680" s="282" t="str">
        <f t="shared" si="6"/>
        <v>524320 - Servicios de hangares y estacionamiento de aeronaves</v>
      </c>
      <c r="N680" s="293" t="s">
        <v>2618</v>
      </c>
      <c r="O680" s="293" t="s">
        <v>2619</v>
      </c>
    </row>
    <row r="681" ht="15.75" customHeight="1">
      <c r="M681" s="282" t="str">
        <f t="shared" si="6"/>
        <v>524330 - Servicios para la aeronavegación</v>
      </c>
      <c r="N681" s="293" t="s">
        <v>2620</v>
      </c>
      <c r="O681" s="293" t="s">
        <v>2621</v>
      </c>
    </row>
    <row r="682" ht="15.75" customHeight="1">
      <c r="M682" s="282" t="str">
        <f t="shared" si="6"/>
        <v>524390 - Servicios complementarios para el transporte aéreo n.c.p.</v>
      </c>
      <c r="N682" s="293" t="s">
        <v>2622</v>
      </c>
      <c r="O682" s="293" t="s">
        <v>2623</v>
      </c>
    </row>
    <row r="683" ht="15.75" customHeight="1">
      <c r="M683" s="282" t="str">
        <f t="shared" si="6"/>
        <v>530010 - Servicio de correo postal</v>
      </c>
      <c r="N683" s="293" t="s">
        <v>2624</v>
      </c>
      <c r="O683" s="293" t="s">
        <v>2625</v>
      </c>
    </row>
    <row r="684" ht="15.75" customHeight="1">
      <c r="M684" s="282" t="str">
        <f t="shared" si="6"/>
        <v>530090 - Servicios de mensajerías.</v>
      </c>
      <c r="N684" s="293" t="s">
        <v>2626</v>
      </c>
      <c r="O684" s="293" t="s">
        <v>2627</v>
      </c>
    </row>
    <row r="685" ht="15.75" customHeight="1">
      <c r="M685" s="282" t="str">
        <f t="shared" si="6"/>
        <v>551010 - Servicios de alojamiento por hora</v>
      </c>
      <c r="N685" s="293" t="s">
        <v>2628</v>
      </c>
      <c r="O685" s="293" t="s">
        <v>2629</v>
      </c>
    </row>
    <row r="686" ht="15.75" customHeight="1">
      <c r="M686" s="282" t="str">
        <f t="shared" si="6"/>
        <v>551021 - Servicios de alojamiento en pensiones</v>
      </c>
      <c r="N686" s="293" t="s">
        <v>2630</v>
      </c>
      <c r="O686" s="293" t="s">
        <v>2631</v>
      </c>
    </row>
    <row r="687" ht="15.75" customHeight="1">
      <c r="M687" s="282" t="str">
        <f t="shared" si="6"/>
        <v>551022 - Servicios de alojamiento en hoteles, hosterías y residenciales similares, excepto por hora, que incluyen servicio</v>
      </c>
      <c r="N687" s="293" t="s">
        <v>2632</v>
      </c>
      <c r="O687" s="293" t="s">
        <v>2633</v>
      </c>
    </row>
    <row r="688" ht="15.75" customHeight="1">
      <c r="M688" s="282" t="str">
        <f t="shared" si="6"/>
        <v>551023 - Servicios de alojamiento en hoteles, hosterías y residenciales similares, excepto por hora, que no incluyen servicio de restaurante al público</v>
      </c>
      <c r="N688" s="293" t="s">
        <v>2634</v>
      </c>
      <c r="O688" s="293" t="s">
        <v>2635</v>
      </c>
    </row>
    <row r="689" ht="15.75" customHeight="1">
      <c r="M689" s="282" t="str">
        <f t="shared" si="6"/>
        <v>551090 - Servicios de hospedaje temporal n.c.p.</v>
      </c>
      <c r="N689" s="293" t="s">
        <v>2636</v>
      </c>
      <c r="O689" s="293" t="s">
        <v>2637</v>
      </c>
    </row>
    <row r="690" ht="15.75" customHeight="1">
      <c r="M690" s="282" t="str">
        <f t="shared" si="6"/>
        <v>552000 - Servicios de alojamiento en "camping"</v>
      </c>
      <c r="N690" s="293" t="s">
        <v>2638</v>
      </c>
      <c r="O690" s="293" t="s">
        <v>2639</v>
      </c>
    </row>
    <row r="691" ht="15.75" customHeight="1">
      <c r="M691" s="282" t="str">
        <f t="shared" si="6"/>
        <v>561011 - Servicios de restaurantes y cantinas sin espectáculo</v>
      </c>
      <c r="N691" s="293" t="s">
        <v>2640</v>
      </c>
      <c r="O691" s="293" t="s">
        <v>2641</v>
      </c>
    </row>
    <row r="692" ht="15.75" customHeight="1">
      <c r="M692" s="282" t="str">
        <f t="shared" si="6"/>
        <v>561012 - Servicios de restaurantes y cantinas con espectáculo</v>
      </c>
      <c r="N692" s="293" t="s">
        <v>2642</v>
      </c>
      <c r="O692" s="293" t="s">
        <v>2643</v>
      </c>
    </row>
    <row r="693" ht="15.75" customHeight="1">
      <c r="M693" s="282" t="str">
        <f t="shared" si="6"/>
        <v>561013 - Servicios de "fast food" y locales de venta de comidas y bebidas al paso</v>
      </c>
      <c r="N693" s="293" t="s">
        <v>2644</v>
      </c>
      <c r="O693" s="293" t="s">
        <v>2645</v>
      </c>
    </row>
    <row r="694" ht="15.75" customHeight="1">
      <c r="M694" s="282" t="str">
        <f t="shared" si="6"/>
        <v>561014 - Servicios de expendio de bebidas en bares</v>
      </c>
      <c r="N694" s="293" t="s">
        <v>2646</v>
      </c>
      <c r="O694" s="293" t="s">
        <v>2647</v>
      </c>
    </row>
    <row r="695" ht="15.75" customHeight="1">
      <c r="M695" s="282" t="str">
        <f t="shared" si="6"/>
        <v>561019 - Servicios de expendio de comidas y bebidas en establecimientos con servicio de mesa y/o en mostrador n.c.p.</v>
      </c>
      <c r="N695" s="293" t="s">
        <v>2648</v>
      </c>
      <c r="O695" s="293" t="s">
        <v>2649</v>
      </c>
    </row>
    <row r="696" ht="15.75" customHeight="1">
      <c r="M696" s="282" t="str">
        <f t="shared" si="6"/>
        <v>561020 - Servicios de preparación de comidas para llevar</v>
      </c>
      <c r="N696" s="293" t="s">
        <v>2650</v>
      </c>
      <c r="O696" s="293" t="s">
        <v>2651</v>
      </c>
    </row>
    <row r="697" ht="15.75" customHeight="1">
      <c r="M697" s="282" t="str">
        <f t="shared" si="6"/>
        <v>561030 - Servicio de expendio de helados</v>
      </c>
      <c r="N697" s="293" t="s">
        <v>2652</v>
      </c>
      <c r="O697" s="293" t="s">
        <v>2653</v>
      </c>
    </row>
    <row r="698" ht="15.75" customHeight="1">
      <c r="M698" s="282" t="str">
        <f t="shared" si="6"/>
        <v>561040 - Servicios de preparación de comidas realizadas por/para vendedores ambulantes.</v>
      </c>
      <c r="N698" s="293" t="s">
        <v>2654</v>
      </c>
      <c r="O698" s="293" t="s">
        <v>2655</v>
      </c>
    </row>
    <row r="699" ht="15.75" customHeight="1">
      <c r="M699" s="282" t="str">
        <f t="shared" si="6"/>
        <v>562010 - Servicios de preparación de comidas para empresas y eventos</v>
      </c>
      <c r="N699" s="293" t="s">
        <v>2656</v>
      </c>
      <c r="O699" s="293" t="s">
        <v>2657</v>
      </c>
    </row>
    <row r="700" ht="15.75" customHeight="1">
      <c r="M700" s="282" t="str">
        <f t="shared" si="6"/>
        <v>562091 - Servicios de cantinas con atención exclusiva a los empleados o estudiantes dentro de empresas o establecimientos educativos.</v>
      </c>
      <c r="N700" s="293" t="s">
        <v>2658</v>
      </c>
      <c r="O700" s="293" t="s">
        <v>2659</v>
      </c>
    </row>
    <row r="701" ht="15.75" customHeight="1">
      <c r="M701" s="282" t="str">
        <f t="shared" si="6"/>
        <v>562099 - Servicios de comidas n.c.p.</v>
      </c>
      <c r="N701" s="293" t="s">
        <v>2660</v>
      </c>
      <c r="O701" s="293" t="s">
        <v>2661</v>
      </c>
    </row>
    <row r="702" ht="15.75" customHeight="1">
      <c r="M702" s="282" t="str">
        <f t="shared" si="6"/>
        <v>581100 - Edición de libros, folletos, y otras publicaciones</v>
      </c>
      <c r="N702" s="293" t="s">
        <v>2662</v>
      </c>
      <c r="O702" s="293" t="s">
        <v>2663</v>
      </c>
    </row>
    <row r="703" ht="15.75" customHeight="1">
      <c r="M703" s="282" t="str">
        <f t="shared" si="6"/>
        <v>581200 - Edición de directorios y listas de correos</v>
      </c>
      <c r="N703" s="293" t="s">
        <v>2664</v>
      </c>
      <c r="O703" s="293" t="s">
        <v>2665</v>
      </c>
    </row>
    <row r="704" ht="15.75" customHeight="1">
      <c r="M704" s="282" t="str">
        <f t="shared" si="6"/>
        <v>581300 - Edición de periódicos, revistas y publicaciones periódicas</v>
      </c>
      <c r="N704" s="293" t="s">
        <v>2666</v>
      </c>
      <c r="O704" s="293" t="s">
        <v>2667</v>
      </c>
    </row>
    <row r="705" ht="15.75" customHeight="1">
      <c r="M705" s="282" t="str">
        <f t="shared" si="6"/>
        <v>581900 - Edición n.c.p.</v>
      </c>
      <c r="N705" s="293" t="s">
        <v>2668</v>
      </c>
      <c r="O705" s="293" t="s">
        <v>2669</v>
      </c>
    </row>
    <row r="706" ht="15.75" customHeight="1">
      <c r="M706" s="282" t="str">
        <f t="shared" si="6"/>
        <v>591110 - Producción de filmes y videocintas</v>
      </c>
      <c r="N706" s="293" t="s">
        <v>2670</v>
      </c>
      <c r="O706" s="293" t="s">
        <v>2671</v>
      </c>
    </row>
    <row r="707" ht="15.75" customHeight="1">
      <c r="M707" s="282" t="str">
        <f t="shared" si="6"/>
        <v>591120 - Postproducción de filmes y videocintas</v>
      </c>
      <c r="N707" s="293" t="s">
        <v>2672</v>
      </c>
      <c r="O707" s="293" t="s">
        <v>2673</v>
      </c>
    </row>
    <row r="708" ht="15.75" customHeight="1">
      <c r="M708" s="282" t="str">
        <f t="shared" si="6"/>
        <v>591200 - Distribución de filmes y videocintas</v>
      </c>
      <c r="N708" s="293" t="s">
        <v>2674</v>
      </c>
      <c r="O708" s="293" t="s">
        <v>2675</v>
      </c>
    </row>
    <row r="709" ht="15.75" customHeight="1">
      <c r="M709" s="282" t="str">
        <f t="shared" si="6"/>
        <v>591300 - Exhibición de filmes y videocintas</v>
      </c>
      <c r="N709" s="293" t="s">
        <v>2676</v>
      </c>
      <c r="O709" s="293" t="s">
        <v>2677</v>
      </c>
    </row>
    <row r="710" ht="15.75" customHeight="1">
      <c r="M710" s="282" t="str">
        <f t="shared" si="6"/>
        <v>601000 - Emisión y retransmisión de radio</v>
      </c>
      <c r="N710" s="293" t="s">
        <v>2678</v>
      </c>
      <c r="O710" s="293" t="s">
        <v>2679</v>
      </c>
    </row>
    <row r="711" ht="15.75" customHeight="1">
      <c r="M711" s="282" t="str">
        <f t="shared" si="6"/>
        <v>602200 - Operadores de televisión por suscripción.</v>
      </c>
      <c r="N711" s="293" t="s">
        <v>2680</v>
      </c>
      <c r="O711" s="293" t="s">
        <v>2681</v>
      </c>
    </row>
    <row r="712" ht="15.75" customHeight="1">
      <c r="M712" s="282" t="str">
        <f t="shared" si="6"/>
        <v>602320 - Producción de programas de televisión</v>
      </c>
      <c r="N712" s="293" t="s">
        <v>2682</v>
      </c>
      <c r="O712" s="293" t="s">
        <v>2683</v>
      </c>
    </row>
    <row r="713" ht="15.75" customHeight="1">
      <c r="M713" s="282" t="str">
        <f t="shared" si="6"/>
        <v>602900 - Servicios de televisión n.c.p</v>
      </c>
      <c r="N713" s="293" t="s">
        <v>2684</v>
      </c>
      <c r="O713" s="293" t="s">
        <v>2685</v>
      </c>
    </row>
    <row r="714" ht="15.75" customHeight="1">
      <c r="M714" s="282" t="str">
        <f t="shared" si="6"/>
        <v>611010 - Servicios de locutorios</v>
      </c>
      <c r="N714" s="293" t="s">
        <v>2686</v>
      </c>
      <c r="O714" s="293" t="s">
        <v>2687</v>
      </c>
    </row>
    <row r="715" ht="15.75" customHeight="1">
      <c r="M715" s="282" t="str">
        <f t="shared" si="6"/>
        <v>611090 - Servicios de telefonía fija, excepto locutorios</v>
      </c>
      <c r="N715" s="293" t="s">
        <v>2688</v>
      </c>
      <c r="O715" s="293" t="s">
        <v>2689</v>
      </c>
    </row>
    <row r="716" ht="15.75" customHeight="1">
      <c r="M716" s="282" t="str">
        <f t="shared" si="6"/>
        <v>612000 - Servicios de telefonía móvil</v>
      </c>
      <c r="N716" s="293" t="s">
        <v>2690</v>
      </c>
      <c r="O716" s="298" t="s">
        <v>2691</v>
      </c>
    </row>
    <row r="717" ht="15.75" customHeight="1">
      <c r="M717" s="282" t="str">
        <f t="shared" si="6"/>
        <v>613000 - Servicios de telecomunicaciones vía satélite, excepto servicios de transmisión de televisión</v>
      </c>
      <c r="N717" s="293" t="s">
        <v>2692</v>
      </c>
      <c r="O717" s="298" t="s">
        <v>2693</v>
      </c>
    </row>
    <row r="718" ht="15.75" customHeight="1">
      <c r="M718" s="282" t="str">
        <f t="shared" si="6"/>
        <v>614010 - Servicios de proveedores de acceso a "internet"</v>
      </c>
      <c r="N718" s="293" t="s">
        <v>2694</v>
      </c>
      <c r="O718" s="293" t="s">
        <v>2695</v>
      </c>
    </row>
    <row r="719" ht="15.75" customHeight="1">
      <c r="M719" s="282" t="str">
        <f t="shared" si="6"/>
        <v>614090 - Servicios de telecomunicación vía "internet" n.c.p.</v>
      </c>
      <c r="N719" s="293" t="s">
        <v>2696</v>
      </c>
      <c r="O719" s="293" t="s">
        <v>2697</v>
      </c>
    </row>
    <row r="720" ht="15.75" customHeight="1">
      <c r="M720" s="282" t="str">
        <f t="shared" si="6"/>
        <v>619000 - Servicios de telecomunicaciones n.c.p.</v>
      </c>
      <c r="N720" s="293" t="s">
        <v>2698</v>
      </c>
      <c r="O720" s="298" t="s">
        <v>2699</v>
      </c>
    </row>
    <row r="721" ht="15.75" customHeight="1">
      <c r="M721" s="282" t="str">
        <f t="shared" si="6"/>
        <v>620100 - Servicios de consultores en informática y suministros de programas de informática</v>
      </c>
      <c r="N721" s="293" t="s">
        <v>2700</v>
      </c>
      <c r="O721" s="293" t="s">
        <v>2701</v>
      </c>
    </row>
    <row r="722" ht="15.75" customHeight="1">
      <c r="M722" s="282" t="str">
        <f t="shared" si="6"/>
        <v>620200 - Servicios de consultores en equipo de informática</v>
      </c>
      <c r="N722" s="293" t="s">
        <v>2702</v>
      </c>
      <c r="O722" s="293" t="s">
        <v>2703</v>
      </c>
    </row>
    <row r="723" ht="15.75" customHeight="1">
      <c r="M723" s="282" t="str">
        <f t="shared" si="6"/>
        <v>620300 - Servicios de consultores en tecnología de la información</v>
      </c>
      <c r="N723" s="293" t="s">
        <v>2704</v>
      </c>
      <c r="O723" s="293" t="s">
        <v>2705</v>
      </c>
    </row>
    <row r="724" ht="15.75" customHeight="1">
      <c r="M724" s="282" t="str">
        <f t="shared" si="6"/>
        <v>620900 - Servicios de informática n.c.p.</v>
      </c>
      <c r="N724" s="293" t="s">
        <v>2706</v>
      </c>
      <c r="O724" s="293" t="s">
        <v>2707</v>
      </c>
    </row>
    <row r="725" ht="15.75" customHeight="1">
      <c r="M725" s="282" t="str">
        <f t="shared" si="6"/>
        <v>631110 - Procesamiento de datos</v>
      </c>
      <c r="N725" s="293" t="s">
        <v>2708</v>
      </c>
      <c r="O725" s="293" t="s">
        <v>2709</v>
      </c>
    </row>
    <row r="726" ht="15.75" customHeight="1">
      <c r="M726" s="282" t="str">
        <f t="shared" si="6"/>
        <v>631120 - Hospedaje de datos</v>
      </c>
      <c r="N726" s="293" t="s">
        <v>2710</v>
      </c>
      <c r="O726" s="293" t="s">
        <v>2711</v>
      </c>
    </row>
    <row r="727" ht="15.75" customHeight="1">
      <c r="M727" s="282" t="str">
        <f t="shared" si="6"/>
        <v>631190 - Actividades conexas al procesamiento y hospedaje de datos n.c.p.</v>
      </c>
      <c r="N727" s="293" t="s">
        <v>2712</v>
      </c>
      <c r="O727" s="293" t="s">
        <v>2713</v>
      </c>
    </row>
    <row r="728" ht="15.75" customHeight="1">
      <c r="M728" s="282" t="str">
        <f t="shared" si="6"/>
        <v>631200 - Portales "web"</v>
      </c>
      <c r="N728" s="293" t="s">
        <v>2714</v>
      </c>
      <c r="O728" s="293" t="s">
        <v>2715</v>
      </c>
    </row>
    <row r="729" ht="15.75" customHeight="1">
      <c r="M729" s="282" t="str">
        <f t="shared" si="6"/>
        <v>639100 - Agencias de noticias</v>
      </c>
      <c r="N729" s="293" t="s">
        <v>2716</v>
      </c>
      <c r="O729" s="293" t="s">
        <v>2717</v>
      </c>
    </row>
    <row r="730" ht="15.75" customHeight="1">
      <c r="M730" s="282" t="str">
        <f t="shared" si="6"/>
        <v>639900 - Servicios de información n.c.p.</v>
      </c>
      <c r="N730" s="293" t="s">
        <v>2718</v>
      </c>
      <c r="O730" s="293" t="s">
        <v>2719</v>
      </c>
    </row>
    <row r="731" ht="15.75" customHeight="1">
      <c r="M731" s="282" t="str">
        <f t="shared" si="6"/>
        <v>641100 - Servicios de la banca central</v>
      </c>
      <c r="N731" s="293" t="s">
        <v>2720</v>
      </c>
      <c r="O731" s="293" t="s">
        <v>2721</v>
      </c>
    </row>
    <row r="732" ht="15.75" customHeight="1">
      <c r="M732" s="282" t="str">
        <f t="shared" si="6"/>
        <v>641910 - Servicios de la banca mayorista</v>
      </c>
      <c r="N732" s="293" t="s">
        <v>2722</v>
      </c>
      <c r="O732" s="293" t="s">
        <v>2723</v>
      </c>
    </row>
    <row r="733" ht="15.75" customHeight="1">
      <c r="M733" s="282" t="str">
        <f t="shared" si="6"/>
        <v>641920 - Servicios de la banca de inversión</v>
      </c>
      <c r="N733" s="293" t="s">
        <v>2724</v>
      </c>
      <c r="O733" s="293" t="s">
        <v>2725</v>
      </c>
    </row>
    <row r="734" ht="15.75" customHeight="1">
      <c r="M734" s="282" t="str">
        <f t="shared" si="6"/>
        <v>641930 - Servicios de la banca minorista</v>
      </c>
      <c r="N734" s="293" t="s">
        <v>2726</v>
      </c>
      <c r="O734" s="293" t="s">
        <v>2727</v>
      </c>
    </row>
    <row r="735" ht="15.75" customHeight="1">
      <c r="M735" s="282" t="str">
        <f t="shared" si="6"/>
        <v>641941 - Servicios de intermediación financiera realizada por las compañías financieras</v>
      </c>
      <c r="N735" s="293" t="s">
        <v>2728</v>
      </c>
      <c r="O735" s="293" t="s">
        <v>2729</v>
      </c>
    </row>
    <row r="736" ht="15.75" customHeight="1">
      <c r="M736" s="282" t="str">
        <f t="shared" si="6"/>
        <v>641942 - Servicios de intermediación financiera realizada por sociedades de ahorro y préstamo para la vivienda y otros inmuebles</v>
      </c>
      <c r="N736" s="293" t="s">
        <v>2730</v>
      </c>
      <c r="O736" s="293" t="s">
        <v>2731</v>
      </c>
    </row>
    <row r="737" ht="15.75" customHeight="1">
      <c r="M737" s="282" t="str">
        <f t="shared" si="6"/>
        <v>641943 - Servicios de intermediación financiera realizada por cajas de crédito</v>
      </c>
      <c r="N737" s="293" t="s">
        <v>2732</v>
      </c>
      <c r="O737" s="293" t="s">
        <v>2733</v>
      </c>
    </row>
    <row r="738" ht="15.75" customHeight="1">
      <c r="M738" s="282" t="str">
        <f t="shared" si="6"/>
        <v>642000 - Servicios de sociedades de cartera</v>
      </c>
      <c r="N738" s="293" t="s">
        <v>2734</v>
      </c>
      <c r="O738" s="293" t="s">
        <v>2735</v>
      </c>
    </row>
    <row r="739" ht="15.75" customHeight="1">
      <c r="M739" s="282" t="str">
        <f t="shared" si="6"/>
        <v>643001 - Servicios de fideicomisos</v>
      </c>
      <c r="N739" s="293" t="s">
        <v>2736</v>
      </c>
      <c r="O739" s="293" t="s">
        <v>2737</v>
      </c>
    </row>
    <row r="740" ht="15.75" customHeight="1">
      <c r="M740" s="282" t="str">
        <f t="shared" si="6"/>
        <v>643009 - Fondos y sociedades de inversión y entidades financieras similares n.c.p.</v>
      </c>
      <c r="N740" s="293" t="s">
        <v>2738</v>
      </c>
      <c r="O740" s="293" t="s">
        <v>2739</v>
      </c>
    </row>
    <row r="741" ht="15.75" customHeight="1">
      <c r="M741" s="282" t="str">
        <f t="shared" si="6"/>
        <v>649100 - Arrendamiento financiero, leasing</v>
      </c>
      <c r="N741" s="293" t="s">
        <v>2740</v>
      </c>
      <c r="O741" s="293" t="s">
        <v>2741</v>
      </c>
    </row>
    <row r="742" ht="15.75" customHeight="1">
      <c r="M742" s="282" t="str">
        <f t="shared" si="6"/>
        <v>649210 - Actividades de crédito para financiar otras actividades económicas</v>
      </c>
      <c r="N742" s="293" t="s">
        <v>2742</v>
      </c>
      <c r="O742" s="293" t="s">
        <v>2743</v>
      </c>
    </row>
    <row r="743" ht="15.75" customHeight="1">
      <c r="M743" s="282" t="str">
        <f t="shared" si="6"/>
        <v>649220 - Servicios de entidades de tarjeta de compra y/o crédito</v>
      </c>
      <c r="N743" s="293" t="s">
        <v>2744</v>
      </c>
      <c r="O743" s="293" t="s">
        <v>2745</v>
      </c>
    </row>
    <row r="744" ht="15.75" customHeight="1">
      <c r="M744" s="282" t="str">
        <f t="shared" si="6"/>
        <v>649290 - Servicios de crédito n.c.p.</v>
      </c>
      <c r="N744" s="293" t="s">
        <v>2746</v>
      </c>
      <c r="O744" s="293" t="s">
        <v>2747</v>
      </c>
    </row>
    <row r="745" ht="15.75" customHeight="1">
      <c r="M745" s="282" t="str">
        <f t="shared" si="6"/>
        <v>649910 - Servicios de agentes de mercado abierto "puros"</v>
      </c>
      <c r="N745" s="293" t="s">
        <v>2748</v>
      </c>
      <c r="O745" s="293" t="s">
        <v>2749</v>
      </c>
    </row>
    <row r="746" ht="15.75" customHeight="1">
      <c r="M746" s="282" t="str">
        <f t="shared" si="6"/>
        <v>649991 - Servicios de socios inversores en sociedades regulares según Ley 19.550 -S.R.L., S.C.A, etc, excepto socios inverso res en sociedades anónimas incluidos en 649999</v>
      </c>
      <c r="N746" s="293" t="s">
        <v>2750</v>
      </c>
      <c r="O746" s="293" t="s">
        <v>2751</v>
      </c>
    </row>
    <row r="747" ht="15.75" customHeight="1">
      <c r="M747" s="282" t="str">
        <f t="shared" si="6"/>
        <v>649999 - Servicios de financiación y actividades financieras n.c.p.</v>
      </c>
      <c r="N747" s="293" t="s">
        <v>2752</v>
      </c>
      <c r="O747" s="293" t="s">
        <v>2753</v>
      </c>
    </row>
    <row r="748" ht="15.75" customHeight="1">
      <c r="M748" s="282" t="str">
        <f t="shared" si="6"/>
        <v>651110 - Servicios de seguros de salud</v>
      </c>
      <c r="N748" s="293" t="s">
        <v>2754</v>
      </c>
      <c r="O748" s="293" t="s">
        <v>2755</v>
      </c>
    </row>
    <row r="749" ht="15.75" customHeight="1">
      <c r="M749" s="282" t="str">
        <f t="shared" si="6"/>
        <v>651120 - Servicios de seguros de vida</v>
      </c>
      <c r="N749" s="293" t="s">
        <v>2756</v>
      </c>
      <c r="O749" s="293" t="s">
        <v>2757</v>
      </c>
    </row>
    <row r="750" ht="15.75" customHeight="1">
      <c r="M750" s="282" t="str">
        <f t="shared" si="6"/>
        <v>651130 - Servicios de seguros personales excepto los de salud y de vida</v>
      </c>
      <c r="N750" s="293" t="s">
        <v>2758</v>
      </c>
      <c r="O750" s="293" t="s">
        <v>2759</v>
      </c>
    </row>
    <row r="751" ht="15.75" customHeight="1">
      <c r="M751" s="282" t="str">
        <f t="shared" si="6"/>
        <v>651210 - Servicios de aseguradoras de riesgo de trabajo (ART)</v>
      </c>
      <c r="N751" s="293" t="s">
        <v>2760</v>
      </c>
      <c r="O751" s="293" t="s">
        <v>2761</v>
      </c>
    </row>
    <row r="752" ht="15.75" customHeight="1">
      <c r="M752" s="282" t="str">
        <f t="shared" si="6"/>
        <v>651220 - Servicios de seguros patrimoniales excepto los de las aseguradoras de riesgo de trabajo (ART)</v>
      </c>
      <c r="N752" s="293" t="s">
        <v>2762</v>
      </c>
      <c r="O752" s="293" t="s">
        <v>2763</v>
      </c>
    </row>
    <row r="753" ht="15.75" customHeight="1">
      <c r="M753" s="282" t="str">
        <f t="shared" si="6"/>
        <v>651310 - Obras Sociales</v>
      </c>
      <c r="N753" s="293" t="s">
        <v>2764</v>
      </c>
      <c r="O753" s="293" t="s">
        <v>2765</v>
      </c>
    </row>
    <row r="754" ht="15.75" customHeight="1">
      <c r="M754" s="282" t="str">
        <f t="shared" si="6"/>
        <v>651320 - Servicios de cajas de previsión social pertenecientes a asociaciones profesionales</v>
      </c>
      <c r="N754" s="293" t="s">
        <v>2766</v>
      </c>
      <c r="O754" s="293" t="s">
        <v>2767</v>
      </c>
    </row>
    <row r="755" ht="15.75" customHeight="1">
      <c r="M755" s="282" t="str">
        <f t="shared" si="6"/>
        <v>652000 - Reaseguros</v>
      </c>
      <c r="N755" s="293" t="s">
        <v>2768</v>
      </c>
      <c r="O755" s="293" t="s">
        <v>2769</v>
      </c>
    </row>
    <row r="756" ht="15.75" customHeight="1">
      <c r="M756" s="282" t="str">
        <f t="shared" si="6"/>
        <v>653000 - Administración de fondos de pensiones, excepto la seguridad social obligatoria</v>
      </c>
      <c r="N756" s="293" t="s">
        <v>2770</v>
      </c>
      <c r="O756" s="293" t="s">
        <v>2771</v>
      </c>
    </row>
    <row r="757" ht="15.75" customHeight="1">
      <c r="M757" s="282" t="str">
        <f t="shared" si="6"/>
        <v>661111 - Servicios de mercados y cajas de valores</v>
      </c>
      <c r="N757" s="293" t="s">
        <v>2772</v>
      </c>
      <c r="O757" s="293" t="s">
        <v>2773</v>
      </c>
    </row>
    <row r="758" ht="15.75" customHeight="1">
      <c r="M758" s="282" t="str">
        <f t="shared" si="6"/>
        <v>661121 - Servicios de mercados a término</v>
      </c>
      <c r="N758" s="293" t="s">
        <v>2774</v>
      </c>
      <c r="O758" s="293" t="s">
        <v>2775</v>
      </c>
    </row>
    <row r="759" ht="15.75" customHeight="1">
      <c r="M759" s="282" t="str">
        <f t="shared" si="6"/>
        <v>661131 - Servicios de bolsas de comercio</v>
      </c>
      <c r="N759" s="293" t="s">
        <v>2776</v>
      </c>
      <c r="O759" s="293" t="s">
        <v>2777</v>
      </c>
    </row>
    <row r="760" ht="15.75" customHeight="1">
      <c r="M760" s="282" t="str">
        <f t="shared" si="6"/>
        <v>661910 - Servicios bursátiles de mediación o por cuenta de terceros</v>
      </c>
      <c r="N760" s="293" t="s">
        <v>2778</v>
      </c>
      <c r="O760" s="293" t="s">
        <v>2779</v>
      </c>
    </row>
    <row r="761" ht="15.75" customHeight="1">
      <c r="M761" s="282" t="str">
        <f t="shared" si="6"/>
        <v>661920 - Servicios de casas y agencias de cambio</v>
      </c>
      <c r="N761" s="293" t="s">
        <v>2780</v>
      </c>
      <c r="O761" s="293" t="s">
        <v>2781</v>
      </c>
    </row>
    <row r="762" ht="15.75" customHeight="1">
      <c r="M762" s="282" t="str">
        <f t="shared" si="6"/>
        <v>661930 - Servicios de sociedades calificadoras de riesgos financieros</v>
      </c>
      <c r="N762" s="293" t="s">
        <v>2782</v>
      </c>
      <c r="O762" s="293" t="s">
        <v>2783</v>
      </c>
    </row>
    <row r="763" ht="15.75" customHeight="1">
      <c r="M763" s="282" t="str">
        <f t="shared" si="6"/>
        <v>661991 - Servicios de envio y recepción de fondos desde y hacia el exterior</v>
      </c>
      <c r="N763" s="293" t="s">
        <v>2784</v>
      </c>
      <c r="O763" s="293" t="s">
        <v>2785</v>
      </c>
    </row>
    <row r="764" ht="15.75" customHeight="1">
      <c r="M764" s="282" t="str">
        <f t="shared" si="6"/>
        <v>661992 - Servicios de administradoras de vales y tickets</v>
      </c>
      <c r="N764" s="293" t="s">
        <v>2786</v>
      </c>
      <c r="O764" s="293" t="s">
        <v>2787</v>
      </c>
    </row>
    <row r="765" ht="15.75" customHeight="1">
      <c r="M765" s="282" t="str">
        <f t="shared" si="6"/>
        <v>661999 - Servicios auxiliares a la intermediación financiera n.c.p.</v>
      </c>
      <c r="N765" s="293" t="s">
        <v>2788</v>
      </c>
      <c r="O765" s="293" t="s">
        <v>2789</v>
      </c>
    </row>
    <row r="766" ht="15.75" customHeight="1">
      <c r="M766" s="282" t="str">
        <f t="shared" si="6"/>
        <v>662010 - Servicios de evaluación de riesgos y daños</v>
      </c>
      <c r="N766" s="293" t="s">
        <v>2790</v>
      </c>
      <c r="O766" s="293" t="s">
        <v>2791</v>
      </c>
    </row>
    <row r="767" ht="15.75" customHeight="1">
      <c r="M767" s="282" t="str">
        <f t="shared" si="6"/>
        <v>662020 - Servicios de productores y asesores de seguros</v>
      </c>
      <c r="N767" s="293" t="s">
        <v>2792</v>
      </c>
      <c r="O767" s="293" t="s">
        <v>2793</v>
      </c>
    </row>
    <row r="768" ht="15.75" customHeight="1">
      <c r="M768" s="282" t="str">
        <f t="shared" si="6"/>
        <v>662090 - Servicios auxiliares a los servicios de seguros n.c.p.</v>
      </c>
      <c r="N768" s="293" t="s">
        <v>2794</v>
      </c>
      <c r="O768" s="293" t="s">
        <v>2795</v>
      </c>
    </row>
    <row r="769" ht="15.75" customHeight="1">
      <c r="M769" s="282" t="str">
        <f t="shared" si="6"/>
        <v>663000 - Servicios de gestión de fondos a cambio de una retribución o por contrata</v>
      </c>
      <c r="N769" s="293" t="s">
        <v>2796</v>
      </c>
      <c r="O769" s="293" t="s">
        <v>2797</v>
      </c>
    </row>
    <row r="770" ht="15.75" customHeight="1">
      <c r="M770" s="282" t="str">
        <f t="shared" si="6"/>
        <v>681010 - Servicios de alquiler y explotación de inmuebles para fiestas, convenciones y otros eventos similares</v>
      </c>
      <c r="N770" s="293" t="s">
        <v>2798</v>
      </c>
      <c r="O770" s="293" t="s">
        <v>2799</v>
      </c>
    </row>
    <row r="771" ht="15.75" customHeight="1">
      <c r="M771" s="282" t="str">
        <f t="shared" si="6"/>
        <v>681020 - Servicios de alquiler de consultorios médicos</v>
      </c>
      <c r="N771" s="293" t="s">
        <v>2800</v>
      </c>
      <c r="O771" s="293" t="s">
        <v>2801</v>
      </c>
    </row>
    <row r="772" ht="15.75" customHeight="1">
      <c r="M772" s="282" t="str">
        <f t="shared" si="6"/>
        <v>681098 - Servicios inmobiliarios realizados por cuenta propia, con bienes urbanos propios o arrendados n.c.p.</v>
      </c>
      <c r="N772" s="293" t="s">
        <v>2802</v>
      </c>
      <c r="O772" s="293" t="s">
        <v>2803</v>
      </c>
    </row>
    <row r="773" ht="15.75" customHeight="1">
      <c r="M773" s="282" t="str">
        <f t="shared" si="6"/>
        <v>681099 - Servicios inmobiliarios realizados por cuenta propia, con bienes rurales propios o arrendados n.c.p.</v>
      </c>
      <c r="N773" s="293" t="s">
        <v>2804</v>
      </c>
      <c r="O773" s="293" t="s">
        <v>2805</v>
      </c>
    </row>
    <row r="774" ht="15.75" customHeight="1">
      <c r="M774" s="282" t="str">
        <f t="shared" si="6"/>
        <v>682010 - Servicios de administración de consorcios de edificios</v>
      </c>
      <c r="N774" s="293" t="s">
        <v>2806</v>
      </c>
      <c r="O774" s="293" t="s">
        <v>2807</v>
      </c>
    </row>
    <row r="775" ht="15.75" customHeight="1">
      <c r="M775" s="282" t="str">
        <f t="shared" si="6"/>
        <v>682091 - Servicios prestados por inmobiliarias</v>
      </c>
      <c r="N775" s="293" t="s">
        <v>2808</v>
      </c>
      <c r="O775" s="293" t="s">
        <v>2809</v>
      </c>
    </row>
    <row r="776" ht="15.75" customHeight="1">
      <c r="M776" s="282" t="str">
        <f t="shared" si="6"/>
        <v>682099 - Servicios inmobiliarios realizados a cambio de una retribución o por contrata n.c.p.</v>
      </c>
      <c r="N776" s="293" t="s">
        <v>2810</v>
      </c>
      <c r="O776" s="293" t="s">
        <v>2811</v>
      </c>
    </row>
    <row r="777" ht="15.75" customHeight="1">
      <c r="M777" s="282" t="str">
        <f t="shared" si="6"/>
        <v>691001 - Servicios jurídicos</v>
      </c>
      <c r="N777" s="293" t="s">
        <v>2812</v>
      </c>
      <c r="O777" s="293" t="s">
        <v>2813</v>
      </c>
    </row>
    <row r="778" ht="15.75" customHeight="1">
      <c r="M778" s="282" t="str">
        <f t="shared" si="6"/>
        <v>691002 - Servicios notariales</v>
      </c>
      <c r="N778" s="293" t="s">
        <v>2814</v>
      </c>
      <c r="O778" s="293" t="s">
        <v>2815</v>
      </c>
    </row>
    <row r="779" ht="15.75" customHeight="1">
      <c r="M779" s="282" t="str">
        <f t="shared" si="6"/>
        <v>692000 - Servicios de contabilidad, auditoría y asesoría fiscal</v>
      </c>
      <c r="N779" s="293" t="s">
        <v>2816</v>
      </c>
      <c r="O779" s="293" t="s">
        <v>2817</v>
      </c>
    </row>
    <row r="780" ht="15.75" customHeight="1">
      <c r="M780" s="282" t="str">
        <f t="shared" si="6"/>
        <v>702010 - Servicios de gerenciamiento de empresas e instituciones de salud; servicios de auditoria y medicina legal; servicio de asesoramiento farmacéutico</v>
      </c>
      <c r="N780" s="293" t="s">
        <v>2818</v>
      </c>
      <c r="O780" s="293" t="s">
        <v>2819</v>
      </c>
    </row>
    <row r="781" ht="15.75" customHeight="1">
      <c r="M781" s="282" t="str">
        <f t="shared" si="6"/>
        <v>702091 - Servicios de asesoramiento, dirección y gestión empresarial realizados por integrantes de los órganos de administración y/o fiscalización en sociedades anónimas</v>
      </c>
      <c r="N781" s="293" t="s">
        <v>2820</v>
      </c>
      <c r="O781" s="293" t="s">
        <v>2821</v>
      </c>
    </row>
    <row r="782" ht="15.75" customHeight="1">
      <c r="M782" s="282" t="str">
        <f t="shared" si="6"/>
        <v>702092 - Servicios de asesoramiento, dirección y gestión empresarial realizados por integrantes de cuerpos de dirección en sociedades excepto las anónimas</v>
      </c>
      <c r="N782" s="293" t="s">
        <v>2822</v>
      </c>
      <c r="O782" s="293" t="s">
        <v>2823</v>
      </c>
    </row>
    <row r="783" ht="15.75" customHeight="1">
      <c r="M783" s="282" t="str">
        <f t="shared" si="6"/>
        <v>702099 - Servicios de asesoramiento, dirección y gestión empresarial n.c.p.</v>
      </c>
      <c r="N783" s="293" t="s">
        <v>2824</v>
      </c>
      <c r="O783" s="293" t="s">
        <v>2825</v>
      </c>
    </row>
    <row r="784" ht="15.75" customHeight="1">
      <c r="M784" s="282" t="str">
        <f t="shared" si="6"/>
        <v>711001 - Servicios relacionados con la construcción.</v>
      </c>
      <c r="N784" s="293" t="s">
        <v>2826</v>
      </c>
      <c r="O784" s="293" t="s">
        <v>2827</v>
      </c>
    </row>
    <row r="785" ht="15.75" customHeight="1">
      <c r="M785" s="282" t="str">
        <f t="shared" si="6"/>
        <v>711002 - Servicios geológicos y de prospección</v>
      </c>
      <c r="N785" s="293" t="s">
        <v>2828</v>
      </c>
      <c r="O785" s="293" t="s">
        <v>2829</v>
      </c>
    </row>
    <row r="786" ht="15.75" customHeight="1">
      <c r="M786" s="282" t="str">
        <f t="shared" si="6"/>
        <v>711003 - Servicios relacionados con la electrónica y las comunicaciones</v>
      </c>
      <c r="N786" s="293" t="s">
        <v>2830</v>
      </c>
      <c r="O786" s="293" t="s">
        <v>2831</v>
      </c>
    </row>
    <row r="787" ht="15.75" customHeight="1">
      <c r="M787" s="282" t="str">
        <f t="shared" si="6"/>
        <v>711009 - Servicios de arquitectura e ingeniería y servicios conexos de asesoramiento técnico n.c.p.</v>
      </c>
      <c r="N787" s="293" t="s">
        <v>2832</v>
      </c>
      <c r="O787" s="293" t="s">
        <v>2833</v>
      </c>
    </row>
    <row r="788" ht="15.75" customHeight="1">
      <c r="M788" s="282" t="str">
        <f t="shared" si="6"/>
        <v>712000 - Ensayos y análisis técnicos</v>
      </c>
      <c r="N788" s="293" t="s">
        <v>2834</v>
      </c>
      <c r="O788" s="293" t="s">
        <v>2835</v>
      </c>
    </row>
    <row r="789" ht="15.75" customHeight="1">
      <c r="M789" s="282" t="str">
        <f t="shared" si="6"/>
        <v>721010 - Investigación y desarrollo experimental en el campo de la ingeniería y la tecnología</v>
      </c>
      <c r="N789" s="293" t="s">
        <v>2836</v>
      </c>
      <c r="O789" s="293" t="s">
        <v>2837</v>
      </c>
    </row>
    <row r="790" ht="15.75" customHeight="1">
      <c r="M790" s="282" t="str">
        <f t="shared" si="6"/>
        <v>721020 - Investigación y desarrollo experimental en el campo de las ciencias médicas</v>
      </c>
      <c r="N790" s="293" t="s">
        <v>2838</v>
      </c>
      <c r="O790" s="293" t="s">
        <v>2839</v>
      </c>
    </row>
    <row r="791" ht="15.75" customHeight="1">
      <c r="M791" s="282" t="str">
        <f t="shared" si="6"/>
        <v>721030 - Investigación y desarrollo experimental en el campo de las ciencias agropecuarias</v>
      </c>
      <c r="N791" s="293" t="s">
        <v>2840</v>
      </c>
      <c r="O791" s="293" t="s">
        <v>2841</v>
      </c>
    </row>
    <row r="792" ht="15.75" customHeight="1">
      <c r="M792" s="282" t="str">
        <f t="shared" si="6"/>
        <v>721090 - Investigación y desarrollo experimental en el campo de las ciencias exactas y naturales n.c.p.</v>
      </c>
      <c r="N792" s="293" t="s">
        <v>2842</v>
      </c>
      <c r="O792" s="293" t="s">
        <v>2843</v>
      </c>
    </row>
    <row r="793" ht="15.75" customHeight="1">
      <c r="M793" s="282" t="str">
        <f t="shared" si="6"/>
        <v>722010 - Investigación y desarrollo experimental en el campo de las ciencias sociales</v>
      </c>
      <c r="N793" s="293" t="s">
        <v>2844</v>
      </c>
      <c r="O793" s="293" t="s">
        <v>2845</v>
      </c>
    </row>
    <row r="794" ht="15.75" customHeight="1">
      <c r="M794" s="282" t="str">
        <f t="shared" si="6"/>
        <v>722020 - Investigación y desarrollo experimental en el campo de las ciencias humanas</v>
      </c>
      <c r="N794" s="293" t="s">
        <v>2846</v>
      </c>
      <c r="O794" s="293" t="s">
        <v>2847</v>
      </c>
    </row>
    <row r="795" ht="15.75" customHeight="1">
      <c r="M795" s="282" t="str">
        <f t="shared" si="6"/>
        <v>731001 - Servicios de comercialización de tiempo y espacio publicitario</v>
      </c>
      <c r="N795" s="293" t="s">
        <v>2848</v>
      </c>
      <c r="O795" s="293" t="s">
        <v>2849</v>
      </c>
    </row>
    <row r="796" ht="15.75" customHeight="1">
      <c r="M796" s="282" t="str">
        <f t="shared" si="6"/>
        <v>731009 - Servicios de publicidad n.c.p.</v>
      </c>
      <c r="N796" s="293" t="s">
        <v>2850</v>
      </c>
      <c r="O796" s="293" t="s">
        <v>2851</v>
      </c>
    </row>
    <row r="797" ht="15.75" customHeight="1">
      <c r="M797" s="282" t="str">
        <f t="shared" si="6"/>
        <v>732000 - Estudio de mercado, realización de encuestas de opinión pública</v>
      </c>
      <c r="N797" s="293" t="s">
        <v>2852</v>
      </c>
      <c r="O797" s="293" t="s">
        <v>2853</v>
      </c>
    </row>
    <row r="798" ht="15.75" customHeight="1">
      <c r="M798" s="282" t="str">
        <f t="shared" si="6"/>
        <v>741000 - Servicios de diseño especializado</v>
      </c>
      <c r="N798" s="293" t="s">
        <v>2854</v>
      </c>
      <c r="O798" s="293" t="s">
        <v>2855</v>
      </c>
    </row>
    <row r="799" ht="15.75" customHeight="1">
      <c r="M799" s="282" t="str">
        <f t="shared" si="6"/>
        <v>742000 - Servicios de fotografía</v>
      </c>
      <c r="N799" s="293" t="s">
        <v>2856</v>
      </c>
      <c r="O799" s="293" t="s">
        <v>2857</v>
      </c>
    </row>
    <row r="800" ht="15.75" customHeight="1">
      <c r="M800" s="282" t="str">
        <f t="shared" si="6"/>
        <v>749001 - Servicios de traducción e interpretación</v>
      </c>
      <c r="N800" s="293" t="s">
        <v>2858</v>
      </c>
      <c r="O800" s="293" t="s">
        <v>2859</v>
      </c>
    </row>
    <row r="801" ht="15.75" customHeight="1">
      <c r="M801" s="282" t="str">
        <f t="shared" si="6"/>
        <v>749002 - Servicios de representación e intermediación de artistas y modelos</v>
      </c>
      <c r="N801" s="293" t="s">
        <v>2860</v>
      </c>
      <c r="O801" s="293" t="s">
        <v>2861</v>
      </c>
    </row>
    <row r="802" ht="15.75" customHeight="1">
      <c r="M802" s="282" t="str">
        <f t="shared" si="6"/>
        <v>749003 - Servicios de representación e intermediación de deportistas profesionales</v>
      </c>
      <c r="N802" s="293" t="s">
        <v>2862</v>
      </c>
      <c r="O802" s="293" t="s">
        <v>2863</v>
      </c>
    </row>
    <row r="803" ht="15.75" customHeight="1">
      <c r="M803" s="282" t="str">
        <f t="shared" si="6"/>
        <v>749009 - Actividades profesionales, científicas y técnicas n.c.p.</v>
      </c>
      <c r="N803" s="293" t="s">
        <v>2864</v>
      </c>
      <c r="O803" s="293" t="s">
        <v>2865</v>
      </c>
    </row>
    <row r="804" ht="15.75" customHeight="1">
      <c r="M804" s="282" t="str">
        <f t="shared" si="6"/>
        <v>750000 - Servicios veterinarios</v>
      </c>
      <c r="N804" s="293" t="s">
        <v>2866</v>
      </c>
      <c r="O804" s="293" t="s">
        <v>2867</v>
      </c>
    </row>
    <row r="805" ht="15.75" customHeight="1">
      <c r="M805" s="282" t="str">
        <f t="shared" si="6"/>
        <v>771110 - Alquiler de automóviles sin conductor</v>
      </c>
      <c r="N805" s="293" t="s">
        <v>2868</v>
      </c>
      <c r="O805" s="293" t="s">
        <v>2869</v>
      </c>
    </row>
    <row r="806" ht="15.75" customHeight="1">
      <c r="M806" s="282" t="str">
        <f t="shared" si="6"/>
        <v>771190 - Alquiler de vehículos automotores n.c.p., sin conductor ni operarios</v>
      </c>
      <c r="N806" s="293" t="s">
        <v>2870</v>
      </c>
      <c r="O806" s="293" t="s">
        <v>2871</v>
      </c>
    </row>
    <row r="807" ht="15.75" customHeight="1">
      <c r="M807" s="282" t="str">
        <f t="shared" si="6"/>
        <v>771210 - Alquiler de equipo de transporte para vía acuática, sin operarios ni tripulación</v>
      </c>
      <c r="N807" s="293" t="s">
        <v>2872</v>
      </c>
      <c r="O807" s="293" t="s">
        <v>2873</v>
      </c>
    </row>
    <row r="808" ht="15.75" customHeight="1">
      <c r="M808" s="282" t="str">
        <f t="shared" si="6"/>
        <v>771220 - Alquiler de equipo de transporte para vía aérea, sin operarios ni tripulación</v>
      </c>
      <c r="N808" s="293" t="s">
        <v>2874</v>
      </c>
      <c r="O808" s="293" t="s">
        <v>2875</v>
      </c>
    </row>
    <row r="809" ht="15.75" customHeight="1">
      <c r="M809" s="282" t="str">
        <f t="shared" si="6"/>
        <v>771290 - Alquiler de equipo de transporte n.c.p. sin conductor ni operarios</v>
      </c>
      <c r="N809" s="293" t="s">
        <v>2876</v>
      </c>
      <c r="O809" s="293" t="s">
        <v>2877</v>
      </c>
    </row>
    <row r="810" ht="15.75" customHeight="1">
      <c r="M810" s="282" t="str">
        <f t="shared" si="6"/>
        <v>772010 - Alquiler de videos y video juegos</v>
      </c>
      <c r="N810" s="293" t="s">
        <v>2878</v>
      </c>
      <c r="O810" s="293" t="s">
        <v>2879</v>
      </c>
    </row>
    <row r="811" ht="15.75" customHeight="1">
      <c r="M811" s="282" t="str">
        <f t="shared" si="6"/>
        <v>772091 - Alquiler de prendas de vestir</v>
      </c>
      <c r="N811" s="293" t="s">
        <v>2880</v>
      </c>
      <c r="O811" s="293" t="s">
        <v>2881</v>
      </c>
    </row>
    <row r="812" ht="15.75" customHeight="1">
      <c r="M812" s="282" t="str">
        <f t="shared" si="6"/>
        <v>772099 - Alquiler de efectos personales y enseres domésticos n.c.p.</v>
      </c>
      <c r="N812" s="293" t="s">
        <v>2882</v>
      </c>
      <c r="O812" s="293" t="s">
        <v>2883</v>
      </c>
    </row>
    <row r="813" ht="15.75" customHeight="1">
      <c r="M813" s="282" t="str">
        <f t="shared" si="6"/>
        <v>773010 - Alquiler de maquinaria y equipo agropecuario y forestal, sin operarios</v>
      </c>
      <c r="N813" s="293" t="s">
        <v>2884</v>
      </c>
      <c r="O813" s="293" t="s">
        <v>2885</v>
      </c>
    </row>
    <row r="814" ht="15.75" customHeight="1">
      <c r="M814" s="282" t="str">
        <f t="shared" si="6"/>
        <v>773020 - Alquiler de maquinaria y equipo para la minería, sin operarios</v>
      </c>
      <c r="N814" s="293" t="s">
        <v>2886</v>
      </c>
      <c r="O814" s="293" t="s">
        <v>2887</v>
      </c>
    </row>
    <row r="815" ht="15.75" customHeight="1">
      <c r="M815" s="282" t="str">
        <f t="shared" si="6"/>
        <v>773030 - Alquiler de maquinaria y equipo de construcción e ingeniería civil, sin operarios</v>
      </c>
      <c r="N815" s="293" t="s">
        <v>2888</v>
      </c>
      <c r="O815" s="293" t="s">
        <v>2889</v>
      </c>
    </row>
    <row r="816" ht="15.75" customHeight="1">
      <c r="M816" s="282" t="str">
        <f t="shared" si="6"/>
        <v>773040 - Alquiler de maquinaria y equipo de oficina, incluso computadoras</v>
      </c>
      <c r="N816" s="293" t="s">
        <v>2890</v>
      </c>
      <c r="O816" s="293" t="s">
        <v>2891</v>
      </c>
    </row>
    <row r="817" ht="15.75" customHeight="1">
      <c r="M817" s="282" t="str">
        <f t="shared" si="6"/>
        <v>773090 - Alquiler de maquinaria y equipo n.c.p., sin personal</v>
      </c>
      <c r="N817" s="293" t="s">
        <v>2892</v>
      </c>
      <c r="O817" s="293" t="s">
        <v>2893</v>
      </c>
    </row>
    <row r="818" ht="15.75" customHeight="1">
      <c r="M818" s="282" t="str">
        <f t="shared" si="6"/>
        <v>774000 - Arrendamiento y gestión de bienes intangibles no financieros</v>
      </c>
      <c r="N818" s="293" t="s">
        <v>2894</v>
      </c>
      <c r="O818" s="293" t="s">
        <v>2895</v>
      </c>
    </row>
    <row r="819" ht="15.75" customHeight="1">
      <c r="M819" s="282" t="str">
        <f t="shared" si="6"/>
        <v>780000 - Obtención y dotación de personal</v>
      </c>
      <c r="N819" s="293" t="s">
        <v>2896</v>
      </c>
      <c r="O819" s="293" t="s">
        <v>2897</v>
      </c>
    </row>
    <row r="820" ht="15.75" customHeight="1">
      <c r="M820" s="282" t="str">
        <f t="shared" si="6"/>
        <v>791100 - Servicios minoristas de agencias de viajes</v>
      </c>
      <c r="N820" s="293" t="s">
        <v>2898</v>
      </c>
      <c r="O820" s="293" t="s">
        <v>2899</v>
      </c>
    </row>
    <row r="821" ht="15.75" customHeight="1">
      <c r="M821" s="282" t="str">
        <f t="shared" si="6"/>
        <v>791200 - Servicios mayoristas de agencias de viajes</v>
      </c>
      <c r="N821" s="293" t="s">
        <v>2900</v>
      </c>
      <c r="O821" s="293" t="s">
        <v>2901</v>
      </c>
    </row>
    <row r="822" ht="15.75" customHeight="1">
      <c r="M822" s="282" t="str">
        <f t="shared" si="6"/>
        <v>791901 - Servicios de turismo aventura</v>
      </c>
      <c r="N822" s="293" t="s">
        <v>2902</v>
      </c>
      <c r="O822" s="293" t="s">
        <v>2903</v>
      </c>
    </row>
    <row r="823" ht="15.75" customHeight="1">
      <c r="M823" s="282" t="str">
        <f t="shared" si="6"/>
        <v>791909 - Servicios complementarios de apoyo turístico n.c.p.</v>
      </c>
      <c r="N823" s="293" t="s">
        <v>2904</v>
      </c>
      <c r="O823" s="293" t="s">
        <v>2905</v>
      </c>
    </row>
    <row r="824" ht="15.75" customHeight="1">
      <c r="M824" s="282" t="str">
        <f t="shared" si="6"/>
        <v>801010 - Servicios de transporte de caudales y objetos de valor</v>
      </c>
      <c r="N824" s="293" t="s">
        <v>2906</v>
      </c>
      <c r="O824" s="293" t="s">
        <v>2907</v>
      </c>
    </row>
    <row r="825" ht="15.75" customHeight="1">
      <c r="M825" s="282" t="str">
        <f t="shared" si="6"/>
        <v>801020 - Servicios de sistemas de seguridad</v>
      </c>
      <c r="N825" s="293" t="s">
        <v>2908</v>
      </c>
      <c r="O825" s="293" t="s">
        <v>2909</v>
      </c>
    </row>
    <row r="826" ht="15.75" customHeight="1">
      <c r="M826" s="282" t="str">
        <f t="shared" si="6"/>
        <v>801090 - Servicios de seguridad e investigación n.c.p.</v>
      </c>
      <c r="N826" s="293" t="s">
        <v>2910</v>
      </c>
      <c r="O826" s="293" t="s">
        <v>2911</v>
      </c>
    </row>
    <row r="827" ht="15.75" customHeight="1">
      <c r="M827" s="282" t="str">
        <f t="shared" si="6"/>
        <v>811000 - Servicio combinado de apoyo a edificios</v>
      </c>
      <c r="N827" s="293" t="s">
        <v>2912</v>
      </c>
      <c r="O827" s="293" t="s">
        <v>2913</v>
      </c>
    </row>
    <row r="828" ht="15.75" customHeight="1">
      <c r="M828" s="282" t="str">
        <f t="shared" si="6"/>
        <v>812010 - Servicios de limpieza general de edificios</v>
      </c>
      <c r="N828" s="293" t="s">
        <v>2914</v>
      </c>
      <c r="O828" s="293" t="s">
        <v>2915</v>
      </c>
    </row>
    <row r="829" ht="15.75" customHeight="1">
      <c r="M829" s="282" t="str">
        <f t="shared" si="6"/>
        <v>812020 - Servicios de desinfección y exterminio de plagas en el ámbito urbano</v>
      </c>
      <c r="N829" s="293" t="s">
        <v>2916</v>
      </c>
      <c r="O829" s="293" t="s">
        <v>2917</v>
      </c>
    </row>
    <row r="830" ht="15.75" customHeight="1">
      <c r="M830" s="282" t="str">
        <f t="shared" si="6"/>
        <v>812090 - Servicios de limpieza n.c.p.</v>
      </c>
      <c r="N830" s="293" t="s">
        <v>2918</v>
      </c>
      <c r="O830" s="293" t="s">
        <v>2919</v>
      </c>
    </row>
    <row r="831" ht="15.75" customHeight="1">
      <c r="M831" s="282" t="str">
        <f t="shared" si="6"/>
        <v>813000 - Servicios de jardinería y mantenimiento de espacios verdes</v>
      </c>
      <c r="N831" s="293" t="s">
        <v>2920</v>
      </c>
      <c r="O831" s="293" t="s">
        <v>2921</v>
      </c>
    </row>
    <row r="832" ht="15.75" customHeight="1">
      <c r="M832" s="282" t="str">
        <f t="shared" si="6"/>
        <v>821100 - Servicios combinados de gestión administrativa de oficinas</v>
      </c>
      <c r="N832" s="293" t="s">
        <v>2922</v>
      </c>
      <c r="O832" s="293" t="s">
        <v>2923</v>
      </c>
    </row>
    <row r="833" ht="15.75" customHeight="1">
      <c r="M833" s="282" t="str">
        <f t="shared" si="6"/>
        <v>821900 - Servicios de fotocopiado, preparación de documentos y otros servicios de apoyo de oficina</v>
      </c>
      <c r="N833" s="293" t="s">
        <v>2924</v>
      </c>
      <c r="O833" s="293" t="s">
        <v>2925</v>
      </c>
    </row>
    <row r="834" ht="15.75" customHeight="1">
      <c r="M834" s="282" t="str">
        <f t="shared" si="6"/>
        <v>822000 - Servicios de "call center"</v>
      </c>
      <c r="N834" s="293" t="s">
        <v>2926</v>
      </c>
      <c r="O834" s="293" t="s">
        <v>2927</v>
      </c>
    </row>
    <row r="835" ht="15.75" customHeight="1">
      <c r="M835" s="282" t="str">
        <f t="shared" si="6"/>
        <v>823000 - Servicios de organización de convenciones y exposiciones comerciales, excepto culturales y deportivos</v>
      </c>
      <c r="N835" s="293" t="s">
        <v>2928</v>
      </c>
      <c r="O835" s="293" t="s">
        <v>2929</v>
      </c>
    </row>
    <row r="836" ht="15.75" customHeight="1">
      <c r="M836" s="282" t="str">
        <f t="shared" si="6"/>
        <v>829100 - Servicios de agencias de cobro y calificación crediticia</v>
      </c>
      <c r="N836" s="293" t="s">
        <v>2930</v>
      </c>
      <c r="O836" s="293" t="s">
        <v>2931</v>
      </c>
    </row>
    <row r="837" ht="15.75" customHeight="1">
      <c r="M837" s="282" t="str">
        <f t="shared" si="6"/>
        <v>829200 - Servicios de envase y empaque</v>
      </c>
      <c r="N837" s="293" t="s">
        <v>2932</v>
      </c>
      <c r="O837" s="293" t="s">
        <v>2933</v>
      </c>
    </row>
    <row r="838" ht="15.75" customHeight="1">
      <c r="M838" s="282" t="str">
        <f t="shared" si="6"/>
        <v>829900 - Servicios empresariales n.c.p.</v>
      </c>
      <c r="N838" s="293" t="s">
        <v>2934</v>
      </c>
      <c r="O838" s="293" t="s">
        <v>2935</v>
      </c>
    </row>
    <row r="839" ht="15.75" customHeight="1">
      <c r="M839" s="282" t="str">
        <f t="shared" si="6"/>
        <v>841100 - Servicios generales de la Administración Pública</v>
      </c>
      <c r="N839" s="293" t="s">
        <v>2936</v>
      </c>
      <c r="O839" s="293" t="s">
        <v>2937</v>
      </c>
    </row>
    <row r="840" ht="15.75" customHeight="1">
      <c r="M840" s="282" t="str">
        <f t="shared" si="6"/>
        <v>841200 - Servicios para la regulación de las actividades sanitarias, educativas, culturales, y restantes servicios sociales, excepto seguridad social obligatoria</v>
      </c>
      <c r="N840" s="293" t="s">
        <v>2938</v>
      </c>
      <c r="O840" s="293" t="s">
        <v>2939</v>
      </c>
    </row>
    <row r="841" ht="15.75" customHeight="1">
      <c r="M841" s="282" t="str">
        <f t="shared" si="6"/>
        <v>841300 - Servicios para la regulación de la actividad económica</v>
      </c>
      <c r="N841" s="293" t="s">
        <v>2940</v>
      </c>
      <c r="O841" s="293" t="s">
        <v>2941</v>
      </c>
    </row>
    <row r="842" ht="15.75" customHeight="1">
      <c r="M842" s="282" t="str">
        <f t="shared" si="6"/>
        <v>841900 - Servicios auxiliares para los servicios generales de la Administración Pública</v>
      </c>
      <c r="N842" s="293" t="s">
        <v>2942</v>
      </c>
      <c r="O842" s="293" t="s">
        <v>2943</v>
      </c>
    </row>
    <row r="843" ht="15.75" customHeight="1">
      <c r="M843" s="282" t="str">
        <f t="shared" si="6"/>
        <v>842100 - Servicios de asuntos exteriores</v>
      </c>
      <c r="N843" s="293" t="s">
        <v>2944</v>
      </c>
      <c r="O843" s="293" t="s">
        <v>2945</v>
      </c>
    </row>
    <row r="844" ht="15.75" customHeight="1">
      <c r="M844" s="282" t="str">
        <f t="shared" si="6"/>
        <v>842200 - Servicios de defensa</v>
      </c>
      <c r="N844" s="293" t="s">
        <v>2946</v>
      </c>
      <c r="O844" s="293" t="s">
        <v>2947</v>
      </c>
    </row>
    <row r="845" ht="15.75" customHeight="1">
      <c r="M845" s="282" t="str">
        <f t="shared" si="6"/>
        <v>842300 - Servicios para el orden público y la seguridad</v>
      </c>
      <c r="N845" s="293" t="s">
        <v>2948</v>
      </c>
      <c r="O845" s="293" t="s">
        <v>2949</v>
      </c>
    </row>
    <row r="846" ht="15.75" customHeight="1">
      <c r="M846" s="282" t="str">
        <f t="shared" si="6"/>
        <v>842400 - Servicios de justicia</v>
      </c>
      <c r="N846" s="293" t="s">
        <v>2950</v>
      </c>
      <c r="O846" s="293" t="s">
        <v>2951</v>
      </c>
    </row>
    <row r="847" ht="15.75" customHeight="1">
      <c r="M847" s="282" t="str">
        <f t="shared" si="6"/>
        <v>842500 - Servicios de protección civil</v>
      </c>
      <c r="N847" s="293" t="s">
        <v>2952</v>
      </c>
      <c r="O847" s="293" t="s">
        <v>2953</v>
      </c>
    </row>
    <row r="848" ht="15.75" customHeight="1">
      <c r="M848" s="282" t="str">
        <f t="shared" si="6"/>
        <v>843000 - Servicios de la seguridad social obligatoria, excepto obras sociales</v>
      </c>
      <c r="N848" s="293" t="s">
        <v>2954</v>
      </c>
      <c r="O848" s="293" t="s">
        <v>2955</v>
      </c>
    </row>
    <row r="849" ht="15.75" customHeight="1">
      <c r="M849" s="282" t="str">
        <f t="shared" si="6"/>
        <v>851010 - Guarderías y jardines maternales</v>
      </c>
      <c r="N849" s="293" t="s">
        <v>2956</v>
      </c>
      <c r="O849" s="293" t="s">
        <v>2957</v>
      </c>
    </row>
    <row r="850" ht="15.75" customHeight="1">
      <c r="M850" s="282" t="str">
        <f t="shared" si="6"/>
        <v>851020 - Enseñanza inicial, jardín de infantes y primaria</v>
      </c>
      <c r="N850" s="293" t="s">
        <v>2958</v>
      </c>
      <c r="O850" s="293" t="s">
        <v>2959</v>
      </c>
    </row>
    <row r="851" ht="15.75" customHeight="1">
      <c r="M851" s="282" t="str">
        <f t="shared" si="6"/>
        <v>852100 - Enseñanza secundaria de formación general</v>
      </c>
      <c r="N851" s="293" t="s">
        <v>2960</v>
      </c>
      <c r="O851" s="293" t="s">
        <v>2961</v>
      </c>
    </row>
    <row r="852" ht="15.75" customHeight="1">
      <c r="M852" s="282" t="str">
        <f t="shared" si="6"/>
        <v>852200 - Enseñanza secundaria de formación técnica y profesional</v>
      </c>
      <c r="N852" s="293" t="s">
        <v>2962</v>
      </c>
      <c r="O852" s="293" t="s">
        <v>2963</v>
      </c>
    </row>
    <row r="853" ht="15.75" customHeight="1">
      <c r="M853" s="282" t="str">
        <f t="shared" si="6"/>
        <v>853100 - Enseñanza terciaria</v>
      </c>
      <c r="N853" s="293" t="s">
        <v>2964</v>
      </c>
      <c r="O853" s="293" t="s">
        <v>2965</v>
      </c>
    </row>
    <row r="854" ht="15.75" customHeight="1">
      <c r="M854" s="282" t="str">
        <f t="shared" si="6"/>
        <v>853201 - Enseñanza universitaria excepto formación de posgrado</v>
      </c>
      <c r="N854" s="293" t="s">
        <v>2966</v>
      </c>
      <c r="O854" s="293" t="s">
        <v>2967</v>
      </c>
    </row>
    <row r="855" ht="15.75" customHeight="1">
      <c r="M855" s="282" t="str">
        <f t="shared" si="6"/>
        <v>853300 - Formación de posgrado</v>
      </c>
      <c r="N855" s="293" t="s">
        <v>2968</v>
      </c>
      <c r="O855" s="293" t="s">
        <v>2969</v>
      </c>
    </row>
    <row r="856" ht="15.75" customHeight="1">
      <c r="M856" s="282" t="str">
        <f t="shared" si="6"/>
        <v>854910 - Enseñanza de idiomas</v>
      </c>
      <c r="N856" s="293" t="s">
        <v>2970</v>
      </c>
      <c r="O856" s="293" t="s">
        <v>2971</v>
      </c>
    </row>
    <row r="857" ht="15.75" customHeight="1">
      <c r="M857" s="282" t="str">
        <f t="shared" si="6"/>
        <v>854920 - Enseñanza de cursos relacionados con informática</v>
      </c>
      <c r="N857" s="293" t="s">
        <v>2972</v>
      </c>
      <c r="O857" s="293" t="s">
        <v>2973</v>
      </c>
    </row>
    <row r="858" ht="15.75" customHeight="1">
      <c r="M858" s="282" t="str">
        <f t="shared" si="6"/>
        <v>854930 - Enseñanza para adultos, excepto discapacitados</v>
      </c>
      <c r="N858" s="293" t="s">
        <v>2974</v>
      </c>
      <c r="O858" s="293" t="s">
        <v>2975</v>
      </c>
    </row>
    <row r="859" ht="15.75" customHeight="1">
      <c r="M859" s="282" t="str">
        <f t="shared" si="6"/>
        <v>854940 - Enseñanza especial y para discapacitados</v>
      </c>
      <c r="N859" s="293" t="s">
        <v>2976</v>
      </c>
      <c r="O859" s="293" t="s">
        <v>2977</v>
      </c>
    </row>
    <row r="860" ht="15.75" customHeight="1">
      <c r="M860" s="282" t="str">
        <f t="shared" si="6"/>
        <v>854950 - Enseñanza de gimnasia, deportes y actividades físicas</v>
      </c>
      <c r="N860" s="293" t="s">
        <v>2978</v>
      </c>
      <c r="O860" s="293" t="s">
        <v>2979</v>
      </c>
    </row>
    <row r="861" ht="15.75" customHeight="1">
      <c r="M861" s="282" t="str">
        <f t="shared" si="6"/>
        <v>854960 - Enseñanza artística</v>
      </c>
      <c r="N861" s="293" t="s">
        <v>2980</v>
      </c>
      <c r="O861" s="293" t="s">
        <v>2981</v>
      </c>
    </row>
    <row r="862" ht="15.75" customHeight="1">
      <c r="M862" s="282" t="str">
        <f t="shared" si="6"/>
        <v>854990 - Servicios de enseñanza n.c.p.</v>
      </c>
      <c r="N862" s="293" t="s">
        <v>2982</v>
      </c>
      <c r="O862" s="293" t="s">
        <v>2983</v>
      </c>
    </row>
    <row r="863" ht="15.75" customHeight="1">
      <c r="M863" s="282" t="str">
        <f t="shared" si="6"/>
        <v>855000 - Servicios de apoyo a la educación</v>
      </c>
      <c r="N863" s="293" t="s">
        <v>2984</v>
      </c>
      <c r="O863" s="293" t="s">
        <v>2985</v>
      </c>
    </row>
    <row r="864" ht="15.75" customHeight="1">
      <c r="M864" s="282" t="str">
        <f t="shared" si="6"/>
        <v>861010 - Servicios de internación excepto instituciones relacionadas con la salud mental</v>
      </c>
      <c r="N864" s="293" t="s">
        <v>2986</v>
      </c>
      <c r="O864" s="293" t="s">
        <v>2987</v>
      </c>
    </row>
    <row r="865" ht="15.75" customHeight="1">
      <c r="M865" s="282" t="str">
        <f t="shared" si="6"/>
        <v>861020 - Servicios de internación en instituciones relacionadas con la salud mental</v>
      </c>
      <c r="N865" s="293" t="s">
        <v>2988</v>
      </c>
      <c r="O865" s="293" t="s">
        <v>2989</v>
      </c>
    </row>
    <row r="866" ht="15.75" customHeight="1">
      <c r="M866" s="282" t="str">
        <f t="shared" si="6"/>
        <v>862110 - Servicios de consulta médica</v>
      </c>
      <c r="N866" s="293" t="s">
        <v>2990</v>
      </c>
      <c r="O866" s="293" t="s">
        <v>2991</v>
      </c>
    </row>
    <row r="867" ht="15.75" customHeight="1">
      <c r="M867" s="282" t="str">
        <f t="shared" si="6"/>
        <v>862120 - Servicios de proveedores de atención médica domiciliaria</v>
      </c>
      <c r="N867" s="293" t="s">
        <v>2992</v>
      </c>
      <c r="O867" s="293" t="s">
        <v>2993</v>
      </c>
    </row>
    <row r="868" ht="15.75" customHeight="1">
      <c r="M868" s="282" t="str">
        <f t="shared" si="6"/>
        <v>862130 - Servicios de atención médica en dispensarios, salitas, vacunatorios y otros locales de atención primaria de la salud</v>
      </c>
      <c r="N868" s="293" t="s">
        <v>2994</v>
      </c>
      <c r="O868" s="293" t="s">
        <v>2995</v>
      </c>
    </row>
    <row r="869" ht="15.75" customHeight="1">
      <c r="M869" s="282" t="str">
        <f t="shared" si="6"/>
        <v>862200 - Servicios odontológicos</v>
      </c>
      <c r="N869" s="293" t="s">
        <v>2996</v>
      </c>
      <c r="O869" s="293" t="s">
        <v>2997</v>
      </c>
    </row>
    <row r="870" ht="15.75" customHeight="1">
      <c r="M870" s="282" t="str">
        <f t="shared" si="6"/>
        <v>863110 - Servicios de prácticas de diagnóstico en laboratorios</v>
      </c>
      <c r="N870" s="293" t="s">
        <v>2998</v>
      </c>
      <c r="O870" s="293" t="s">
        <v>2999</v>
      </c>
    </row>
    <row r="871" ht="15.75" customHeight="1">
      <c r="M871" s="282" t="str">
        <f t="shared" si="6"/>
        <v>863120 - Servicios de prácticas de diagnóstico por imágenes</v>
      </c>
      <c r="N871" s="293" t="s">
        <v>3000</v>
      </c>
      <c r="O871" s="293" t="s">
        <v>3001</v>
      </c>
    </row>
    <row r="872" ht="15.75" customHeight="1">
      <c r="M872" s="282" t="str">
        <f t="shared" si="6"/>
        <v>863190 - Servicios de prácticas de diagnóstico n.c.p.</v>
      </c>
      <c r="N872" s="293" t="s">
        <v>3002</v>
      </c>
      <c r="O872" s="293" t="s">
        <v>3003</v>
      </c>
    </row>
    <row r="873" ht="15.75" customHeight="1">
      <c r="M873" s="282" t="str">
        <f t="shared" si="6"/>
        <v>863200 - Servicios de tratamiento</v>
      </c>
      <c r="N873" s="293" t="s">
        <v>3004</v>
      </c>
      <c r="O873" s="293" t="s">
        <v>3005</v>
      </c>
    </row>
    <row r="874" ht="15.75" customHeight="1">
      <c r="M874" s="282" t="str">
        <f t="shared" si="6"/>
        <v>863300 - Servicio médico integrado de consulta, diagnóstico y tratamiento</v>
      </c>
      <c r="N874" s="293" t="s">
        <v>3006</v>
      </c>
      <c r="O874" s="293" t="s">
        <v>3007</v>
      </c>
    </row>
    <row r="875" ht="15.75" customHeight="1">
      <c r="M875" s="282" t="str">
        <f t="shared" si="6"/>
        <v>864000 - Servicios de emergencias y traslados</v>
      </c>
      <c r="N875" s="293" t="s">
        <v>3008</v>
      </c>
      <c r="O875" s="293" t="s">
        <v>3009</v>
      </c>
    </row>
    <row r="876" ht="15.75" customHeight="1">
      <c r="M876" s="282" t="str">
        <f t="shared" si="6"/>
        <v>869010 - Servicios de rehabilitación física</v>
      </c>
      <c r="N876" s="293" t="s">
        <v>3010</v>
      </c>
      <c r="O876" s="298" t="s">
        <v>3011</v>
      </c>
    </row>
    <row r="877" ht="15.75" customHeight="1">
      <c r="M877" s="282" t="str">
        <f t="shared" si="6"/>
        <v>869090 - Servicios relacionados con la salud humana n.c.p.</v>
      </c>
      <c r="N877" s="293" t="s">
        <v>3012</v>
      </c>
      <c r="O877" s="293" t="s">
        <v>3013</v>
      </c>
    </row>
    <row r="878" ht="15.75" customHeight="1">
      <c r="M878" s="282" t="str">
        <f t="shared" si="6"/>
        <v>870100 - Servicios de atención a personas con problemas de salud mental o de adicciones, con alojamiento</v>
      </c>
      <c r="N878" s="293" t="s">
        <v>3014</v>
      </c>
      <c r="O878" s="293" t="s">
        <v>3015</v>
      </c>
    </row>
    <row r="879" ht="15.75" customHeight="1">
      <c r="M879" s="282" t="str">
        <f t="shared" si="6"/>
        <v>870210 - Servicios de atención a ancianos con alojamiento</v>
      </c>
      <c r="N879" s="293" t="s">
        <v>3016</v>
      </c>
      <c r="O879" s="293" t="s">
        <v>3017</v>
      </c>
    </row>
    <row r="880" ht="15.75" customHeight="1">
      <c r="M880" s="282" t="str">
        <f t="shared" si="6"/>
        <v>870220 - Servicios de atención a personas minusválidas con alojamiento</v>
      </c>
      <c r="N880" s="293" t="s">
        <v>3018</v>
      </c>
      <c r="O880" s="293" t="s">
        <v>3019</v>
      </c>
    </row>
    <row r="881" ht="15.75" customHeight="1">
      <c r="M881" s="282" t="str">
        <f t="shared" si="6"/>
        <v>870910 - Servicios de atención a niños y adolescentes carenciados con alojamiento</v>
      </c>
      <c r="N881" s="293" t="s">
        <v>3020</v>
      </c>
      <c r="O881" s="293" t="s">
        <v>3021</v>
      </c>
    </row>
    <row r="882" ht="15.75" customHeight="1">
      <c r="M882" s="282" t="str">
        <f t="shared" si="6"/>
        <v>870920 - Servicios de atención a mujeres con alojamiento</v>
      </c>
      <c r="N882" s="293" t="s">
        <v>3022</v>
      </c>
      <c r="O882" s="293" t="s">
        <v>3023</v>
      </c>
    </row>
    <row r="883" ht="15.75" customHeight="1">
      <c r="M883" s="282" t="str">
        <f t="shared" si="6"/>
        <v>870990 - Servicios sociales con alojamiento n.c.p.</v>
      </c>
      <c r="N883" s="293" t="s">
        <v>3024</v>
      </c>
      <c r="O883" s="293" t="s">
        <v>3025</v>
      </c>
    </row>
    <row r="884" ht="15.75" customHeight="1">
      <c r="M884" s="282" t="str">
        <f t="shared" si="6"/>
        <v>880000 - Servicios sociales sin alojamiento</v>
      </c>
      <c r="N884" s="293" t="s">
        <v>3026</v>
      </c>
      <c r="O884" s="293" t="s">
        <v>3027</v>
      </c>
    </row>
    <row r="885" ht="15.75" customHeight="1">
      <c r="M885" s="282" t="str">
        <f t="shared" si="6"/>
        <v>900 - Servicios artísticos y de espectáculos</v>
      </c>
      <c r="N885" s="293" t="s">
        <v>3028</v>
      </c>
      <c r="O885" s="298" t="s">
        <v>3029</v>
      </c>
    </row>
    <row r="886" ht="15.75" customHeight="1">
      <c r="M886" s="282" t="str">
        <f t="shared" si="6"/>
        <v>900011 - Producción de espectáculos teatrales y musicales</v>
      </c>
      <c r="N886" s="293" t="s">
        <v>3030</v>
      </c>
      <c r="O886" s="293" t="s">
        <v>3031</v>
      </c>
    </row>
    <row r="887" ht="15.75" customHeight="1">
      <c r="M887" s="282" t="str">
        <f t="shared" si="6"/>
        <v>900021 - Composición y representación de obras teatrales, musicales y artísticas</v>
      </c>
      <c r="N887" s="293" t="s">
        <v>3032</v>
      </c>
      <c r="O887" s="293" t="s">
        <v>3033</v>
      </c>
    </row>
    <row r="888" ht="15.75" customHeight="1">
      <c r="M888" s="282" t="str">
        <f t="shared" si="6"/>
        <v>900030 - Servicios conexos a la producción de espectáculos teatrales y musicales</v>
      </c>
      <c r="N888" s="293" t="s">
        <v>3034</v>
      </c>
      <c r="O888" s="293" t="s">
        <v>3035</v>
      </c>
    </row>
    <row r="889" ht="15.75" customHeight="1">
      <c r="M889" s="282" t="str">
        <f t="shared" si="6"/>
        <v>900040 - Servicios de agencias de ventas de entradas</v>
      </c>
      <c r="N889" s="293" t="s">
        <v>3036</v>
      </c>
      <c r="O889" s="293" t="s">
        <v>3037</v>
      </c>
    </row>
    <row r="890" ht="15.75" customHeight="1">
      <c r="M890" s="282" t="str">
        <f t="shared" si="6"/>
        <v>900091 - Servicios de espectáculos artísticos n.c.p.</v>
      </c>
      <c r="N890" s="293" t="s">
        <v>3038</v>
      </c>
      <c r="O890" s="293" t="s">
        <v>3039</v>
      </c>
    </row>
    <row r="891" ht="15.75" customHeight="1">
      <c r="M891" s="282" t="str">
        <f t="shared" si="6"/>
        <v>910100 - Servicios de bibliotecas y archivos</v>
      </c>
      <c r="N891" s="293" t="s">
        <v>3040</v>
      </c>
      <c r="O891" s="293" t="s">
        <v>3041</v>
      </c>
    </row>
    <row r="892" ht="15.75" customHeight="1">
      <c r="M892" s="282" t="str">
        <f t="shared" si="6"/>
        <v>910200 - Servicios de museos y preservación de lugares y edificios históricos</v>
      </c>
      <c r="N892" s="293" t="s">
        <v>3042</v>
      </c>
      <c r="O892" s="293" t="s">
        <v>3043</v>
      </c>
    </row>
    <row r="893" ht="15.75" customHeight="1">
      <c r="M893" s="282" t="str">
        <f t="shared" si="6"/>
        <v>910300 - Servicios de jardines botánicos, zoológicos y de parques nacionales</v>
      </c>
      <c r="N893" s="293" t="s">
        <v>3044</v>
      </c>
      <c r="O893" s="293" t="s">
        <v>3045</v>
      </c>
    </row>
    <row r="894" ht="15.75" customHeight="1">
      <c r="M894" s="282" t="str">
        <f t="shared" si="6"/>
        <v>910900 - Servicios culturales n.c.p.</v>
      </c>
      <c r="N894" s="293" t="s">
        <v>3046</v>
      </c>
      <c r="O894" s="293" t="s">
        <v>3047</v>
      </c>
    </row>
    <row r="895" ht="15.75" customHeight="1">
      <c r="M895" s="282" t="str">
        <f t="shared" si="6"/>
        <v>920001 - Servicios de recepción de apuestas de quiniela, lotería y similares</v>
      </c>
      <c r="N895" s="293" t="s">
        <v>3048</v>
      </c>
      <c r="O895" s="293" t="s">
        <v>3049</v>
      </c>
    </row>
    <row r="896" ht="15.75" customHeight="1">
      <c r="M896" s="282" t="str">
        <f t="shared" si="6"/>
        <v>920009 - Servicios relacionados con juegos de azar y apuestas n.c.p.</v>
      </c>
      <c r="N896" s="293" t="s">
        <v>3050</v>
      </c>
      <c r="O896" s="293" t="s">
        <v>3051</v>
      </c>
    </row>
    <row r="897" ht="15.75" customHeight="1">
      <c r="M897" s="282" t="str">
        <f t="shared" si="6"/>
        <v>931010 - Servicios de organización, dirección y gestión de prácticas deportivas en clubes</v>
      </c>
      <c r="N897" s="293" t="s">
        <v>3052</v>
      </c>
      <c r="O897" s="293" t="s">
        <v>3053</v>
      </c>
    </row>
    <row r="898" ht="15.75" customHeight="1">
      <c r="M898" s="282" t="str">
        <f t="shared" si="6"/>
        <v>931020 - Explotación de instalaciones deportivas, excepto clubes</v>
      </c>
      <c r="N898" s="293" t="s">
        <v>3054</v>
      </c>
      <c r="O898" s="293" t="s">
        <v>3055</v>
      </c>
    </row>
    <row r="899" ht="15.75" customHeight="1">
      <c r="M899" s="282" t="str">
        <f t="shared" si="6"/>
        <v>931030 - Promoción y producción de espectáculos deportivos</v>
      </c>
      <c r="N899" s="293" t="s">
        <v>3056</v>
      </c>
      <c r="O899" s="293" t="s">
        <v>3057</v>
      </c>
    </row>
    <row r="900" ht="15.75" customHeight="1">
      <c r="M900" s="282" t="str">
        <f t="shared" si="6"/>
        <v>931041 - Servicios prestados por deportistas y atletas para la realización de prácticas deportivas</v>
      </c>
      <c r="N900" s="293" t="s">
        <v>3058</v>
      </c>
      <c r="O900" s="293" t="s">
        <v>3059</v>
      </c>
    </row>
    <row r="901" ht="15.75" customHeight="1">
      <c r="M901" s="282" t="str">
        <f t="shared" si="6"/>
        <v>931042 - Servicios prestados por profesionales y técnicos para la realización de prácticas deportivas</v>
      </c>
      <c r="N901" s="293" t="s">
        <v>3060</v>
      </c>
      <c r="O901" s="293" t="s">
        <v>3061</v>
      </c>
    </row>
    <row r="902" ht="15.75" customHeight="1">
      <c r="M902" s="282" t="str">
        <f t="shared" si="6"/>
        <v>931050 - Servicios de acondicionamiento físico</v>
      </c>
      <c r="N902" s="293" t="s">
        <v>3062</v>
      </c>
      <c r="O902" s="293" t="s">
        <v>3063</v>
      </c>
    </row>
    <row r="903" ht="15.75" customHeight="1">
      <c r="M903" s="282" t="str">
        <f t="shared" si="6"/>
        <v>931090 - Servicios para la práctica deportiva n.c.p.</v>
      </c>
      <c r="N903" s="293" t="s">
        <v>3064</v>
      </c>
      <c r="O903" s="293" t="s">
        <v>3065</v>
      </c>
    </row>
    <row r="904" ht="15.75" customHeight="1">
      <c r="M904" s="282" t="str">
        <f t="shared" si="6"/>
        <v>939010 - Servicios de parques de diversiones y parques temáticos</v>
      </c>
      <c r="N904" s="293" t="s">
        <v>3066</v>
      </c>
      <c r="O904" s="293" t="s">
        <v>3067</v>
      </c>
    </row>
    <row r="905" ht="15.75" customHeight="1">
      <c r="M905" s="282" t="str">
        <f t="shared" si="6"/>
        <v>939020 - Servicios de salones de juegos</v>
      </c>
      <c r="N905" s="293" t="s">
        <v>3068</v>
      </c>
      <c r="O905" s="293" t="s">
        <v>3069</v>
      </c>
    </row>
    <row r="906" ht="15.75" customHeight="1">
      <c r="M906" s="282" t="str">
        <f t="shared" si="6"/>
        <v>939030 - Servicios de salones de baile, discotecas y similares</v>
      </c>
      <c r="N906" s="293" t="s">
        <v>3070</v>
      </c>
      <c r="O906" s="293" t="s">
        <v>3071</v>
      </c>
    </row>
    <row r="907" ht="15.75" customHeight="1">
      <c r="M907" s="282" t="str">
        <f t="shared" si="6"/>
        <v>939090 - Servicios de entretenimiento n.c.p.</v>
      </c>
      <c r="N907" s="293" t="s">
        <v>3072</v>
      </c>
      <c r="O907" s="293" t="s">
        <v>3073</v>
      </c>
    </row>
    <row r="908" ht="15.75" customHeight="1">
      <c r="M908" s="282" t="str">
        <f t="shared" si="6"/>
        <v>941100 - Servicios de organizaciones empresariales y de empleadores</v>
      </c>
      <c r="N908" s="293" t="s">
        <v>3074</v>
      </c>
      <c r="O908" s="293" t="s">
        <v>3075</v>
      </c>
    </row>
    <row r="909" ht="15.75" customHeight="1">
      <c r="M909" s="282" t="str">
        <f t="shared" si="6"/>
        <v>941200 - Servicios de organizaciones profesionales</v>
      </c>
      <c r="N909" s="293" t="s">
        <v>3076</v>
      </c>
      <c r="O909" s="293" t="s">
        <v>3077</v>
      </c>
    </row>
    <row r="910" ht="15.75" customHeight="1">
      <c r="M910" s="282" t="str">
        <f t="shared" si="6"/>
        <v>942 - Servicios de sindicatos</v>
      </c>
      <c r="N910" s="293" t="s">
        <v>3078</v>
      </c>
      <c r="O910" s="293" t="s">
        <v>3079</v>
      </c>
    </row>
    <row r="911" ht="15.75" customHeight="1">
      <c r="M911" s="282" t="str">
        <f t="shared" si="6"/>
        <v>942000 - Servicios de sindicatos</v>
      </c>
      <c r="N911" s="293" t="s">
        <v>3080</v>
      </c>
      <c r="O911" s="298" t="s">
        <v>3079</v>
      </c>
    </row>
    <row r="912" ht="15.75" customHeight="1">
      <c r="M912" s="282" t="str">
        <f t="shared" si="6"/>
        <v>949100 - Servicios de organizaciones religiosas</v>
      </c>
      <c r="N912" s="293" t="s">
        <v>3081</v>
      </c>
      <c r="O912" s="293" t="s">
        <v>3082</v>
      </c>
    </row>
    <row r="913" ht="15.75" customHeight="1">
      <c r="M913" s="282" t="str">
        <f t="shared" si="6"/>
        <v>949200 - Servicios de organizaciones políticas</v>
      </c>
      <c r="N913" s="293" t="s">
        <v>3083</v>
      </c>
      <c r="O913" s="293" t="s">
        <v>3084</v>
      </c>
    </row>
    <row r="914" ht="15.75" customHeight="1">
      <c r="M914" s="282" t="str">
        <f t="shared" si="6"/>
        <v>949910 - Servicios de mutuales, excepto mutuales de salud y financieras</v>
      </c>
      <c r="N914" s="293" t="s">
        <v>3085</v>
      </c>
      <c r="O914" s="293" t="s">
        <v>3086</v>
      </c>
    </row>
    <row r="915" ht="15.75" customHeight="1">
      <c r="M915" s="282" t="str">
        <f t="shared" si="6"/>
        <v>949920 - Servicios de consorcios de edificios</v>
      </c>
      <c r="N915" s="293" t="s">
        <v>3087</v>
      </c>
      <c r="O915" s="293" t="s">
        <v>3088</v>
      </c>
    </row>
    <row r="916" ht="15.75" customHeight="1">
      <c r="M916" s="282" t="str">
        <f t="shared" si="6"/>
        <v>949930 - Servicios de cooperativas cuando realizan varias actividades</v>
      </c>
      <c r="N916" s="293" t="s">
        <v>3089</v>
      </c>
      <c r="O916" s="293" t="s">
        <v>3090</v>
      </c>
    </row>
    <row r="917" ht="15.75" customHeight="1">
      <c r="M917" s="282" t="str">
        <f t="shared" si="6"/>
        <v>949990 - Servicios de asociaciones n.c.p.</v>
      </c>
      <c r="N917" s="293" t="s">
        <v>3091</v>
      </c>
      <c r="O917" s="293" t="s">
        <v>3092</v>
      </c>
    </row>
    <row r="918" ht="15.75" customHeight="1">
      <c r="M918" s="282" t="str">
        <f t="shared" si="6"/>
        <v>951100 - Reparación y mantenimiento de equipos informáticos</v>
      </c>
      <c r="N918" s="293" t="s">
        <v>3093</v>
      </c>
      <c r="O918" s="293" t="s">
        <v>3094</v>
      </c>
    </row>
    <row r="919" ht="15.75" customHeight="1">
      <c r="M919" s="282" t="str">
        <f t="shared" si="6"/>
        <v>951200 - Reparación y mantenimiento de equipos de telefonía y de comunicación</v>
      </c>
      <c r="N919" s="293" t="s">
        <v>3095</v>
      </c>
      <c r="O919" s="293" t="s">
        <v>3096</v>
      </c>
    </row>
    <row r="920" ht="15.75" customHeight="1">
      <c r="M920" s="282" t="str">
        <f t="shared" si="6"/>
        <v>952100 - Reparación de artículos eléctricos y electrónicos de uso doméstico</v>
      </c>
      <c r="N920" s="293" t="s">
        <v>3097</v>
      </c>
      <c r="O920" s="293" t="s">
        <v>3098</v>
      </c>
    </row>
    <row r="921" ht="15.75" customHeight="1">
      <c r="M921" s="282" t="str">
        <f t="shared" si="6"/>
        <v>952200 - Reparación de calzado y artículos de marroquinería</v>
      </c>
      <c r="N921" s="293" t="s">
        <v>3099</v>
      </c>
      <c r="O921" s="293" t="s">
        <v>3100</v>
      </c>
    </row>
    <row r="922" ht="15.75" customHeight="1">
      <c r="M922" s="282" t="str">
        <f t="shared" si="6"/>
        <v>952300 - Reparación de tapizados y muebles</v>
      </c>
      <c r="N922" s="293" t="s">
        <v>3101</v>
      </c>
      <c r="O922" s="293" t="s">
        <v>3102</v>
      </c>
    </row>
    <row r="923" ht="15.75" customHeight="1">
      <c r="M923" s="282" t="str">
        <f t="shared" si="6"/>
        <v>952910 - Reforma y reparación de cerraduras, duplicación de llaves. Cerrajerías</v>
      </c>
      <c r="N923" s="293" t="s">
        <v>3103</v>
      </c>
      <c r="O923" s="293" t="s">
        <v>3104</v>
      </c>
    </row>
    <row r="924" ht="15.75" customHeight="1">
      <c r="M924" s="282" t="str">
        <f t="shared" si="6"/>
        <v>952920 - Reparación de relojes y joyas. Relojerías</v>
      </c>
      <c r="N924" s="293" t="s">
        <v>3105</v>
      </c>
      <c r="O924" s="293" t="s">
        <v>3106</v>
      </c>
    </row>
    <row r="925" ht="15.75" customHeight="1">
      <c r="M925" s="282" t="str">
        <f t="shared" si="6"/>
        <v>952990 - Reparación de efectos personales y enseres domésticos n.c.p.</v>
      </c>
      <c r="N925" s="293" t="s">
        <v>3107</v>
      </c>
      <c r="O925" s="293" t="s">
        <v>3108</v>
      </c>
    </row>
    <row r="926" ht="15.75" customHeight="1">
      <c r="M926" s="282" t="str">
        <f t="shared" si="6"/>
        <v>960101 - Servicios de limpieza de prendas prestado por tintorerías rápidas</v>
      </c>
      <c r="N926" s="293" t="s">
        <v>3109</v>
      </c>
      <c r="O926" s="293" t="s">
        <v>3110</v>
      </c>
    </row>
    <row r="927" ht="15.75" customHeight="1">
      <c r="M927" s="282" t="str">
        <f t="shared" si="6"/>
        <v>960102 - Lavado y limpieza de artículos de tela, cuero y/o de piel, incluso la limpieza en seco</v>
      </c>
      <c r="N927" s="293" t="s">
        <v>3111</v>
      </c>
      <c r="O927" s="293" t="s">
        <v>3112</v>
      </c>
    </row>
    <row r="928" ht="15.75" customHeight="1">
      <c r="M928" s="282" t="str">
        <f t="shared" si="6"/>
        <v>960201 - Servicios de peluquería</v>
      </c>
      <c r="N928" s="293" t="s">
        <v>3113</v>
      </c>
      <c r="O928" s="293" t="s">
        <v>3114</v>
      </c>
    </row>
    <row r="929" ht="15.75" customHeight="1">
      <c r="M929" s="282" t="str">
        <f t="shared" si="6"/>
        <v>960202 - Servicios de tratamiento de belleza, excepto los de peluquería</v>
      </c>
      <c r="N929" s="293" t="s">
        <v>3115</v>
      </c>
      <c r="O929" s="293" t="s">
        <v>3116</v>
      </c>
    </row>
    <row r="930" ht="15.75" customHeight="1">
      <c r="M930" s="282" t="str">
        <f t="shared" si="6"/>
        <v>960300 - Pompas fúnebres y servicios conexos</v>
      </c>
      <c r="N930" s="293" t="s">
        <v>3117</v>
      </c>
      <c r="O930" s="293" t="s">
        <v>3118</v>
      </c>
    </row>
    <row r="931" ht="15.75" customHeight="1">
      <c r="M931" s="282" t="str">
        <f t="shared" si="6"/>
        <v>960910 - Servicios de centros de estética, spa y similares</v>
      </c>
      <c r="N931" s="293" t="s">
        <v>3119</v>
      </c>
      <c r="O931" s="293" t="s">
        <v>3120</v>
      </c>
    </row>
    <row r="932" ht="15.75" customHeight="1">
      <c r="M932" s="282" t="str">
        <f t="shared" si="6"/>
        <v>960990 - Servicios personales n.c.p.</v>
      </c>
      <c r="N932" s="293" t="s">
        <v>3121</v>
      </c>
      <c r="O932" s="293" t="s">
        <v>3122</v>
      </c>
    </row>
    <row r="933" ht="15.75" customHeight="1">
      <c r="M933" s="282" t="str">
        <f t="shared" si="6"/>
        <v>970000 - Servicios de hogares privados que contratan servicio doméstico</v>
      </c>
      <c r="N933" s="293" t="s">
        <v>3123</v>
      </c>
      <c r="O933" s="293" t="s">
        <v>3124</v>
      </c>
    </row>
    <row r="934" ht="15.75" customHeight="1">
      <c r="M934" s="282" t="str">
        <f t="shared" si="6"/>
        <v>990 - Servicios de organizaciones y órganos extraterritoriales</v>
      </c>
      <c r="N934" s="293" t="s">
        <v>3125</v>
      </c>
      <c r="O934" s="293" t="s">
        <v>3126</v>
      </c>
    </row>
    <row r="935" ht="15.75" customHeight="1">
      <c r="M935" s="282" t="str">
        <f t="shared" si="6"/>
        <v>990000 - Servicios de organizaciones y órganos extraterritoriales</v>
      </c>
      <c r="N935" s="293" t="s">
        <v>3127</v>
      </c>
      <c r="O935" s="293" t="s">
        <v>3126</v>
      </c>
    </row>
    <row r="936" ht="15.75" customHeight="1">
      <c r="M936" s="282" t="str">
        <f t="shared" si="6"/>
        <v>000007 - Jubilado</v>
      </c>
      <c r="N936" s="293" t="s">
        <v>3128</v>
      </c>
      <c r="O936" s="293" t="s">
        <v>3129</v>
      </c>
    </row>
    <row r="937" ht="15.75" customHeight="1">
      <c r="M937" s="282" t="str">
        <f t="shared" si="6"/>
        <v>000008 - Estudiante</v>
      </c>
      <c r="N937" s="293" t="s">
        <v>3130</v>
      </c>
      <c r="O937" s="293" t="s">
        <v>3131</v>
      </c>
    </row>
    <row r="938" ht="15.75" customHeight="1">
      <c r="M938" s="282" t="str">
        <f t="shared" si="6"/>
        <v>000009 - Ama de casa</v>
      </c>
      <c r="N938" s="293" t="s">
        <v>3132</v>
      </c>
      <c r="O938" s="293" t="s">
        <v>3133</v>
      </c>
    </row>
    <row r="939" ht="15.75" customHeight="1">
      <c r="M939" s="282" t="str">
        <f t="shared" si="6"/>
        <v>000010 - Ex agente de la Administración Pública</v>
      </c>
      <c r="N939" s="293" t="s">
        <v>3134</v>
      </c>
      <c r="O939" s="293" t="s">
        <v>3135</v>
      </c>
    </row>
    <row r="940" ht="15.75" customHeight="1">
      <c r="M940" s="282" t="str">
        <f t="shared" si="6"/>
        <v>000011 - Trabajador en relación de dependencia</v>
      </c>
      <c r="N940" s="293" t="s">
        <v>3136</v>
      </c>
      <c r="O940" s="293" t="s">
        <v>3137</v>
      </c>
    </row>
    <row r="941" ht="15.75" customHeight="1">
      <c r="M941" s="282" t="str">
        <f t="shared" si="6"/>
        <v>000012 - Regularización deudas Trabajadores Autónomos -Desempleado</v>
      </c>
      <c r="N941" s="293" t="s">
        <v>3138</v>
      </c>
      <c r="O941" s="293" t="s">
        <v>3139</v>
      </c>
    </row>
    <row r="942" ht="15.75" customHeight="1">
      <c r="M942" s="282" t="str">
        <f t="shared" si="6"/>
        <v>000013 - Agricultura Familiar RG 2880/2010.</v>
      </c>
      <c r="N942" s="293" t="s">
        <v>3140</v>
      </c>
      <c r="O942" s="293" t="s">
        <v>3141</v>
      </c>
    </row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2"/>
  <legacyDrawing r:id="rId3"/>
</worksheet>
</file>