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315" tabRatio="610" activeTab="0"/>
  </bookViews>
  <sheets>
    <sheet name="Gasto Educativo" sheetId="1" r:id="rId1"/>
  </sheets>
  <externalReferences>
    <externalReference r:id="rId4"/>
    <externalReference r:id="rId5"/>
    <externalReference r:id="rId6"/>
    <externalReference r:id="rId7"/>
  </externalReferences>
  <definedNames>
    <definedName name="_xlnm.Print_Area" localSheetId="0">'Gasto Educativo'!$A$1:$K$75</definedName>
  </definedNames>
  <calcPr fullCalcOnLoad="1"/>
</workbook>
</file>

<file path=xl/sharedStrings.xml><?xml version="1.0" encoding="utf-8"?>
<sst xmlns="http://schemas.openxmlformats.org/spreadsheetml/2006/main" count="45" uniqueCount="41">
  <si>
    <t>Total</t>
  </si>
  <si>
    <t>Personal</t>
  </si>
  <si>
    <t>Educ. Priv.</t>
  </si>
  <si>
    <t>Otras</t>
  </si>
  <si>
    <t>Inicial</t>
  </si>
  <si>
    <t>Año</t>
  </si>
  <si>
    <t>Erogaciones Corrientes</t>
  </si>
  <si>
    <t>Erogaciones de Capital</t>
  </si>
  <si>
    <t>Niveles Educativos</t>
  </si>
  <si>
    <t>Sin discriminar</t>
  </si>
  <si>
    <t>PROVINCIA DE NEUQUÉN</t>
  </si>
  <si>
    <t>Total Gestión Privada**</t>
  </si>
  <si>
    <t>Transferencias</t>
  </si>
  <si>
    <t>GASTO EN EDUCACIÓN</t>
  </si>
  <si>
    <t xml:space="preserve"> - A partir de 2005 se incluye, en el caso de las provincias que lo informan, el gasto en infraestructura escolar de otros organismos.</t>
  </si>
  <si>
    <t>Primario</t>
  </si>
  <si>
    <t>Secundario</t>
  </si>
  <si>
    <t>Superior***</t>
  </si>
  <si>
    <t>Inicial+Primario</t>
  </si>
  <si>
    <t xml:space="preserve">  - Datos provisorios sujetos a revisión.</t>
  </si>
  <si>
    <t xml:space="preserve">  - Se incluyen las Transferencias No Monetarias efectuadas en el marco del Programa Conectar Igualdad.</t>
  </si>
  <si>
    <t xml:space="preserve">  - No se incluyen las erogaciones correspondientes a la función Cultura.</t>
  </si>
  <si>
    <t xml:space="preserve">  - Se incluyen a partir del año 2005 los montos transferidos en concepto de infraestructura en el marco del  Ex ¨Programa Nacional 700 Escuelas¨ y Ex "Más Escuelas" a cargo del Ministerio de Educación de la Nación  y del Ministerio del Interior.</t>
  </si>
  <si>
    <t>* En el caso del gasto en personal, aquellas partidas que no fueron informadas por nivel educativo, se reasignaron a partir de la masa salarial (estimada por esta Coordinación) según nivel con objetivo de disponer de una apertura mínima (Inicial, Primario, Secundario, Superior) comparable entre todas las jurisdicciones.</t>
  </si>
  <si>
    <t>** En el tipo de Educación Común la partida presupuestaria consigna en el Nivel Primario, los tres ciclos de la Educación General Básica ó bien los primeros 7 años/grados de escolaridad, y en el Nivel Secundario, los años restantes.</t>
  </si>
  <si>
    <t>*** El nivel Superior incluye a los Institutos de Formación Docente y de Formación Profesional</t>
  </si>
  <si>
    <t>**** La información no se presenta desagregada por nivel educativo porque gran parte de las jurisdicciones no informa la diferenciación por nivel de ese tipo de gasto.</t>
  </si>
  <si>
    <t>***** En el año 2019, el gasto educativo de la provincia se incrementó significativamente. Se efectuó la consulta correspondiente a la provincia pero no se obtuvo respuesta.</t>
  </si>
  <si>
    <t>Aclaraciones referidas al gasto en educación identificado en la Provincia:</t>
  </si>
  <si>
    <t xml:space="preserve">  - Incluye aquellos gastos financiados con Transferencias No Automáticas del Ministerio de Educación de la Nación, incluso las transferencias directas a escuelas y a personas (becas):</t>
  </si>
  <si>
    <t xml:space="preserve"> - Se incluyen los gastos en infraestructura financiados con el Fondo Federal Solidario durante su período de vigencia</t>
  </si>
  <si>
    <t xml:space="preserve">  - No incluye el gasto ejecutado por las jurisdicciones en concepto de servicio alimentario.</t>
  </si>
  <si>
    <t>- A partir de 2019 incluye las becas PROGRESAR (para años anteriores, a la fecha no se dispone de la distribución por jurisdicción)</t>
  </si>
  <si>
    <t xml:space="preserve">- Se incluyen compras centralizadas realizadas por el Gobierno Nacional </t>
  </si>
  <si>
    <t>Gasto en Educación clasificado por objeto del gasto. Años 2001-2022</t>
  </si>
  <si>
    <t>Gasto en Educación clasificado por Nivel Educativo (estimado). Años 2001-2022*</t>
  </si>
  <si>
    <t>Otras Erogaciones de Capital</t>
  </si>
  <si>
    <t>Activos Financieros</t>
  </si>
  <si>
    <t>Bienes y Servicios No Personales</t>
  </si>
  <si>
    <t>Otras Erogaciones Corrientes</t>
  </si>
  <si>
    <t>Fuente: CGECSE/SSIYEE/SE en base a ejecuciones presupuestarias provinciales, Dirección de Contabilidad y Finanzas, Dirección de Presupuesto y Dirección General de la Unidad de Financiamiento Internacional/SsCA/ME; Secretaría de Información y Evaluación Educativa/ME y Ministerio del Interior.</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</si>
</sst>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0.0"/>
    <numFmt numFmtId="179" formatCode="0.0%"/>
    <numFmt numFmtId="180" formatCode="&quot;$&quot;\ #,##0.0"/>
    <numFmt numFmtId="181" formatCode="&quot;$&quot;\ #,##0"/>
    <numFmt numFmtId="182" formatCode="_ * #,##0_ ;_ * \-#,##0_ ;_ * &quot;-&quot;??_ ;_ @_ "/>
    <numFmt numFmtId="183" formatCode="_ * #,##0.0_ ;_ * \-#,##0.0_ ;_ * &quot;-&quot;??_ ;_ @_ "/>
  </numFmts>
  <fonts count="55">
    <font>
      <sz val="10"/>
      <name val="Arial"/>
      <family val="0"/>
    </font>
    <font>
      <sz val="11"/>
      <color indexed="8"/>
      <name val="Calibri"/>
      <family val="2"/>
    </font>
    <font>
      <b/>
      <sz val="10"/>
      <name val="Arial"/>
      <family val="2"/>
    </font>
    <font>
      <i/>
      <sz val="10"/>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b/>
      <sz val="10"/>
      <color indexed="8"/>
      <name val="Arial"/>
      <family val="2"/>
    </font>
    <font>
      <sz val="10"/>
      <color indexed="8"/>
      <name val="Arial"/>
      <family val="2"/>
    </font>
    <font>
      <b/>
      <sz val="10"/>
      <color indexed="9"/>
      <name val="Arial"/>
      <family val="2"/>
    </font>
    <font>
      <b/>
      <sz val="12"/>
      <color indexed="56"/>
      <name val="Arial"/>
      <family val="2"/>
    </font>
    <font>
      <sz val="10"/>
      <color indexed="56"/>
      <name val="Arial"/>
      <family val="2"/>
    </font>
    <font>
      <b/>
      <sz val="11"/>
      <color indexed="56"/>
      <name val="Arial"/>
      <family val="2"/>
    </font>
    <font>
      <b/>
      <sz val="10"/>
      <color indexed="56"/>
      <name val="Arial"/>
      <family val="2"/>
    </font>
    <font>
      <sz val="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b/>
      <sz val="10"/>
      <color theme="1"/>
      <name val="Arial"/>
      <family val="2"/>
    </font>
    <font>
      <sz val="10"/>
      <color theme="1"/>
      <name val="Arial"/>
      <family val="2"/>
    </font>
    <font>
      <b/>
      <sz val="10"/>
      <color theme="0"/>
      <name val="Arial"/>
      <family val="2"/>
    </font>
    <font>
      <b/>
      <sz val="12"/>
      <color rgb="FF002060"/>
      <name val="Arial"/>
      <family val="2"/>
    </font>
    <font>
      <sz val="10"/>
      <color rgb="FF002060"/>
      <name val="Arial"/>
      <family val="2"/>
    </font>
    <font>
      <b/>
      <sz val="11"/>
      <color rgb="FF002060"/>
      <name val="Arial"/>
      <family val="2"/>
    </font>
    <font>
      <b/>
      <sz val="10"/>
      <color rgb="FF00206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style="thin">
        <color theme="0"/>
      </left>
      <right style="thin">
        <color theme="0"/>
      </right>
      <top style="thin">
        <color theme="0"/>
      </top>
      <bottom style="thin">
        <color rgb="FF002060"/>
      </bottom>
    </border>
    <border>
      <left style="thin">
        <color rgb="FF002060"/>
      </left>
      <right style="thin">
        <color rgb="FF002060"/>
      </right>
      <top>
        <color indexed="63"/>
      </top>
      <bottom style="thin">
        <color rgb="FF002060"/>
      </bottom>
    </border>
    <border>
      <left style="thin">
        <color rgb="FF002060"/>
      </left>
      <right style="thin">
        <color rgb="FF002060"/>
      </right>
      <top style="thin">
        <color rgb="FF002060"/>
      </top>
      <bottom style="thin">
        <color rgb="FF002060"/>
      </bottom>
    </border>
    <border>
      <left style="thin"/>
      <right/>
      <top style="thin"/>
      <bottom style="thin"/>
    </border>
    <border>
      <left style="thin">
        <color rgb="FF002060"/>
      </left>
      <right style="thin">
        <color theme="0"/>
      </right>
      <top style="thin">
        <color rgb="FF002060"/>
      </top>
      <bottom style="thin">
        <color theme="0"/>
      </bottom>
    </border>
    <border>
      <left style="thin">
        <color rgb="FF002060"/>
      </left>
      <right style="thin">
        <color theme="0"/>
      </right>
      <top style="thin">
        <color theme="0"/>
      </top>
      <bottom style="thin">
        <color theme="0"/>
      </bottom>
    </border>
    <border>
      <left style="thin">
        <color rgb="FF002060"/>
      </left>
      <right style="thin">
        <color theme="0"/>
      </right>
      <top style="thin">
        <color theme="0"/>
      </top>
      <bottom style="thin">
        <color rgb="FF002060"/>
      </bottom>
    </border>
    <border>
      <left style="thin">
        <color theme="0"/>
      </left>
      <right style="thin">
        <color theme="0"/>
      </right>
      <top style="thin">
        <color rgb="FF002060"/>
      </top>
      <bottom style="thin">
        <color theme="0"/>
      </bottom>
    </border>
    <border>
      <left style="thin">
        <color theme="0"/>
      </left>
      <right style="thin">
        <color theme="0"/>
      </right>
      <top style="thin">
        <color theme="0"/>
      </top>
      <bottom style="thin">
        <color theme="0"/>
      </bottom>
    </border>
    <border>
      <left style="thin">
        <color theme="0"/>
      </left>
      <right style="thin">
        <color rgb="FF002060"/>
      </right>
      <top style="thin">
        <color rgb="FF002060"/>
      </top>
      <bottom style="thin">
        <color theme="0"/>
      </bottom>
    </border>
    <border>
      <left style="thin">
        <color theme="0"/>
      </left>
      <right style="thin">
        <color rgb="FF002060"/>
      </right>
      <top style="thin">
        <color theme="0"/>
      </top>
      <bottom style="thin">
        <color theme="0"/>
      </bottom>
    </border>
    <border>
      <left style="thin">
        <color theme="0"/>
      </left>
      <right style="thin">
        <color rgb="FF002060"/>
      </right>
      <top style="thin">
        <color theme="0"/>
      </top>
      <bottom style="thin">
        <color rgb="FF00206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63">
    <xf numFmtId="0" fontId="0" fillId="0" borderId="0" xfId="0" applyAlignment="1">
      <alignment/>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right" vertical="center"/>
    </xf>
    <xf numFmtId="3" fontId="0" fillId="0" borderId="0" xfId="0" applyNumberFormat="1" applyFont="1" applyAlignment="1">
      <alignment vertical="center"/>
    </xf>
    <xf numFmtId="178" fontId="0" fillId="0" borderId="0" xfId="0" applyNumberFormat="1"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4" fillId="0" borderId="0" xfId="0" applyFont="1" applyAlignment="1">
      <alignment vertical="center"/>
    </xf>
    <xf numFmtId="9" fontId="0" fillId="0" borderId="0" xfId="54" applyFont="1" applyAlignment="1">
      <alignment vertical="center"/>
    </xf>
    <xf numFmtId="9" fontId="0" fillId="0" borderId="0" xfId="54"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2" fillId="0" borderId="0" xfId="0" applyFont="1" applyFill="1" applyAlignment="1">
      <alignment vertical="center"/>
    </xf>
    <xf numFmtId="179" fontId="0" fillId="0" borderId="0" xfId="54" applyNumberFormat="1" applyFont="1" applyBorder="1" applyAlignment="1">
      <alignment vertical="center"/>
    </xf>
    <xf numFmtId="0" fontId="4" fillId="0" borderId="0" xfId="0" applyFont="1" applyAlignment="1">
      <alignment vertical="center" wrapText="1"/>
    </xf>
    <xf numFmtId="0" fontId="0" fillId="0" borderId="0" xfId="0" applyFont="1" applyBorder="1" applyAlignment="1">
      <alignment vertical="center" wrapText="1"/>
    </xf>
    <xf numFmtId="9" fontId="0" fillId="0" borderId="0" xfId="54" applyFont="1" applyBorder="1" applyAlignment="1">
      <alignment horizontal="center" vertical="center"/>
    </xf>
    <xf numFmtId="179" fontId="3" fillId="0" borderId="0" xfId="54" applyNumberFormat="1" applyFont="1" applyBorder="1" applyAlignment="1">
      <alignment vertical="center"/>
    </xf>
    <xf numFmtId="0" fontId="47" fillId="0" borderId="0" xfId="0" applyFont="1" applyAlignment="1">
      <alignment horizontal="left" vertical="center"/>
    </xf>
    <xf numFmtId="0" fontId="47" fillId="0" borderId="0" xfId="0" applyFont="1" applyAlignment="1">
      <alignment horizontal="left" vertical="center" wrapText="1"/>
    </xf>
    <xf numFmtId="0" fontId="48" fillId="0" borderId="0" xfId="0" applyFont="1" applyAlignment="1">
      <alignment vertical="center"/>
    </xf>
    <xf numFmtId="0" fontId="49" fillId="0" borderId="0" xfId="0" applyFont="1" applyAlignment="1">
      <alignment vertical="center"/>
    </xf>
    <xf numFmtId="0" fontId="47" fillId="0" borderId="0" xfId="0" applyFont="1" applyAlignment="1">
      <alignment vertical="center"/>
    </xf>
    <xf numFmtId="49" fontId="47" fillId="0" borderId="0" xfId="0" applyNumberFormat="1" applyFont="1" applyAlignment="1" quotePrefix="1">
      <alignment horizontal="left" vertical="center"/>
    </xf>
    <xf numFmtId="49" fontId="47" fillId="0" borderId="0" xfId="0" applyNumberFormat="1" applyFont="1" applyAlignment="1">
      <alignment horizontal="left" vertical="center"/>
    </xf>
    <xf numFmtId="49" fontId="47" fillId="0" borderId="0" xfId="0" applyNumberFormat="1" applyFont="1" applyAlignment="1">
      <alignment horizontal="left" vertical="center"/>
    </xf>
    <xf numFmtId="177" fontId="0" fillId="0" borderId="0" xfId="47" applyFont="1" applyAlignment="1">
      <alignment vertical="center"/>
    </xf>
    <xf numFmtId="0" fontId="50" fillId="33" borderId="12"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182" fontId="0" fillId="0" borderId="13" xfId="47" applyNumberFormat="1" applyFont="1" applyBorder="1" applyAlignment="1">
      <alignment vertical="center"/>
    </xf>
    <xf numFmtId="182" fontId="0" fillId="0" borderId="14" xfId="47" applyNumberFormat="1" applyFont="1" applyBorder="1" applyAlignment="1">
      <alignment vertical="center"/>
    </xf>
    <xf numFmtId="182" fontId="0" fillId="0" borderId="14" xfId="47" applyNumberFormat="1" applyFont="1" applyFill="1" applyBorder="1" applyAlignment="1">
      <alignment vertical="center"/>
    </xf>
    <xf numFmtId="182" fontId="0" fillId="0" borderId="14" xfId="47" applyNumberFormat="1" applyFont="1" applyFill="1" applyBorder="1" applyAlignment="1" quotePrefix="1">
      <alignment vertical="center"/>
    </xf>
    <xf numFmtId="0" fontId="51" fillId="0" borderId="15" xfId="0" applyFont="1" applyBorder="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3" fontId="0" fillId="0" borderId="14" xfId="0" applyNumberFormat="1" applyFont="1" applyBorder="1" applyAlignment="1">
      <alignment vertical="center"/>
    </xf>
    <xf numFmtId="0" fontId="47" fillId="0" borderId="0" xfId="0" applyFont="1" applyAlignment="1">
      <alignment horizontal="left" vertical="center" wrapText="1"/>
    </xf>
    <xf numFmtId="0" fontId="0" fillId="0" borderId="0" xfId="0" applyAlignment="1">
      <alignment/>
    </xf>
    <xf numFmtId="0" fontId="50" fillId="33" borderId="16" xfId="0" applyFont="1" applyFill="1" applyBorder="1" applyAlignment="1">
      <alignment horizontal="center" vertical="center" wrapText="1"/>
    </xf>
    <xf numFmtId="0" fontId="50" fillId="33" borderId="17" xfId="0" applyFont="1" applyFill="1" applyBorder="1" applyAlignment="1">
      <alignment horizontal="center" vertical="center" wrapText="1"/>
    </xf>
    <xf numFmtId="0" fontId="50" fillId="33" borderId="18" xfId="0" applyFont="1" applyFill="1" applyBorder="1" applyAlignment="1">
      <alignment horizontal="center" vertical="center" wrapText="1"/>
    </xf>
    <xf numFmtId="0" fontId="50" fillId="33" borderId="19" xfId="0" applyFont="1" applyFill="1" applyBorder="1" applyAlignment="1">
      <alignment horizontal="center" vertical="center" wrapText="1"/>
    </xf>
    <xf numFmtId="0" fontId="50" fillId="33" borderId="20"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33" borderId="19" xfId="0" applyFont="1" applyFill="1" applyBorder="1" applyAlignment="1">
      <alignment horizontal="center" vertical="center"/>
    </xf>
    <xf numFmtId="3" fontId="50" fillId="33" borderId="19" xfId="0" applyNumberFormat="1" applyFont="1" applyFill="1" applyBorder="1" applyAlignment="1">
      <alignment horizontal="center" vertical="center"/>
    </xf>
    <xf numFmtId="3" fontId="50" fillId="33" borderId="20" xfId="0" applyNumberFormat="1" applyFont="1" applyFill="1" applyBorder="1" applyAlignment="1">
      <alignment horizontal="center" vertical="center"/>
    </xf>
    <xf numFmtId="3" fontId="50" fillId="33" borderId="12" xfId="0" applyNumberFormat="1" applyFont="1" applyFill="1" applyBorder="1" applyAlignment="1">
      <alignment horizontal="center" vertical="center"/>
    </xf>
    <xf numFmtId="0" fontId="50" fillId="33" borderId="20" xfId="0" applyFont="1" applyFill="1" applyBorder="1" applyAlignment="1">
      <alignment horizontal="center" vertical="center"/>
    </xf>
    <xf numFmtId="0" fontId="47" fillId="0" borderId="0" xfId="0" applyFont="1" applyAlignment="1">
      <alignment vertical="center" wrapText="1"/>
    </xf>
    <xf numFmtId="49" fontId="47" fillId="0" borderId="0" xfId="0" applyNumberFormat="1" applyFont="1" applyAlignment="1">
      <alignment horizontal="left" vertical="center" wrapText="1"/>
    </xf>
    <xf numFmtId="49" fontId="47" fillId="0" borderId="0" xfId="0" applyNumberFormat="1" applyFont="1" applyAlignment="1">
      <alignment horizontal="left" vertical="center"/>
    </xf>
    <xf numFmtId="0" fontId="50" fillId="33" borderId="21" xfId="0" applyFont="1" applyFill="1" applyBorder="1" applyAlignment="1">
      <alignment horizontal="center" vertical="center" wrapText="1"/>
    </xf>
    <xf numFmtId="0" fontId="50" fillId="33" borderId="22" xfId="0" applyFont="1" applyFill="1" applyBorder="1" applyAlignment="1">
      <alignment horizontal="center" vertical="center" wrapText="1"/>
    </xf>
    <xf numFmtId="0" fontId="50" fillId="33" borderId="23"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txPr>
                <a:bodyPr vert="horz" rot="0" anchor="ctr"/>
                <a:lstStyle/>
                <a:p>
                  <a:pPr algn="ctr" rtl="1">
                    <a:defRPr lang="en-US" cap="none" sz="2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dLbl>
              <c:idx val="1"/>
              <c:txPr>
                <a:bodyPr vert="horz" rot="0" anchor="ctr"/>
                <a:lstStyle/>
                <a:p>
                  <a:pPr algn="ctr" rtl="1">
                    <a:defRPr lang="en-US" cap="none" sz="2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dLbl>
              <c:idx val="2"/>
              <c:txPr>
                <a:bodyPr vert="horz" rot="0" anchor="ctr"/>
                <a:lstStyle/>
                <a:p>
                  <a:pPr algn="ctr" rtl="1">
                    <a:defRPr lang="en-US" cap="none" sz="2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dLbl>
              <c:idx val="3"/>
              <c:txPr>
                <a:bodyPr vert="horz" rot="0" anchor="ctr"/>
                <a:lstStyle/>
                <a:p>
                  <a:pPr algn="ctr" rtl="1">
                    <a:defRPr lang="en-US" cap="none" sz="2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dLbl>
              <c:idx val="4"/>
              <c:txPr>
                <a:bodyPr vert="horz" rot="0" anchor="ctr"/>
                <a:lstStyle/>
                <a:p>
                  <a:pPr algn="ctr" rtl="1">
                    <a:defRPr lang="en-US" cap="none" sz="2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dLbl>
              <c:idx val="5"/>
              <c:txPr>
                <a:bodyPr vert="horz" rot="0" anchor="ctr"/>
                <a:lstStyle/>
                <a:p>
                  <a:pPr algn="ctr" rtl="1">
                    <a:defRPr lang="en-US" cap="none" sz="2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dLblPos val="t"/>
            <c:showLegendKey val="0"/>
            <c:showVal val="1"/>
            <c:showBubbleSize val="0"/>
            <c:showCatName val="0"/>
            <c:showSerName val="0"/>
            <c:showLeaderLines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1314.1308458507674</c:v>
              </c:pt>
              <c:pt idx="1">
                <c:v>719.2065365218544</c:v>
              </c:pt>
              <c:pt idx="2">
                <c:v>1573.5281946779248</c:v>
              </c:pt>
              <c:pt idx="3">
                <c:v>1628.8370800773803</c:v>
              </c:pt>
              <c:pt idx="4">
                <c:v>1563.0993327383678</c:v>
              </c:pt>
              <c:pt idx="5">
                <c:v>1638.9996156065572</c:v>
              </c:pt>
              <c:pt idx="6">
                <c:v>1437.4088257142569</c:v>
              </c:pt>
              <c:pt idx="7">
                <c:v>1451.1483501266757</c:v>
              </c:pt>
              <c:pt idx="8">
                <c:v>1437.8528198219756</c:v>
              </c:pt>
              <c:pt idx="9">
                <c:v>1518.3617136684682</c:v>
              </c:pt>
              <c:pt idx="10">
                <c:v>1595.9708352033392</c:v>
              </c:pt>
              <c:pt idx="11">
                <c:v>1559.5863448837924</c:v>
              </c:pt>
              <c:pt idx="12">
                <c:v>1237.875040216429</c:v>
              </c:pt>
              <c:pt idx="13">
                <c:v>1262.7118699350438</c:v>
              </c:pt>
              <c:pt idx="14">
                <c:v>1295.4993236254277</c:v>
              </c:pt>
              <c:pt idx="15">
                <c:v>1461.4230445871292</c:v>
              </c:pt>
              <c:pt idx="16">
                <c:v>1626.7471725594735</c:v>
              </c:pt>
              <c:pt idx="17">
                <c:v>1775.9384185320253</c:v>
              </c:pt>
              <c:pt idx="18">
                <c:v>2069.4712726312932</c:v>
              </c:pt>
            </c:numLit>
          </c:val>
          <c:smooth val="0"/>
        </c:ser>
        <c:marker val="1"/>
        <c:axId val="2618043"/>
        <c:axId val="23562388"/>
      </c:lineChart>
      <c:catAx>
        <c:axId val="2618043"/>
        <c:scaling>
          <c:orientation val="minMax"/>
        </c:scaling>
        <c:axPos val="b"/>
        <c:title>
          <c:tx>
            <c:rich>
              <a:bodyPr vert="horz" rot="0" anchor="ctr"/>
              <a:lstStyle/>
              <a:p>
                <a:pPr algn="ctr">
                  <a:defRPr/>
                </a:pPr>
                <a:r>
                  <a:rPr lang="en-US" cap="none" sz="200" b="0" i="0" u="none" baseline="0">
                    <a:solidFill>
                      <a:srgbClr val="000000"/>
                    </a:solidFill>
                    <a:latin typeface="Arial"/>
                    <a:ea typeface="Arial"/>
                    <a:cs typeface="Arial"/>
                  </a:rPr>
                  <a:t>años</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23562388"/>
        <c:crosses val="autoZero"/>
        <c:auto val="1"/>
        <c:lblOffset val="100"/>
        <c:tickLblSkip val="1"/>
        <c:noMultiLvlLbl val="0"/>
      </c:catAx>
      <c:valAx>
        <c:axId val="23562388"/>
        <c:scaling>
          <c:orientation val="minMax"/>
        </c:scaling>
        <c:axPos val="l"/>
        <c:delete val="0"/>
        <c:numFmt formatCode="General" sourceLinked="1"/>
        <c:majorTickMark val="out"/>
        <c:minorTickMark val="none"/>
        <c:tickLblPos val="nextTo"/>
        <c:spPr>
          <a:ln w="3175">
            <a:solidFill>
              <a:srgbClr val="000000"/>
            </a:solidFill>
          </a:ln>
        </c:spPr>
        <c:crossAx val="261804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85725</xdr:colOff>
      <xdr:row>0</xdr:row>
      <xdr:rowOff>0</xdr:rowOff>
    </xdr:to>
    <xdr:graphicFrame>
      <xdr:nvGraphicFramePr>
        <xdr:cNvPr id="1" name="Gráfico 1"/>
        <xdr:cNvGraphicFramePr/>
      </xdr:nvGraphicFramePr>
      <xdr:xfrm>
        <a:off x="352425" y="0"/>
        <a:ext cx="740092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st%20Ctos%20Sist%20Educ2004\Gasto\Base%20Gasto\Fichas\Gasto%202020%20por%20provincia\Gasto%202020%20pcia%20x%20pcia%20f&#243;rmul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st%20Ctos%20Sist%20Educ2004\Gasto\Base%20Gasto\Fichas\Gasto%202001%202019%20FICHA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20Ctos%20Sist%20Educ2004\Gasto\Base%20Gasto\Fichas\Gasto%202021%20por%20provincia\Gasto%202021%20pcia%20x%20pcia%20f&#243;rmula.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st%20Ctos%20Sist%20Educ2004\Gasto\Base%20Gasto\Fichas\Gasto%202022%20por%20provincia\Gasto%202022%20pcia%20x%20pcia%20f&#243;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r Objeto"/>
      <sheetName val="Por Nivel"/>
      <sheetName val="Por Objeto + TNA"/>
      <sheetName val="Por Nivel + TNA"/>
      <sheetName val="Gasto por Alumno"/>
      <sheetName val="Educación Privada"/>
      <sheetName val="Tota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 2001"/>
      <sheetName val="Por Objeto 2001"/>
      <sheetName val="Ficha 2001"/>
      <sheetName val="Indi 2002"/>
      <sheetName val="Por Objeto 2002"/>
      <sheetName val="Ficha 2002"/>
      <sheetName val="Indi 2003"/>
      <sheetName val="Por Objeto 2003"/>
      <sheetName val="Fichas 2003"/>
      <sheetName val="Indi 2004"/>
      <sheetName val="Por Objeto 2004"/>
      <sheetName val="Ficha 2004"/>
      <sheetName val="Indi 2005"/>
      <sheetName val="Por Objeto 2005"/>
      <sheetName val="Base Indicadores 05"/>
      <sheetName val="Ficha 2005"/>
      <sheetName val="Por Objeto 2006"/>
      <sheetName val="Ficha 2006"/>
      <sheetName val="Indi 2006"/>
      <sheetName val="Base Indicadores"/>
      <sheetName val="Por Objeto 2007"/>
      <sheetName val="Ficha 2007"/>
      <sheetName val="Indi 2007"/>
      <sheetName val="Base Indicadores 2007"/>
      <sheetName val="Por Objeto 2008"/>
      <sheetName val="Ficha 2008"/>
      <sheetName val="Indi 2008"/>
      <sheetName val="Base Indicadores 2008"/>
      <sheetName val="Por Objeto 2009"/>
      <sheetName val="Ficha 2009"/>
      <sheetName val="Indi 2009"/>
      <sheetName val="Base Indicadores 2009"/>
      <sheetName val="Ficha 2010"/>
      <sheetName val="Por Objeto 2010"/>
      <sheetName val="Base Indicadores 2010"/>
      <sheetName val="Indi 2010"/>
      <sheetName val="Ficha 2011"/>
      <sheetName val="Por Objeto 2011"/>
      <sheetName val="Base Indicadores 2011"/>
      <sheetName val="Indi 2011"/>
      <sheetName val="Ficha 2012"/>
      <sheetName val="Por Objeto 2012"/>
      <sheetName val="Base Indicadores 2012"/>
      <sheetName val="Indi 2012"/>
      <sheetName val="Ficha 2013"/>
      <sheetName val="Por Objeto 2013"/>
      <sheetName val="Base Indicadores 2013"/>
      <sheetName val="Indi 2013"/>
      <sheetName val="Ficha 2014"/>
      <sheetName val="Por Objeto 2014"/>
      <sheetName val="Base Indicadores 2014"/>
      <sheetName val="Indi 2014"/>
      <sheetName val="Gasto en% del PBI"/>
      <sheetName val="Ficha 2015"/>
      <sheetName val="Por Objeto 2015"/>
      <sheetName val="Base Indicadores 2015"/>
      <sheetName val="Indi 2015"/>
      <sheetName val="Ficha 2016"/>
      <sheetName val="Por Objeto 2016"/>
      <sheetName val="Base Indicadores 2016"/>
      <sheetName val="Indi 2016"/>
      <sheetName val="Ficha 2017"/>
      <sheetName val="Por Objeto 2017"/>
      <sheetName val="Base Indicadores 2017"/>
      <sheetName val="Indi 2017"/>
      <sheetName val="Ficha 2018"/>
      <sheetName val="Por Objeto 2018"/>
      <sheetName val="Base Indicadores 2018"/>
      <sheetName val="Indi 2018"/>
      <sheetName val="Ficha 2019"/>
      <sheetName val="Por Objeto 2019"/>
      <sheetName val="Base Indicadores 2019"/>
      <sheetName val="Indi 2019"/>
      <sheetName val="700 esc"/>
      <sheetName val="conectar igualdad"/>
      <sheetName val="Gasto 2001 2019 FICH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r Objeto"/>
      <sheetName val="Por Nivel"/>
      <sheetName val="Por Objeto + TNA"/>
      <sheetName val="Por Nivel + TNA"/>
      <sheetName val="Educación Privada"/>
      <sheetName val="Tota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r Objeto"/>
      <sheetName val="Por Nivel"/>
      <sheetName val="Por Objeto + TNA"/>
      <sheetName val="Por Nivel + TNA"/>
      <sheetName val="Educación Privada"/>
      <sheetName val="Tot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9"/>
  <sheetViews>
    <sheetView showGridLines="0" tabSelected="1" zoomScale="85" zoomScaleNormal="85" zoomScaleSheetLayoutView="100" zoomScalePageLayoutView="0" workbookViewId="0" topLeftCell="A1">
      <selection activeCell="K2" sqref="K2"/>
    </sheetView>
  </sheetViews>
  <sheetFormatPr defaultColWidth="11.421875" defaultRowHeight="12.75"/>
  <cols>
    <col min="1" max="1" width="3.421875" style="1" customWidth="1"/>
    <col min="2" max="2" width="14.00390625" style="1" customWidth="1"/>
    <col min="3" max="3" width="15.421875" style="1" customWidth="1"/>
    <col min="4" max="5" width="16.421875" style="1" customWidth="1"/>
    <col min="6" max="7" width="16.421875" style="15" customWidth="1"/>
    <col min="8" max="10" width="16.421875" style="1" customWidth="1"/>
    <col min="11" max="11" width="15.8515625" style="1" customWidth="1"/>
    <col min="12" max="12" width="13.57421875" style="1" customWidth="1"/>
    <col min="13" max="13" width="11.421875" style="1" customWidth="1"/>
    <col min="14" max="14" width="18.57421875" style="1" bestFit="1" customWidth="1"/>
    <col min="15" max="16384" width="11.421875" style="1" customWidth="1"/>
  </cols>
  <sheetData>
    <row r="1" spans="2:6" ht="16.5" customHeight="1">
      <c r="B1" s="39" t="s">
        <v>10</v>
      </c>
      <c r="C1" s="2"/>
      <c r="D1" s="3"/>
      <c r="E1" s="4"/>
      <c r="F1" s="14"/>
    </row>
    <row r="2" spans="2:7" ht="16.5" customHeight="1">
      <c r="B2" s="40"/>
      <c r="G2" s="16"/>
    </row>
    <row r="3" spans="2:6" ht="16.5" customHeight="1">
      <c r="B3" s="41" t="s">
        <v>13</v>
      </c>
      <c r="F3" s="17"/>
    </row>
    <row r="4" ht="5.25" customHeight="1">
      <c r="B4" s="42"/>
    </row>
    <row r="5" spans="2:10" ht="15">
      <c r="B5" s="41" t="s">
        <v>34</v>
      </c>
      <c r="G5" s="6"/>
      <c r="H5" s="5"/>
      <c r="I5" s="5"/>
      <c r="J5" s="5"/>
    </row>
    <row r="6" ht="6.75" customHeight="1"/>
    <row r="7" spans="2:12" ht="16.5" customHeight="1">
      <c r="B7" s="46" t="s">
        <v>5</v>
      </c>
      <c r="C7" s="53" t="s">
        <v>0</v>
      </c>
      <c r="D7" s="52" t="s">
        <v>6</v>
      </c>
      <c r="E7" s="52"/>
      <c r="F7" s="52"/>
      <c r="G7" s="52"/>
      <c r="H7" s="52"/>
      <c r="I7" s="52"/>
      <c r="J7" s="49" t="s">
        <v>7</v>
      </c>
      <c r="K7" s="49" t="s">
        <v>36</v>
      </c>
      <c r="L7" s="49" t="s">
        <v>37</v>
      </c>
    </row>
    <row r="8" spans="2:12" ht="16.5" customHeight="1">
      <c r="B8" s="47"/>
      <c r="C8" s="54"/>
      <c r="D8" s="50" t="s">
        <v>1</v>
      </c>
      <c r="E8" s="50" t="s">
        <v>38</v>
      </c>
      <c r="F8" s="56" t="s">
        <v>12</v>
      </c>
      <c r="G8" s="56"/>
      <c r="H8" s="56"/>
      <c r="I8" s="50" t="s">
        <v>39</v>
      </c>
      <c r="J8" s="50"/>
      <c r="K8" s="50"/>
      <c r="L8" s="50"/>
    </row>
    <row r="9" spans="2:12" ht="16.5" customHeight="1">
      <c r="B9" s="48"/>
      <c r="C9" s="55"/>
      <c r="D9" s="51"/>
      <c r="E9" s="51"/>
      <c r="F9" s="32" t="s">
        <v>0</v>
      </c>
      <c r="G9" s="32" t="s">
        <v>2</v>
      </c>
      <c r="H9" s="32" t="s">
        <v>3</v>
      </c>
      <c r="I9" s="51"/>
      <c r="J9" s="51"/>
      <c r="K9" s="51"/>
      <c r="L9" s="51"/>
    </row>
    <row r="10" spans="2:15" ht="16.5" customHeight="1">
      <c r="B10" s="33">
        <v>2001</v>
      </c>
      <c r="C10" s="35">
        <f>D10+E10+F10+J10+I10+K10+L10</f>
        <v>292732125.3400001</v>
      </c>
      <c r="D10" s="35">
        <v>254816114.1729154</v>
      </c>
      <c r="E10" s="35">
        <v>17609646.58</v>
      </c>
      <c r="F10" s="35">
        <f aca="true" t="shared" si="0" ref="F10:F18">+G10+H10</f>
        <v>19282236.217084695</v>
      </c>
      <c r="G10" s="35">
        <v>16350605.107084693</v>
      </c>
      <c r="H10" s="35">
        <v>2931631.11</v>
      </c>
      <c r="I10" s="35"/>
      <c r="J10" s="35">
        <v>1024128.3700000001</v>
      </c>
      <c r="K10" s="35"/>
      <c r="L10" s="35"/>
      <c r="N10" s="31">
        <v>0</v>
      </c>
      <c r="O10" s="7"/>
    </row>
    <row r="11" spans="2:15" ht="16.5" customHeight="1">
      <c r="B11" s="34">
        <v>2002</v>
      </c>
      <c r="C11" s="35">
        <f aca="true" t="shared" si="1" ref="C11:C31">D11+E11+F11+J11+I11+K11+L11</f>
        <v>317045345.78100103</v>
      </c>
      <c r="D11" s="36">
        <v>267272179.90710425</v>
      </c>
      <c r="E11" s="36">
        <v>25791416.69</v>
      </c>
      <c r="F11" s="36">
        <f t="shared" si="0"/>
        <v>22899190.243896775</v>
      </c>
      <c r="G11" s="36">
        <v>16840926.743896775</v>
      </c>
      <c r="H11" s="36">
        <v>6058263.5</v>
      </c>
      <c r="I11" s="36"/>
      <c r="J11" s="36">
        <v>1082558.9400000002</v>
      </c>
      <c r="K11" s="36"/>
      <c r="L11" s="36"/>
      <c r="N11" s="31"/>
      <c r="O11" s="7"/>
    </row>
    <row r="12" spans="2:16" ht="16.5" customHeight="1">
      <c r="B12" s="34">
        <v>2003</v>
      </c>
      <c r="C12" s="35">
        <f t="shared" si="1"/>
        <v>393816841.21999997</v>
      </c>
      <c r="D12" s="36">
        <v>324440714.7872224</v>
      </c>
      <c r="E12" s="36">
        <v>37454884.739999995</v>
      </c>
      <c r="F12" s="36">
        <f t="shared" si="0"/>
        <v>28515254.872777555</v>
      </c>
      <c r="G12" s="36">
        <v>20595743.082777556</v>
      </c>
      <c r="H12" s="36">
        <v>7919511.79</v>
      </c>
      <c r="I12" s="36"/>
      <c r="J12" s="36">
        <v>3405986.8200000003</v>
      </c>
      <c r="K12" s="36"/>
      <c r="L12" s="36"/>
      <c r="M12" s="4"/>
      <c r="N12" s="31"/>
      <c r="O12" s="7"/>
      <c r="P12" s="4"/>
    </row>
    <row r="13" spans="2:15" ht="16.5" customHeight="1">
      <c r="B13" s="34">
        <v>2004</v>
      </c>
      <c r="C13" s="35">
        <f t="shared" si="1"/>
        <v>436360946.3199999</v>
      </c>
      <c r="D13" s="36">
        <v>357014594.9585604</v>
      </c>
      <c r="E13" s="36">
        <v>42491923.86999999</v>
      </c>
      <c r="F13" s="36">
        <f t="shared" si="0"/>
        <v>33046718.7214395</v>
      </c>
      <c r="G13" s="36">
        <v>23058177.781439498</v>
      </c>
      <c r="H13" s="36">
        <v>9988540.940000001</v>
      </c>
      <c r="I13" s="36"/>
      <c r="J13" s="36">
        <v>3807708.7700000005</v>
      </c>
      <c r="K13" s="36"/>
      <c r="L13" s="36"/>
      <c r="N13" s="31"/>
      <c r="O13" s="7"/>
    </row>
    <row r="14" spans="2:15" ht="16.5" customHeight="1">
      <c r="B14" s="34">
        <v>2005</v>
      </c>
      <c r="C14" s="35">
        <f t="shared" si="1"/>
        <v>609988412.32</v>
      </c>
      <c r="D14" s="36">
        <v>436423044.06792885</v>
      </c>
      <c r="E14" s="36">
        <v>91300294.27000003</v>
      </c>
      <c r="F14" s="36">
        <f t="shared" si="0"/>
        <v>40975532.71207117</v>
      </c>
      <c r="G14" s="36">
        <v>28649076.882071175</v>
      </c>
      <c r="H14" s="36">
        <v>12326455.83</v>
      </c>
      <c r="I14" s="36"/>
      <c r="J14" s="36">
        <v>41289541.27</v>
      </c>
      <c r="K14" s="36"/>
      <c r="L14" s="36"/>
      <c r="N14" s="31"/>
      <c r="O14" s="7"/>
    </row>
    <row r="15" spans="2:15" s="8" customFormat="1" ht="16.5" customHeight="1">
      <c r="B15" s="34">
        <v>2006</v>
      </c>
      <c r="C15" s="35">
        <f t="shared" si="1"/>
        <v>757101619.45</v>
      </c>
      <c r="D15" s="36">
        <v>563450530.9918245</v>
      </c>
      <c r="E15" s="36">
        <v>88079524.46000001</v>
      </c>
      <c r="F15" s="36">
        <f t="shared" si="0"/>
        <v>47903397.748175465</v>
      </c>
      <c r="G15" s="36">
        <v>36271476.248175465</v>
      </c>
      <c r="H15" s="36">
        <v>11631921.5</v>
      </c>
      <c r="I15" s="36"/>
      <c r="J15" s="36">
        <v>57668166.25</v>
      </c>
      <c r="K15" s="36"/>
      <c r="L15" s="36"/>
      <c r="N15" s="31"/>
      <c r="O15" s="7"/>
    </row>
    <row r="16" spans="2:15" s="8" customFormat="1" ht="16.5" customHeight="1">
      <c r="B16" s="34">
        <v>2007</v>
      </c>
      <c r="C16" s="35">
        <f t="shared" si="1"/>
        <v>997563269.9499998</v>
      </c>
      <c r="D16" s="36">
        <v>775938262.5871956</v>
      </c>
      <c r="E16" s="36">
        <v>112793006.66000001</v>
      </c>
      <c r="F16" s="36">
        <f t="shared" si="0"/>
        <v>60357446.28280428</v>
      </c>
      <c r="G16" s="36">
        <v>48491753.332804285</v>
      </c>
      <c r="H16" s="36">
        <v>11865692.95</v>
      </c>
      <c r="I16" s="36"/>
      <c r="J16" s="36">
        <v>48474554.42</v>
      </c>
      <c r="K16" s="36"/>
      <c r="L16" s="36"/>
      <c r="N16" s="31"/>
      <c r="O16" s="7"/>
    </row>
    <row r="17" spans="2:15" s="8" customFormat="1" ht="16.5" customHeight="1">
      <c r="B17" s="34">
        <v>2008</v>
      </c>
      <c r="C17" s="35">
        <f t="shared" si="1"/>
        <v>1440266040.93</v>
      </c>
      <c r="D17" s="36">
        <v>1210196158.374406</v>
      </c>
      <c r="E17" s="36">
        <v>102576045.8</v>
      </c>
      <c r="F17" s="36">
        <f t="shared" si="0"/>
        <v>90098847.43559407</v>
      </c>
      <c r="G17" s="36">
        <v>72544841.19559407</v>
      </c>
      <c r="H17" s="36">
        <v>17554006.24</v>
      </c>
      <c r="I17" s="36"/>
      <c r="J17" s="36">
        <v>37394989.32</v>
      </c>
      <c r="K17" s="36"/>
      <c r="L17" s="36"/>
      <c r="N17" s="31"/>
      <c r="O17" s="7"/>
    </row>
    <row r="18" spans="2:15" s="8" customFormat="1" ht="16.5" customHeight="1">
      <c r="B18" s="34">
        <v>2009</v>
      </c>
      <c r="C18" s="35">
        <f t="shared" si="1"/>
        <v>1662400057.3399994</v>
      </c>
      <c r="D18" s="36">
        <v>1458915800.23595</v>
      </c>
      <c r="E18" s="36">
        <v>92765403.37999997</v>
      </c>
      <c r="F18" s="37">
        <f t="shared" si="0"/>
        <v>95568709.6240497</v>
      </c>
      <c r="G18" s="37">
        <v>84996087.7140497</v>
      </c>
      <c r="H18" s="37">
        <v>10572621.91</v>
      </c>
      <c r="I18" s="37">
        <v>0</v>
      </c>
      <c r="J18" s="37">
        <v>15150144.100000001</v>
      </c>
      <c r="K18" s="38">
        <v>0</v>
      </c>
      <c r="L18" s="38">
        <v>0</v>
      </c>
      <c r="N18" s="31"/>
      <c r="O18" s="7"/>
    </row>
    <row r="19" spans="2:15" s="12" customFormat="1" ht="16.5" customHeight="1">
      <c r="B19" s="34">
        <v>2010</v>
      </c>
      <c r="C19" s="35">
        <f t="shared" si="1"/>
        <v>1891895037.5400002</v>
      </c>
      <c r="D19" s="36">
        <v>1639803682.1333005</v>
      </c>
      <c r="E19" s="36">
        <v>133365023.91999996</v>
      </c>
      <c r="F19" s="37">
        <f aca="true" t="shared" si="2" ref="F19:F29">G19+H19</f>
        <v>101087672.8767</v>
      </c>
      <c r="G19" s="37">
        <v>92200276.3667</v>
      </c>
      <c r="H19" s="37">
        <v>8887396.51</v>
      </c>
      <c r="I19" s="37">
        <v>0</v>
      </c>
      <c r="J19" s="37">
        <v>17638658.61</v>
      </c>
      <c r="K19" s="37">
        <v>0</v>
      </c>
      <c r="L19" s="37">
        <v>0</v>
      </c>
      <c r="N19" s="31"/>
      <c r="O19" s="7"/>
    </row>
    <row r="20" spans="2:15" s="12" customFormat="1" ht="16.5" customHeight="1">
      <c r="B20" s="34">
        <v>2011</v>
      </c>
      <c r="C20" s="35">
        <f t="shared" si="1"/>
        <v>2519944122.0240817</v>
      </c>
      <c r="D20" s="36">
        <v>2143198713.6823997</v>
      </c>
      <c r="E20" s="36">
        <v>167861930.08000004</v>
      </c>
      <c r="F20" s="37">
        <f t="shared" si="2"/>
        <v>130792791.85760002</v>
      </c>
      <c r="G20" s="37">
        <v>122737471.93760002</v>
      </c>
      <c r="H20" s="37">
        <v>8055319.920000001</v>
      </c>
      <c r="I20" s="37">
        <v>0</v>
      </c>
      <c r="J20" s="37">
        <v>76125686.40408166</v>
      </c>
      <c r="K20" s="37">
        <v>1965000</v>
      </c>
      <c r="L20" s="37">
        <v>0</v>
      </c>
      <c r="N20" s="31"/>
      <c r="O20" s="7"/>
    </row>
    <row r="21" spans="2:15" s="12" customFormat="1" ht="16.5" customHeight="1">
      <c r="B21" s="34">
        <v>2012</v>
      </c>
      <c r="C21" s="35">
        <f t="shared" si="1"/>
        <v>3251845308.054075</v>
      </c>
      <c r="D21" s="36">
        <v>2750382202.6755004</v>
      </c>
      <c r="E21" s="36">
        <v>220890138.63</v>
      </c>
      <c r="F21" s="37">
        <f t="shared" si="2"/>
        <v>173064911.80449998</v>
      </c>
      <c r="G21" s="37">
        <v>157499072.56449997</v>
      </c>
      <c r="H21" s="37">
        <v>15565839.24</v>
      </c>
      <c r="I21" s="37">
        <v>0</v>
      </c>
      <c r="J21" s="37">
        <v>107508054.94407406</v>
      </c>
      <c r="K21" s="37">
        <v>0</v>
      </c>
      <c r="L21" s="37">
        <v>0</v>
      </c>
      <c r="N21" s="31"/>
      <c r="O21" s="7"/>
    </row>
    <row r="22" spans="2:15" s="12" customFormat="1" ht="16.5" customHeight="1">
      <c r="B22" s="34">
        <v>2013</v>
      </c>
      <c r="C22" s="35">
        <f t="shared" si="1"/>
        <v>3988294004.9200006</v>
      </c>
      <c r="D22" s="36">
        <v>3366351369.1914005</v>
      </c>
      <c r="E22" s="36">
        <v>261124979.69999996</v>
      </c>
      <c r="F22" s="37">
        <f t="shared" si="2"/>
        <v>194201041.27860007</v>
      </c>
      <c r="G22" s="37">
        <v>191450654.37860006</v>
      </c>
      <c r="H22" s="37">
        <v>2750386.9</v>
      </c>
      <c r="I22" s="37">
        <v>0</v>
      </c>
      <c r="J22" s="37">
        <v>150133470.97999996</v>
      </c>
      <c r="K22" s="37">
        <v>16483143.77</v>
      </c>
      <c r="L22" s="37">
        <v>0</v>
      </c>
      <c r="N22" s="31"/>
      <c r="O22" s="7"/>
    </row>
    <row r="23" spans="2:15" s="12" customFormat="1" ht="16.5" customHeight="1">
      <c r="B23" s="34">
        <v>2014</v>
      </c>
      <c r="C23" s="35">
        <f t="shared" si="1"/>
        <v>5895651133.334999</v>
      </c>
      <c r="D23" s="36">
        <v>4964198051.5777</v>
      </c>
      <c r="E23" s="36">
        <v>425244807.1999999</v>
      </c>
      <c r="F23" s="37">
        <f t="shared" si="2"/>
        <v>304831230.84229994</v>
      </c>
      <c r="G23" s="37">
        <v>277823265.82229996</v>
      </c>
      <c r="H23" s="37">
        <v>27007965.02</v>
      </c>
      <c r="I23" s="37">
        <v>0</v>
      </c>
      <c r="J23" s="37">
        <v>201309790.895</v>
      </c>
      <c r="K23" s="37">
        <v>67252.82</v>
      </c>
      <c r="L23" s="37">
        <v>0</v>
      </c>
      <c r="N23" s="31"/>
      <c r="O23" s="7"/>
    </row>
    <row r="24" spans="2:15" s="12" customFormat="1" ht="16.5" customHeight="1">
      <c r="B24" s="34">
        <v>2015</v>
      </c>
      <c r="C24" s="35">
        <f t="shared" si="1"/>
        <v>9103541312.661745</v>
      </c>
      <c r="D24" s="36">
        <v>7730175462.549199</v>
      </c>
      <c r="E24" s="36">
        <v>573408563.76</v>
      </c>
      <c r="F24" s="37">
        <f t="shared" si="2"/>
        <v>449323923.12079996</v>
      </c>
      <c r="G24" s="37">
        <v>410063654.36079997</v>
      </c>
      <c r="H24" s="37">
        <v>39260268.760000005</v>
      </c>
      <c r="I24" s="37">
        <v>0</v>
      </c>
      <c r="J24" s="37">
        <v>350633363.23174596</v>
      </c>
      <c r="K24" s="37">
        <v>0</v>
      </c>
      <c r="L24" s="37">
        <v>0</v>
      </c>
      <c r="N24" s="31"/>
      <c r="O24" s="7"/>
    </row>
    <row r="25" spans="2:15" s="12" customFormat="1" ht="16.5" customHeight="1">
      <c r="B25" s="34">
        <v>2016</v>
      </c>
      <c r="C25" s="35">
        <f t="shared" si="1"/>
        <v>12001822822.021744</v>
      </c>
      <c r="D25" s="36">
        <v>10443305452.9812</v>
      </c>
      <c r="E25" s="36">
        <v>681608839.6599998</v>
      </c>
      <c r="F25" s="37">
        <f t="shared" si="2"/>
        <v>580038538.1087998</v>
      </c>
      <c r="G25" s="37">
        <v>539804981.9487998</v>
      </c>
      <c r="H25" s="37">
        <v>40233556.160000004</v>
      </c>
      <c r="I25" s="37">
        <v>0</v>
      </c>
      <c r="J25" s="37">
        <v>296869991.27174604</v>
      </c>
      <c r="K25" s="37">
        <v>0</v>
      </c>
      <c r="L25" s="37">
        <v>0</v>
      </c>
      <c r="N25" s="31"/>
      <c r="O25" s="7"/>
    </row>
    <row r="26" spans="2:15" s="12" customFormat="1" ht="16.5" customHeight="1">
      <c r="B26" s="34">
        <v>2017</v>
      </c>
      <c r="C26" s="35">
        <f t="shared" si="1"/>
        <v>16266200849.810001</v>
      </c>
      <c r="D26" s="36">
        <v>13616208297.382101</v>
      </c>
      <c r="E26" s="36">
        <v>1310697783.26</v>
      </c>
      <c r="F26" s="37">
        <f t="shared" si="2"/>
        <v>759789249.5579003</v>
      </c>
      <c r="G26" s="37">
        <v>700453948.4579003</v>
      </c>
      <c r="H26" s="37">
        <v>59335301.099999994</v>
      </c>
      <c r="I26" s="37">
        <v>0</v>
      </c>
      <c r="J26" s="37">
        <v>579505519.61</v>
      </c>
      <c r="K26" s="37">
        <v>0</v>
      </c>
      <c r="L26" s="37">
        <v>0</v>
      </c>
      <c r="N26" s="31"/>
      <c r="O26" s="7"/>
    </row>
    <row r="27" spans="2:15" s="12" customFormat="1" ht="16.5" customHeight="1">
      <c r="B27" s="34">
        <v>2018</v>
      </c>
      <c r="C27" s="35">
        <f t="shared" si="1"/>
        <v>20581082364.719997</v>
      </c>
      <c r="D27" s="36">
        <v>17918700492.8687</v>
      </c>
      <c r="E27" s="36">
        <v>1659472639.4499998</v>
      </c>
      <c r="F27" s="37">
        <f t="shared" si="2"/>
        <v>912147207.7612997</v>
      </c>
      <c r="G27" s="37">
        <v>888865473.1012998</v>
      </c>
      <c r="H27" s="37">
        <v>23281734.66</v>
      </c>
      <c r="I27" s="37">
        <v>0</v>
      </c>
      <c r="J27" s="37">
        <v>90762024.64</v>
      </c>
      <c r="K27" s="37">
        <v>0</v>
      </c>
      <c r="L27" s="37">
        <v>0</v>
      </c>
      <c r="N27" s="31"/>
      <c r="O27" s="7"/>
    </row>
    <row r="28" spans="2:15" s="12" customFormat="1" ht="16.5" customHeight="1">
      <c r="B28" s="34">
        <v>2019</v>
      </c>
      <c r="C28" s="35">
        <f t="shared" si="1"/>
        <v>33368294751.280003</v>
      </c>
      <c r="D28" s="36">
        <v>28500544558.4039</v>
      </c>
      <c r="E28" s="36">
        <v>2643383213.5600004</v>
      </c>
      <c r="F28" s="37">
        <f t="shared" si="2"/>
        <v>1557445180.5661</v>
      </c>
      <c r="G28" s="37">
        <v>1378118869.6360998</v>
      </c>
      <c r="H28" s="37">
        <v>179326310.93</v>
      </c>
      <c r="I28" s="37">
        <v>0</v>
      </c>
      <c r="J28" s="37">
        <v>666921798.75</v>
      </c>
      <c r="K28" s="37">
        <v>0</v>
      </c>
      <c r="L28" s="37">
        <v>0</v>
      </c>
      <c r="N28" s="31"/>
      <c r="O28" s="7"/>
    </row>
    <row r="29" spans="2:17" ht="16.5" customHeight="1">
      <c r="B29" s="34">
        <v>2020</v>
      </c>
      <c r="C29" s="35">
        <f t="shared" si="1"/>
        <v>40875234863.7627</v>
      </c>
      <c r="D29" s="36">
        <v>36108487585.599205</v>
      </c>
      <c r="E29" s="36">
        <v>2091561594.8527029</v>
      </c>
      <c r="F29" s="37">
        <f t="shared" si="2"/>
        <v>1946358974.2008002</v>
      </c>
      <c r="G29" s="37">
        <v>1813537382.3608003</v>
      </c>
      <c r="H29" s="37">
        <v>132821591.84</v>
      </c>
      <c r="I29" s="37">
        <v>0</v>
      </c>
      <c r="J29" s="37">
        <v>728826709.11</v>
      </c>
      <c r="K29" s="37">
        <v>0</v>
      </c>
      <c r="L29" s="37">
        <v>0</v>
      </c>
      <c r="M29" s="4"/>
      <c r="N29" s="31"/>
      <c r="O29" s="7"/>
      <c r="P29" s="4"/>
      <c r="Q29" s="4"/>
    </row>
    <row r="30" spans="2:17" ht="16.5" customHeight="1">
      <c r="B30" s="34">
        <v>2021</v>
      </c>
      <c r="C30" s="35">
        <f t="shared" si="1"/>
        <v>63312718441.807274</v>
      </c>
      <c r="D30" s="36">
        <v>54287575124.916794</v>
      </c>
      <c r="E30" s="36">
        <v>4914696313.90991</v>
      </c>
      <c r="F30" s="37">
        <f>G30+H30</f>
        <v>2903862737.670568</v>
      </c>
      <c r="G30" s="37">
        <v>2605733191.0532</v>
      </c>
      <c r="H30" s="37">
        <v>298129546.6173681</v>
      </c>
      <c r="I30" s="37">
        <v>0</v>
      </c>
      <c r="J30" s="37">
        <v>1206584265.31</v>
      </c>
      <c r="K30" s="37">
        <v>0</v>
      </c>
      <c r="L30" s="37">
        <v>0</v>
      </c>
      <c r="M30" s="4"/>
      <c r="N30" s="31"/>
      <c r="O30" s="7"/>
      <c r="P30" s="4"/>
      <c r="Q30" s="4"/>
    </row>
    <row r="31" spans="2:17" ht="16.5" customHeight="1">
      <c r="B31" s="34">
        <v>2022</v>
      </c>
      <c r="C31" s="35">
        <f t="shared" si="1"/>
        <v>126231297824.00235</v>
      </c>
      <c r="D31" s="36">
        <v>106021021466.96138</v>
      </c>
      <c r="E31" s="36">
        <v>11533643968.980003</v>
      </c>
      <c r="F31" s="37">
        <f>G31+H31</f>
        <v>5996595423.829898</v>
      </c>
      <c r="G31" s="37">
        <v>4929842343.778599</v>
      </c>
      <c r="H31" s="37">
        <v>1066753080.051299</v>
      </c>
      <c r="I31" s="37">
        <v>0</v>
      </c>
      <c r="J31" s="37">
        <v>2680036964.2310734</v>
      </c>
      <c r="K31" s="37">
        <v>0</v>
      </c>
      <c r="L31" s="37">
        <v>0</v>
      </c>
      <c r="M31" s="4"/>
      <c r="N31" s="31"/>
      <c r="O31" s="7"/>
      <c r="P31" s="4"/>
      <c r="Q31" s="4"/>
    </row>
    <row r="32" spans="2:18" ht="18.75" customHeight="1">
      <c r="B32" s="20"/>
      <c r="C32" s="21"/>
      <c r="D32" s="13"/>
      <c r="E32" s="18"/>
      <c r="F32" s="18"/>
      <c r="G32" s="18"/>
      <c r="H32" s="18"/>
      <c r="I32" s="18"/>
      <c r="J32" s="18"/>
      <c r="L32" s="4"/>
      <c r="M32" s="4"/>
      <c r="N32" s="4"/>
      <c r="O32" s="4"/>
      <c r="P32" s="4"/>
      <c r="Q32" s="4"/>
      <c r="R32" s="4"/>
    </row>
    <row r="33" spans="2:18" ht="15">
      <c r="B33" s="41" t="s">
        <v>35</v>
      </c>
      <c r="C33" s="5"/>
      <c r="D33" s="5"/>
      <c r="E33" s="5"/>
      <c r="F33" s="5"/>
      <c r="G33" s="5"/>
      <c r="H33" s="5"/>
      <c r="I33" s="5"/>
      <c r="J33" s="5"/>
      <c r="L33" s="4"/>
      <c r="M33" s="4"/>
      <c r="N33" s="4"/>
      <c r="O33" s="4"/>
      <c r="P33" s="4"/>
      <c r="Q33" s="4"/>
      <c r="R33" s="4"/>
    </row>
    <row r="34" spans="2:18" ht="6.75" customHeight="1">
      <c r="B34" s="5"/>
      <c r="C34" s="5"/>
      <c r="D34" s="5"/>
      <c r="E34" s="5"/>
      <c r="F34" s="5"/>
      <c r="L34" s="4"/>
      <c r="M34" s="9"/>
      <c r="N34" s="9"/>
      <c r="O34" s="9"/>
      <c r="P34" s="9"/>
      <c r="Q34" s="9"/>
      <c r="R34" s="4"/>
    </row>
    <row r="35" spans="2:18" ht="15.75" customHeight="1">
      <c r="B35" s="46" t="s">
        <v>5</v>
      </c>
      <c r="C35" s="53" t="s">
        <v>0</v>
      </c>
      <c r="D35" s="52" t="s">
        <v>8</v>
      </c>
      <c r="E35" s="52"/>
      <c r="F35" s="52"/>
      <c r="G35" s="52"/>
      <c r="H35" s="52"/>
      <c r="I35" s="49" t="s">
        <v>9</v>
      </c>
      <c r="J35" s="60" t="s">
        <v>11</v>
      </c>
      <c r="L35" s="4"/>
      <c r="M35" s="9"/>
      <c r="N35" s="9"/>
      <c r="O35" s="9"/>
      <c r="P35" s="9"/>
      <c r="Q35" s="9"/>
      <c r="R35" s="4"/>
    </row>
    <row r="36" spans="2:18" ht="15.75" customHeight="1">
      <c r="B36" s="47"/>
      <c r="C36" s="54"/>
      <c r="D36" s="56" t="s">
        <v>18</v>
      </c>
      <c r="E36" s="56"/>
      <c r="F36" s="56"/>
      <c r="G36" s="50" t="s">
        <v>16</v>
      </c>
      <c r="H36" s="50" t="s">
        <v>17</v>
      </c>
      <c r="I36" s="50"/>
      <c r="J36" s="61"/>
      <c r="L36" s="4"/>
      <c r="M36" s="9"/>
      <c r="N36" s="9"/>
      <c r="O36" s="9"/>
      <c r="P36" s="9"/>
      <c r="Q36" s="9"/>
      <c r="R36" s="4"/>
    </row>
    <row r="37" spans="2:18" ht="15.75" customHeight="1">
      <c r="B37" s="48"/>
      <c r="C37" s="55"/>
      <c r="D37" s="32" t="s">
        <v>0</v>
      </c>
      <c r="E37" s="32" t="s">
        <v>4</v>
      </c>
      <c r="F37" s="32" t="s">
        <v>15</v>
      </c>
      <c r="G37" s="51"/>
      <c r="H37" s="51"/>
      <c r="I37" s="51"/>
      <c r="J37" s="62"/>
      <c r="L37" s="4"/>
      <c r="M37" s="4"/>
      <c r="N37" s="4"/>
      <c r="O37" s="4"/>
      <c r="P37" s="4"/>
      <c r="Q37" s="4"/>
      <c r="R37" s="4"/>
    </row>
    <row r="38" spans="2:13" ht="16.5" customHeight="1">
      <c r="B38" s="34">
        <v>2001</v>
      </c>
      <c r="C38" s="43">
        <f aca="true" t="shared" si="3" ref="C38:C56">D38+G38+H38+I38+J38</f>
        <v>292732125.34000003</v>
      </c>
      <c r="D38" s="43">
        <f aca="true" t="shared" si="4" ref="D38:D56">+E38+F38</f>
        <v>124241801.89515832</v>
      </c>
      <c r="E38" s="43">
        <v>19581202.427067406</v>
      </c>
      <c r="F38" s="43">
        <v>104660599.46809092</v>
      </c>
      <c r="G38" s="43">
        <v>87873697.28931661</v>
      </c>
      <c r="H38" s="43">
        <v>22387677.168440368</v>
      </c>
      <c r="I38" s="43">
        <v>41878343.88</v>
      </c>
      <c r="J38" s="43">
        <v>16350605.107084693</v>
      </c>
      <c r="L38" s="7"/>
      <c r="M38" s="7"/>
    </row>
    <row r="39" spans="2:13" ht="16.5" customHeight="1">
      <c r="B39" s="34">
        <v>2002</v>
      </c>
      <c r="C39" s="43">
        <f t="shared" si="3"/>
        <v>317045345.78100103</v>
      </c>
      <c r="D39" s="43">
        <f t="shared" si="4"/>
        <v>138021792.16909212</v>
      </c>
      <c r="E39" s="43">
        <v>22023390.178683586</v>
      </c>
      <c r="F39" s="43">
        <v>115998401.99040854</v>
      </c>
      <c r="G39" s="43">
        <v>98746743.6758789</v>
      </c>
      <c r="H39" s="43">
        <v>24099445.62213327</v>
      </c>
      <c r="I39" s="43">
        <v>39336437.57</v>
      </c>
      <c r="J39" s="43">
        <v>16840926.743896775</v>
      </c>
      <c r="L39" s="7"/>
      <c r="M39" s="7"/>
    </row>
    <row r="40" spans="2:13" ht="16.5" customHeight="1">
      <c r="B40" s="34">
        <v>2003</v>
      </c>
      <c r="C40" s="43">
        <f t="shared" si="3"/>
        <v>393816841.2200001</v>
      </c>
      <c r="D40" s="43">
        <f t="shared" si="4"/>
        <v>169429322.65012646</v>
      </c>
      <c r="E40" s="43">
        <v>26814154.20494994</v>
      </c>
      <c r="F40" s="43">
        <v>142615168.4451765</v>
      </c>
      <c r="G40" s="43">
        <v>123828660.59546654</v>
      </c>
      <c r="H40" s="43">
        <v>28810292.481629472</v>
      </c>
      <c r="I40" s="43">
        <v>51152822.41</v>
      </c>
      <c r="J40" s="43">
        <v>20595743.082777556</v>
      </c>
      <c r="L40" s="7"/>
      <c r="M40" s="7"/>
    </row>
    <row r="41" spans="2:13" ht="16.5" customHeight="1">
      <c r="B41" s="34">
        <v>2004</v>
      </c>
      <c r="C41" s="43">
        <f t="shared" si="3"/>
        <v>436360946.32</v>
      </c>
      <c r="D41" s="43">
        <f t="shared" si="4"/>
        <v>188438723.25463933</v>
      </c>
      <c r="E41" s="43">
        <v>33555088.92055816</v>
      </c>
      <c r="F41" s="43">
        <v>154883634.33408117</v>
      </c>
      <c r="G41" s="43">
        <v>141611643.7158839</v>
      </c>
      <c r="H41" s="43">
        <v>32268946.008037284</v>
      </c>
      <c r="I41" s="43">
        <v>50983455.56</v>
      </c>
      <c r="J41" s="43">
        <v>23058177.781439498</v>
      </c>
      <c r="L41" s="7"/>
      <c r="M41" s="7"/>
    </row>
    <row r="42" spans="2:13" ht="16.5" customHeight="1">
      <c r="B42" s="34">
        <v>2005</v>
      </c>
      <c r="C42" s="43">
        <f t="shared" si="3"/>
        <v>609988412.3199999</v>
      </c>
      <c r="D42" s="43">
        <f t="shared" si="4"/>
        <v>229029626.82217702</v>
      </c>
      <c r="E42" s="43">
        <v>36363950.87769469</v>
      </c>
      <c r="F42" s="43">
        <v>192665675.94448233</v>
      </c>
      <c r="G42" s="43">
        <v>197342737.27403274</v>
      </c>
      <c r="H42" s="43">
        <v>20471626.491719067</v>
      </c>
      <c r="I42" s="43">
        <v>134495344.85</v>
      </c>
      <c r="J42" s="43">
        <v>28649076.882071175</v>
      </c>
      <c r="L42" s="7"/>
      <c r="M42" s="7"/>
    </row>
    <row r="43" spans="2:13" s="8" customFormat="1" ht="16.5" customHeight="1">
      <c r="B43" s="34">
        <v>2006</v>
      </c>
      <c r="C43" s="43">
        <f t="shared" si="3"/>
        <v>757101619.45</v>
      </c>
      <c r="D43" s="43">
        <f t="shared" si="4"/>
        <v>295841855.4468346</v>
      </c>
      <c r="E43" s="43">
        <v>48477105.5810223</v>
      </c>
      <c r="F43" s="43">
        <v>247364749.86581233</v>
      </c>
      <c r="G43" s="43">
        <v>260671439.73070595</v>
      </c>
      <c r="H43" s="43">
        <v>26048458.89428397</v>
      </c>
      <c r="I43" s="43">
        <v>138268389.13000003</v>
      </c>
      <c r="J43" s="43">
        <v>36271476.248175465</v>
      </c>
      <c r="L43" s="7"/>
      <c r="M43" s="7"/>
    </row>
    <row r="44" spans="2:13" s="8" customFormat="1" ht="16.5" customHeight="1">
      <c r="B44" s="34">
        <v>2007</v>
      </c>
      <c r="C44" s="43">
        <f t="shared" si="3"/>
        <v>997563269.9499999</v>
      </c>
      <c r="D44" s="43">
        <f t="shared" si="4"/>
        <v>397959484.26266026</v>
      </c>
      <c r="E44" s="43">
        <v>64207108.22723243</v>
      </c>
      <c r="F44" s="43">
        <v>333752376.03542787</v>
      </c>
      <c r="G44" s="43">
        <v>346039475.5956625</v>
      </c>
      <c r="H44" s="43">
        <v>36519966.24887293</v>
      </c>
      <c r="I44" s="43">
        <v>168552590.51000002</v>
      </c>
      <c r="J44" s="43">
        <v>48491753.332804285</v>
      </c>
      <c r="L44" s="7"/>
      <c r="M44" s="7"/>
    </row>
    <row r="45" spans="2:13" s="8" customFormat="1" ht="16.5" customHeight="1">
      <c r="B45" s="34">
        <v>2008</v>
      </c>
      <c r="C45" s="43">
        <f t="shared" si="3"/>
        <v>1440266040.93</v>
      </c>
      <c r="D45" s="43">
        <f t="shared" si="4"/>
        <v>606362021.4927297</v>
      </c>
      <c r="E45" s="43">
        <v>99668261.77091895</v>
      </c>
      <c r="F45" s="43">
        <v>506693759.72181076</v>
      </c>
      <c r="G45" s="43">
        <v>515251715.3808813</v>
      </c>
      <c r="H45" s="43">
        <v>53484033.82079501</v>
      </c>
      <c r="I45" s="43">
        <v>192623429.03999996</v>
      </c>
      <c r="J45" s="43">
        <v>72544841.19559407</v>
      </c>
      <c r="L45" s="7"/>
      <c r="M45" s="7"/>
    </row>
    <row r="46" spans="2:13" s="8" customFormat="1" ht="16.5" customHeight="1">
      <c r="B46" s="34">
        <v>2009</v>
      </c>
      <c r="C46" s="43">
        <f t="shared" si="3"/>
        <v>1662400057.3400002</v>
      </c>
      <c r="D46" s="43">
        <f t="shared" si="4"/>
        <v>716237199.3956417</v>
      </c>
      <c r="E46" s="43">
        <v>115183302.27938458</v>
      </c>
      <c r="F46" s="43">
        <v>601053897.1162571</v>
      </c>
      <c r="G46" s="43">
        <v>644746931.4110942</v>
      </c>
      <c r="H46" s="43">
        <v>85598773.7975201</v>
      </c>
      <c r="I46" s="43">
        <v>130821065.02169451</v>
      </c>
      <c r="J46" s="43">
        <v>84996087.7140497</v>
      </c>
      <c r="L46" s="7"/>
      <c r="M46" s="7"/>
    </row>
    <row r="47" spans="2:13" s="8" customFormat="1" ht="16.5" customHeight="1">
      <c r="B47" s="34">
        <v>2010</v>
      </c>
      <c r="C47" s="43">
        <f t="shared" si="3"/>
        <v>1891895037.54</v>
      </c>
      <c r="D47" s="43">
        <f t="shared" si="4"/>
        <v>861645195.1011987</v>
      </c>
      <c r="E47" s="43">
        <v>115191521.96353978</v>
      </c>
      <c r="F47" s="43">
        <v>746453673.1376588</v>
      </c>
      <c r="G47" s="43">
        <v>601017037.2408516</v>
      </c>
      <c r="H47" s="43">
        <v>97027176.25124982</v>
      </c>
      <c r="I47" s="43">
        <v>240005352.57999998</v>
      </c>
      <c r="J47" s="43">
        <v>92200276.3667</v>
      </c>
      <c r="L47" s="7"/>
      <c r="M47" s="7"/>
    </row>
    <row r="48" spans="2:13" s="8" customFormat="1" ht="16.5" customHeight="1">
      <c r="B48" s="34">
        <v>2011</v>
      </c>
      <c r="C48" s="43">
        <f t="shared" si="3"/>
        <v>2519944122.0240817</v>
      </c>
      <c r="D48" s="43">
        <f t="shared" si="4"/>
        <v>860780116.6190201</v>
      </c>
      <c r="E48" s="43">
        <v>127495590.312449</v>
      </c>
      <c r="F48" s="43">
        <v>733284526.3065711</v>
      </c>
      <c r="G48" s="43">
        <v>763153603.0585378</v>
      </c>
      <c r="H48" s="43">
        <v>114419364.96892348</v>
      </c>
      <c r="I48" s="43">
        <v>658853565.44</v>
      </c>
      <c r="J48" s="43">
        <v>122737471.93760002</v>
      </c>
      <c r="L48" s="7"/>
      <c r="M48" s="7"/>
    </row>
    <row r="49" spans="2:13" s="8" customFormat="1" ht="16.5" customHeight="1">
      <c r="B49" s="34">
        <v>2012</v>
      </c>
      <c r="C49" s="43">
        <f t="shared" si="3"/>
        <v>3251845308.0540743</v>
      </c>
      <c r="D49" s="43">
        <f t="shared" si="4"/>
        <v>1111630420.334519</v>
      </c>
      <c r="E49" s="43">
        <v>157609721.1067846</v>
      </c>
      <c r="F49" s="43">
        <v>954020699.2277343</v>
      </c>
      <c r="G49" s="43">
        <v>1078236384.8524072</v>
      </c>
      <c r="H49" s="43">
        <v>166250715.44264823</v>
      </c>
      <c r="I49" s="43">
        <v>738228714.8600001</v>
      </c>
      <c r="J49" s="43">
        <v>157499072.56449997</v>
      </c>
      <c r="L49" s="7"/>
      <c r="M49" s="7"/>
    </row>
    <row r="50" spans="2:13" s="8" customFormat="1" ht="16.5" customHeight="1">
      <c r="B50" s="34">
        <v>2013</v>
      </c>
      <c r="C50" s="43">
        <f t="shared" si="3"/>
        <v>3988294004.9200006</v>
      </c>
      <c r="D50" s="43">
        <f t="shared" si="4"/>
        <v>1489428477.8587298</v>
      </c>
      <c r="E50" s="43">
        <v>232945829.08654743</v>
      </c>
      <c r="F50" s="43">
        <v>1256482648.7721825</v>
      </c>
      <c r="G50" s="43">
        <v>1277637147.4986963</v>
      </c>
      <c r="H50" s="43">
        <v>209660718.42397436</v>
      </c>
      <c r="I50" s="43">
        <v>820117006.7599998</v>
      </c>
      <c r="J50" s="43">
        <v>191450654.37860006</v>
      </c>
      <c r="L50" s="7"/>
      <c r="M50" s="7"/>
    </row>
    <row r="51" spans="2:13" s="8" customFormat="1" ht="16.5" customHeight="1">
      <c r="B51" s="34">
        <v>2014</v>
      </c>
      <c r="C51" s="43">
        <f t="shared" si="3"/>
        <v>5895651133.335</v>
      </c>
      <c r="D51" s="43">
        <f t="shared" si="4"/>
        <v>2462628126.839295</v>
      </c>
      <c r="E51" s="43">
        <v>466428519.7292477</v>
      </c>
      <c r="F51" s="43">
        <v>1996199607.1100473</v>
      </c>
      <c r="G51" s="43">
        <v>2109127099.6461625</v>
      </c>
      <c r="H51" s="43">
        <v>307567419.89724225</v>
      </c>
      <c r="I51" s="43">
        <v>738505221.1299999</v>
      </c>
      <c r="J51" s="43">
        <v>277823265.82229996</v>
      </c>
      <c r="L51" s="7"/>
      <c r="M51" s="7"/>
    </row>
    <row r="52" spans="2:13" s="8" customFormat="1" ht="16.5" customHeight="1">
      <c r="B52" s="34">
        <v>2015</v>
      </c>
      <c r="C52" s="43">
        <f t="shared" si="3"/>
        <v>9103541312.661745</v>
      </c>
      <c r="D52" s="43">
        <f t="shared" si="4"/>
        <v>3878005145.4153414</v>
      </c>
      <c r="E52" s="43">
        <v>746670425.8904296</v>
      </c>
      <c r="F52" s="43">
        <v>3131334719.524912</v>
      </c>
      <c r="G52" s="43">
        <v>3249570237.315565</v>
      </c>
      <c r="H52" s="43">
        <v>448216872.38003933</v>
      </c>
      <c r="I52" s="43">
        <v>1117685403.1900003</v>
      </c>
      <c r="J52" s="43">
        <v>410063654.36079997</v>
      </c>
      <c r="L52" s="7"/>
      <c r="M52" s="7"/>
    </row>
    <row r="53" spans="2:13" s="8" customFormat="1" ht="16.5" customHeight="1">
      <c r="B53" s="34">
        <v>2016</v>
      </c>
      <c r="C53" s="43">
        <f t="shared" si="3"/>
        <v>12001822822.021746</v>
      </c>
      <c r="D53" s="43">
        <f t="shared" si="4"/>
        <v>5198149414.385185</v>
      </c>
      <c r="E53" s="43">
        <v>987418464.5787929</v>
      </c>
      <c r="F53" s="43">
        <v>4210730949.8063927</v>
      </c>
      <c r="G53" s="43">
        <v>4439836313.9373045</v>
      </c>
      <c r="H53" s="43">
        <v>659609021.2504551</v>
      </c>
      <c r="I53" s="43">
        <v>1164423090.5000002</v>
      </c>
      <c r="J53" s="43">
        <v>539804981.9487998</v>
      </c>
      <c r="L53" s="7"/>
      <c r="M53" s="7"/>
    </row>
    <row r="54" spans="2:13" s="8" customFormat="1" ht="16.5" customHeight="1">
      <c r="B54" s="34">
        <v>2017</v>
      </c>
      <c r="C54" s="43">
        <f t="shared" si="3"/>
        <v>16266200849.810003</v>
      </c>
      <c r="D54" s="43">
        <f t="shared" si="4"/>
        <v>6829714236.118897</v>
      </c>
      <c r="E54" s="43">
        <v>1291034361.9393017</v>
      </c>
      <c r="F54" s="43">
        <v>5538679874.179596</v>
      </c>
      <c r="G54" s="43">
        <v>5913498532.126269</v>
      </c>
      <c r="H54" s="43">
        <v>891229226.8469349</v>
      </c>
      <c r="I54" s="43">
        <v>1931304906.2600002</v>
      </c>
      <c r="J54" s="43">
        <v>700453948.4579003</v>
      </c>
      <c r="L54" s="7"/>
      <c r="M54" s="7"/>
    </row>
    <row r="55" spans="2:13" s="8" customFormat="1" ht="16.5" customHeight="1">
      <c r="B55" s="34">
        <v>2018</v>
      </c>
      <c r="C55" s="43">
        <f t="shared" si="3"/>
        <v>20581082364.72</v>
      </c>
      <c r="D55" s="43">
        <f t="shared" si="4"/>
        <v>8748971839.264128</v>
      </c>
      <c r="E55" s="43">
        <v>1681825085.500602</v>
      </c>
      <c r="F55" s="43">
        <v>7067146753.763525</v>
      </c>
      <c r="G55" s="43">
        <v>7379903043.145037</v>
      </c>
      <c r="H55" s="43">
        <v>1249449792.6295373</v>
      </c>
      <c r="I55" s="43">
        <v>2313892216.5800004</v>
      </c>
      <c r="J55" s="43">
        <v>888865473.1012998</v>
      </c>
      <c r="L55" s="7"/>
      <c r="M55" s="7"/>
    </row>
    <row r="56" spans="2:13" s="8" customFormat="1" ht="16.5" customHeight="1">
      <c r="B56" s="34">
        <v>2019</v>
      </c>
      <c r="C56" s="43">
        <f t="shared" si="3"/>
        <v>33368294751.28</v>
      </c>
      <c r="D56" s="43">
        <f t="shared" si="4"/>
        <v>14081837893.065042</v>
      </c>
      <c r="E56" s="43">
        <v>2953138787.8765635</v>
      </c>
      <c r="F56" s="43">
        <v>11128699105.188478</v>
      </c>
      <c r="G56" s="43">
        <v>11758155101.173384</v>
      </c>
      <c r="H56" s="43">
        <v>2082722942.5854735</v>
      </c>
      <c r="I56" s="43">
        <v>4067459944.8200006</v>
      </c>
      <c r="J56" s="43">
        <v>1378118869.6360998</v>
      </c>
      <c r="L56" s="7"/>
      <c r="M56" s="7"/>
    </row>
    <row r="57" spans="2:13" s="8" customFormat="1" ht="16.5" customHeight="1">
      <c r="B57" s="34">
        <v>2020</v>
      </c>
      <c r="C57" s="43">
        <f>D57+G57+H57+I57+J57</f>
        <v>40875234863.7627</v>
      </c>
      <c r="D57" s="43">
        <f>+E57+F57</f>
        <v>17120085178.952248</v>
      </c>
      <c r="E57" s="43">
        <v>3808907903.1853247</v>
      </c>
      <c r="F57" s="43">
        <v>13311177275.766922</v>
      </c>
      <c r="G57" s="43">
        <v>15117791780.931417</v>
      </c>
      <c r="H57" s="43">
        <v>2665842894.188101</v>
      </c>
      <c r="I57" s="43">
        <v>4157977627.3301353</v>
      </c>
      <c r="J57" s="43">
        <f>+G29</f>
        <v>1813537382.3608003</v>
      </c>
      <c r="L57" s="7"/>
      <c r="M57" s="7"/>
    </row>
    <row r="58" spans="2:13" s="8" customFormat="1" ht="16.5" customHeight="1">
      <c r="B58" s="34">
        <v>2021</v>
      </c>
      <c r="C58" s="43">
        <f>D58+G58+H58+I58+J58</f>
        <v>63312718441.80728</v>
      </c>
      <c r="D58" s="43">
        <f>+E58+F58</f>
        <v>22324714890.043743</v>
      </c>
      <c r="E58" s="43">
        <v>8413188963.917935</v>
      </c>
      <c r="F58" s="43">
        <v>13911525926.125807</v>
      </c>
      <c r="G58" s="43">
        <v>22534987353.079647</v>
      </c>
      <c r="H58" s="43">
        <v>3613488714.733701</v>
      </c>
      <c r="I58" s="43">
        <v>12233794292.896988</v>
      </c>
      <c r="J58" s="43">
        <f>+G30</f>
        <v>2605733191.0532</v>
      </c>
      <c r="L58" s="7"/>
      <c r="M58" s="7"/>
    </row>
    <row r="59" spans="2:13" s="8" customFormat="1" ht="16.5" customHeight="1">
      <c r="B59" s="34">
        <v>2022</v>
      </c>
      <c r="C59" s="43">
        <f>D59+G59+H59+I59+J59</f>
        <v>126231297824.00235</v>
      </c>
      <c r="D59" s="43">
        <f>+E59+F59</f>
        <v>43035627283.47772</v>
      </c>
      <c r="E59" s="43">
        <v>16569215016.698229</v>
      </c>
      <c r="F59" s="43">
        <v>26466412266.77949</v>
      </c>
      <c r="G59" s="43">
        <v>42220553234.08873</v>
      </c>
      <c r="H59" s="43">
        <v>7377654197.608685</v>
      </c>
      <c r="I59" s="43">
        <v>28667620765.04862</v>
      </c>
      <c r="J59" s="43">
        <f>+G31</f>
        <v>4929842343.778599</v>
      </c>
      <c r="L59" s="7"/>
      <c r="M59" s="7"/>
    </row>
    <row r="60" spans="2:11" s="8" customFormat="1" ht="16.5" customHeight="1">
      <c r="B60" s="10"/>
      <c r="C60" s="9"/>
      <c r="D60" s="13"/>
      <c r="E60" s="18"/>
      <c r="F60" s="22"/>
      <c r="G60" s="22"/>
      <c r="H60" s="18"/>
      <c r="I60" s="18"/>
      <c r="J60" s="18"/>
      <c r="K60" s="18"/>
    </row>
    <row r="61" spans="2:12" ht="12" customHeight="1">
      <c r="B61" s="44" t="s">
        <v>23</v>
      </c>
      <c r="C61" s="45"/>
      <c r="D61" s="45"/>
      <c r="E61" s="45"/>
      <c r="F61" s="45"/>
      <c r="G61" s="45"/>
      <c r="H61" s="45"/>
      <c r="I61" s="45"/>
      <c r="J61" s="45"/>
      <c r="K61" s="45"/>
      <c r="L61" s="45"/>
    </row>
    <row r="62" spans="2:12" ht="12" customHeight="1">
      <c r="B62" s="44" t="s">
        <v>24</v>
      </c>
      <c r="C62" s="45"/>
      <c r="D62" s="45"/>
      <c r="E62" s="45"/>
      <c r="F62" s="45"/>
      <c r="G62" s="45"/>
      <c r="H62" s="45"/>
      <c r="I62" s="45"/>
      <c r="J62" s="45"/>
      <c r="K62" s="45"/>
      <c r="L62" s="45"/>
    </row>
    <row r="63" spans="2:12" ht="12.75">
      <c r="B63" s="23" t="s">
        <v>25</v>
      </c>
      <c r="C63" s="24"/>
      <c r="D63" s="24"/>
      <c r="E63" s="24"/>
      <c r="F63" s="24"/>
      <c r="G63" s="24"/>
      <c r="H63" s="24"/>
      <c r="I63" s="24"/>
      <c r="J63" s="24"/>
      <c r="K63" s="24"/>
      <c r="L63" s="24"/>
    </row>
    <row r="64" spans="2:12" s="11" customFormat="1" ht="12.75" customHeight="1">
      <c r="B64" s="44" t="s">
        <v>26</v>
      </c>
      <c r="C64" s="45"/>
      <c r="D64" s="45"/>
      <c r="E64" s="45"/>
      <c r="F64" s="45"/>
      <c r="G64" s="45"/>
      <c r="H64" s="45"/>
      <c r="I64" s="45"/>
      <c r="J64" s="45"/>
      <c r="K64" s="45"/>
      <c r="L64" s="45"/>
    </row>
    <row r="65" spans="2:12" s="11" customFormat="1" ht="12">
      <c r="B65" s="23" t="s">
        <v>27</v>
      </c>
      <c r="C65" s="24"/>
      <c r="D65" s="24"/>
      <c r="E65" s="24"/>
      <c r="F65" s="24"/>
      <c r="G65" s="24"/>
      <c r="H65" s="24"/>
      <c r="I65" s="24"/>
      <c r="J65" s="24"/>
      <c r="K65" s="24"/>
      <c r="L65" s="24"/>
    </row>
    <row r="66" spans="2:12" s="11" customFormat="1" ht="23.25" customHeight="1">
      <c r="B66" s="24"/>
      <c r="C66" s="24"/>
      <c r="D66" s="24"/>
      <c r="E66" s="24"/>
      <c r="F66" s="24"/>
      <c r="G66" s="24"/>
      <c r="H66" s="24"/>
      <c r="I66" s="24"/>
      <c r="J66" s="24"/>
      <c r="K66" s="24"/>
      <c r="L66" s="24"/>
    </row>
    <row r="67" spans="2:12" s="11" customFormat="1" ht="12" customHeight="1">
      <c r="B67" s="25" t="s">
        <v>28</v>
      </c>
      <c r="C67" s="26"/>
      <c r="D67" s="26"/>
      <c r="E67" s="26"/>
      <c r="F67" s="26"/>
      <c r="G67" s="26"/>
      <c r="H67" s="26"/>
      <c r="I67" s="26"/>
      <c r="J67" s="26"/>
      <c r="K67" s="26"/>
      <c r="L67" s="26"/>
    </row>
    <row r="68" spans="2:12" s="11" customFormat="1" ht="12" customHeight="1">
      <c r="B68" s="27" t="s">
        <v>19</v>
      </c>
      <c r="C68" s="27"/>
      <c r="D68" s="27"/>
      <c r="E68" s="27"/>
      <c r="F68" s="27"/>
      <c r="G68" s="27"/>
      <c r="H68" s="27"/>
      <c r="I68" s="27"/>
      <c r="J68" s="27"/>
      <c r="K68" s="27"/>
      <c r="L68" s="27"/>
    </row>
    <row r="69" spans="2:12" s="11" customFormat="1" ht="27" customHeight="1">
      <c r="B69" s="57" t="s">
        <v>29</v>
      </c>
      <c r="C69" s="45"/>
      <c r="D69" s="45"/>
      <c r="E69" s="45"/>
      <c r="F69" s="45"/>
      <c r="G69" s="45"/>
      <c r="H69" s="45"/>
      <c r="I69" s="45"/>
      <c r="J69" s="45"/>
      <c r="K69" s="45"/>
      <c r="L69" s="45"/>
    </row>
    <row r="70" spans="2:12" s="11" customFormat="1" ht="14.25" customHeight="1">
      <c r="B70" s="57" t="s">
        <v>20</v>
      </c>
      <c r="C70" s="45"/>
      <c r="D70" s="45"/>
      <c r="E70" s="45"/>
      <c r="F70" s="45"/>
      <c r="G70" s="45"/>
      <c r="H70" s="45"/>
      <c r="I70" s="45"/>
      <c r="J70" s="45"/>
      <c r="K70" s="45"/>
      <c r="L70" s="45"/>
    </row>
    <row r="71" spans="2:12" s="15" customFormat="1" ht="12.75">
      <c r="B71" s="58" t="s">
        <v>30</v>
      </c>
      <c r="C71" s="45"/>
      <c r="D71" s="45"/>
      <c r="E71" s="45"/>
      <c r="F71" s="45"/>
      <c r="G71" s="45"/>
      <c r="H71" s="45"/>
      <c r="I71" s="45"/>
      <c r="J71" s="45"/>
      <c r="K71" s="45"/>
      <c r="L71" s="45"/>
    </row>
    <row r="72" spans="2:12" s="15" customFormat="1" ht="12.75">
      <c r="B72" s="44" t="s">
        <v>22</v>
      </c>
      <c r="C72" s="45"/>
      <c r="D72" s="45"/>
      <c r="E72" s="45"/>
      <c r="F72" s="45"/>
      <c r="G72" s="45"/>
      <c r="H72" s="45"/>
      <c r="I72" s="45"/>
      <c r="J72" s="45"/>
      <c r="K72" s="45"/>
      <c r="L72" s="45"/>
    </row>
    <row r="73" spans="2:12" s="15" customFormat="1" ht="12.75">
      <c r="B73" s="44" t="s">
        <v>21</v>
      </c>
      <c r="C73" s="45"/>
      <c r="D73" s="45"/>
      <c r="E73" s="45"/>
      <c r="F73" s="45"/>
      <c r="G73" s="45"/>
      <c r="H73" s="45"/>
      <c r="I73" s="45"/>
      <c r="J73" s="45"/>
      <c r="K73" s="45"/>
      <c r="L73" s="45"/>
    </row>
    <row r="74" spans="2:18" s="15" customFormat="1" ht="40.5" customHeight="1">
      <c r="B74" s="27" t="s">
        <v>31</v>
      </c>
      <c r="C74" s="27"/>
      <c r="D74" s="27"/>
      <c r="E74" s="27"/>
      <c r="F74" s="27"/>
      <c r="G74" s="27"/>
      <c r="H74" s="27"/>
      <c r="I74" s="27"/>
      <c r="J74" s="27"/>
      <c r="K74" s="27"/>
      <c r="L74" s="27"/>
      <c r="M74" s="19"/>
      <c r="N74" s="19"/>
      <c r="O74" s="19"/>
      <c r="P74" s="19"/>
      <c r="Q74" s="19"/>
      <c r="R74" s="19"/>
    </row>
    <row r="75" spans="1:12" s="15" customFormat="1" ht="12.75" customHeight="1">
      <c r="A75" s="14"/>
      <c r="B75" s="59" t="s">
        <v>14</v>
      </c>
      <c r="C75" s="45"/>
      <c r="D75" s="45"/>
      <c r="E75" s="45"/>
      <c r="F75" s="45"/>
      <c r="G75" s="45"/>
      <c r="H75" s="45"/>
      <c r="I75" s="45"/>
      <c r="J75" s="45"/>
      <c r="K75" s="45"/>
      <c r="L75" s="45"/>
    </row>
    <row r="76" spans="1:12" s="15" customFormat="1" ht="12.75">
      <c r="A76" s="14"/>
      <c r="B76" s="28" t="s">
        <v>32</v>
      </c>
      <c r="C76" s="29"/>
      <c r="D76" s="29"/>
      <c r="E76" s="29"/>
      <c r="F76" s="29"/>
      <c r="G76" s="29"/>
      <c r="H76" s="29"/>
      <c r="I76" s="29"/>
      <c r="J76" s="29"/>
      <c r="K76" s="29"/>
      <c r="L76" s="29"/>
    </row>
    <row r="77" spans="2:12" ht="12.75">
      <c r="B77" s="28" t="s">
        <v>33</v>
      </c>
      <c r="C77" s="29"/>
      <c r="D77" s="29"/>
      <c r="E77" s="29"/>
      <c r="F77" s="29"/>
      <c r="G77" s="29"/>
      <c r="H77" s="29"/>
      <c r="I77" s="29"/>
      <c r="J77" s="29"/>
      <c r="K77" s="29"/>
      <c r="L77" s="29"/>
    </row>
    <row r="78" spans="2:12" ht="12.75">
      <c r="B78" s="28"/>
      <c r="C78" s="30"/>
      <c r="D78" s="30"/>
      <c r="E78" s="30"/>
      <c r="F78" s="30"/>
      <c r="G78" s="30"/>
      <c r="H78" s="30"/>
      <c r="I78" s="30"/>
      <c r="J78" s="30"/>
      <c r="K78" s="30"/>
      <c r="L78" s="30"/>
    </row>
    <row r="79" spans="2:12" ht="31.5" customHeight="1">
      <c r="B79" s="44" t="s">
        <v>40</v>
      </c>
      <c r="C79" s="45"/>
      <c r="D79" s="45"/>
      <c r="E79" s="45"/>
      <c r="F79" s="45"/>
      <c r="G79" s="45"/>
      <c r="H79" s="45"/>
      <c r="I79" s="45"/>
      <c r="J79" s="45"/>
      <c r="K79" s="45"/>
      <c r="L79" s="45"/>
    </row>
  </sheetData>
  <sheetProtection/>
  <mergeCells count="28">
    <mergeCell ref="C35:C37"/>
    <mergeCell ref="D7:I7"/>
    <mergeCell ref="K7:K9"/>
    <mergeCell ref="L7:L9"/>
    <mergeCell ref="I8:I9"/>
    <mergeCell ref="B73:L73"/>
    <mergeCell ref="J35:J37"/>
    <mergeCell ref="D36:F36"/>
    <mergeCell ref="G36:G37"/>
    <mergeCell ref="H36:H37"/>
    <mergeCell ref="B79:L79"/>
    <mergeCell ref="B62:L62"/>
    <mergeCell ref="B64:L64"/>
    <mergeCell ref="B69:L69"/>
    <mergeCell ref="B70:L70"/>
    <mergeCell ref="B71:L71"/>
    <mergeCell ref="B72:L72"/>
    <mergeCell ref="B75:L75"/>
    <mergeCell ref="B61:L61"/>
    <mergeCell ref="B7:B9"/>
    <mergeCell ref="B35:B37"/>
    <mergeCell ref="J7:J9"/>
    <mergeCell ref="D8:D9"/>
    <mergeCell ref="D35:H35"/>
    <mergeCell ref="C7:C9"/>
    <mergeCell ref="E8:E9"/>
    <mergeCell ref="F8:H8"/>
    <mergeCell ref="I35:I37"/>
  </mergeCells>
  <printOptions/>
  <pageMargins left="0.17" right="0.75" top="0.17" bottom="0.17" header="0" footer="0"/>
  <pageSetup horizontalDpi="600" verticalDpi="600" orientation="portrait" paperSize="9" scale="48" r:id="rId2"/>
  <ignoredErrors>
    <ignoredError sqref="C33:K33 B34:K34 B22 B23 D56 D55 B38 B11 F11 B39 B12 F12 B40 B13 F13 B41 B14 F14 B42 B15 F15 B43 B16 F16 B44 B17 F17 B45 B18 B46 B19 B47 B20 B48 B21 B49 B50 B51 B24 B52 B25 B53 B26 B54 B35 C35:J37 C38:D38 C39:D39 C40:D40 C41:D41 C42:D42 C43:D43 C44:D44 C45:D45 C46:D46 C47:D47 C48:D48 C49:D49 C50:D50 C51:D51 C52:D52 C53:D53 C54:D5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Educación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Sofía Sternberg</dc:creator>
  <cp:keywords/>
  <dc:description/>
  <cp:lastModifiedBy>Cecilia Remorini</cp:lastModifiedBy>
  <cp:lastPrinted>2015-01-05T18:28:19Z</cp:lastPrinted>
  <dcterms:created xsi:type="dcterms:W3CDTF">2009-04-15T17:53:11Z</dcterms:created>
  <dcterms:modified xsi:type="dcterms:W3CDTF">2024-03-14T13:48:40Z</dcterms:modified>
  <cp:category/>
  <cp:version/>
  <cp:contentType/>
  <cp:contentStatus/>
</cp:coreProperties>
</file>