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/>
  <mc:AlternateContent xmlns:mc="http://schemas.openxmlformats.org/markup-compatibility/2006">
    <mc:Choice Requires="x15">
      <x15ac:absPath xmlns:x15ac="http://schemas.microsoft.com/office/spreadsheetml/2010/11/ac" url="D:\Usuarios\mvillagra\Desktop\"/>
    </mc:Choice>
  </mc:AlternateContent>
  <bookViews>
    <workbookView xWindow="0" yWindow="0" windowWidth="28800" windowHeight="12210"/>
  </bookViews>
  <sheets>
    <sheet name="FOJA DE MEDICION-Anexo A" sheetId="1" r:id="rId1"/>
    <sheet name="Informe de avance fisico" sheetId="2" r:id="rId2"/>
    <sheet name="CARATULA - ANEXO B" sheetId="3" r:id="rId3"/>
    <sheet name="RESUMEN AVANCE FIS-FIN-Anexo C" sheetId="4" r:id="rId4"/>
    <sheet name="RENDICION DE CUENTAS-ANEXO D" sheetId="5" r:id="rId5"/>
  </sheets>
  <definedNames>
    <definedName name="__xlnm.Print_Area" localSheetId="1">'Informe de avance fisico'!$A$1:$R$35</definedName>
    <definedName name="Anticipo">#REF!</definedName>
    <definedName name="AVANCEACUMULADO" localSheetId="1">#REF!</definedName>
    <definedName name="AVANCEACUMULADO">#REF!</definedName>
    <definedName name="ay" localSheetId="1">#REF!</definedName>
    <definedName name="ay">#REF!</definedName>
    <definedName name="Certificado">#REF!</definedName>
    <definedName name="DEPARTAMENTO2D" localSheetId="1">#REF!</definedName>
    <definedName name="DEPARTAMENTO2D">#REF!</definedName>
    <definedName name="DEPARTAMENTO3D" localSheetId="1">#REF!</definedName>
    <definedName name="DEPARTAMENTO3D">#REF!</definedName>
    <definedName name="dolar" localSheetId="1">#REF!</definedName>
    <definedName name="dolar">#REF!</definedName>
    <definedName name="Excel_BuiltIn__FilterDatabase" localSheetId="1">#REF!</definedName>
    <definedName name="Excel_BuiltIn__FilterDatabase">#REF!</definedName>
    <definedName name="Excel_BuiltIn_Print_Area_1" localSheetId="1">#REF!</definedName>
    <definedName name="Excel_BuiltIn_Print_Area_1">#REF!</definedName>
    <definedName name="Excel_BuiltIn_Print_Area_2" localSheetId="1">#REF!</definedName>
    <definedName name="Excel_BuiltIn_Print_Area_2">#REF!</definedName>
    <definedName name="Excel_BuiltIn_Print_Area_3" localSheetId="1">#REF!</definedName>
    <definedName name="Excel_BuiltIn_Print_Area_3">#REF!</definedName>
    <definedName name="Excel_BuiltIn_Print_Area_4" localSheetId="1">#REF!</definedName>
    <definedName name="Excel_BuiltIn_Print_Area_4">#REF!</definedName>
    <definedName name="FORM_OC" localSheetId="1">#REF!</definedName>
    <definedName name="FORM_OC">#REF!</definedName>
    <definedName name="MEDICIONDUPLEX" localSheetId="1">#REF!</definedName>
    <definedName name="MEDICIONDUPLEX">#REF!</definedName>
    <definedName name="MEDICIONMONOBLOCK" localSheetId="1">#REF!</definedName>
    <definedName name="MEDICIONMONOBLOCK">#REF!</definedName>
    <definedName name="NotaCdeGestión">#REF!</definedName>
    <definedName name="NotaZarabozo">#REF!</definedName>
    <definedName name="of" localSheetId="1">#REF!</definedName>
    <definedName name="of">#REF!</definedName>
    <definedName name="ofes" localSheetId="1">#REF!</definedName>
    <definedName name="ofes">#REF!</definedName>
    <definedName name="reso">#REF!</definedName>
    <definedName name="Resolucion">#REF!</definedName>
  </definedNames>
  <calcPr calcId="162913"/>
  <extLst>
    <ext uri="GoogleSheetsCustomDataVersion1">
      <go:sheetsCustomData xmlns:go="http://customooxmlschemas.google.com/" r:id="rId9" roundtripDataSignature="AMtx7mgp6I0I5WqTGAjta1MxOLR9pgtpkA=="/>
    </ext>
  </extLst>
</workbook>
</file>

<file path=xl/calcChain.xml><?xml version="1.0" encoding="utf-8"?>
<calcChain xmlns="http://schemas.openxmlformats.org/spreadsheetml/2006/main">
  <c r="O29" i="5" l="1"/>
  <c r="N29" i="5"/>
  <c r="M29" i="5"/>
  <c r="B29" i="5"/>
  <c r="K13" i="4"/>
  <c r="K12" i="4"/>
  <c r="D12" i="4"/>
  <c r="K11" i="4"/>
  <c r="D11" i="4"/>
  <c r="K10" i="4"/>
  <c r="D10" i="4"/>
  <c r="K9" i="4"/>
  <c r="D9" i="4"/>
  <c r="K8" i="4"/>
  <c r="D8" i="4"/>
  <c r="K7" i="4"/>
  <c r="D7" i="4"/>
  <c r="C33" i="3"/>
  <c r="C17" i="3"/>
  <c r="B54" i="3" s="1"/>
  <c r="C16" i="3"/>
  <c r="B19" i="4" s="1"/>
  <c r="G12" i="3"/>
  <c r="G11" i="3"/>
  <c r="C11" i="3"/>
  <c r="G10" i="3"/>
  <c r="C10" i="3"/>
  <c r="G9" i="3"/>
  <c r="C9" i="3"/>
  <c r="G8" i="3"/>
  <c r="C8" i="3"/>
  <c r="G7" i="3"/>
  <c r="C7" i="3"/>
  <c r="G6" i="3"/>
  <c r="C6" i="3"/>
  <c r="M21" i="2"/>
  <c r="K21" i="2"/>
  <c r="O12" i="2"/>
  <c r="P12" i="2" s="1"/>
  <c r="N12" i="2"/>
  <c r="N13" i="2" s="1"/>
  <c r="L12" i="2"/>
  <c r="L13" i="2" s="1"/>
  <c r="E27" i="1"/>
  <c r="I26" i="1"/>
  <c r="I25" i="1"/>
  <c r="I24" i="1"/>
  <c r="I23" i="1"/>
  <c r="I22" i="1"/>
  <c r="I21" i="1"/>
  <c r="I20" i="1"/>
  <c r="I19" i="1"/>
  <c r="I14" i="1"/>
  <c r="H14" i="1"/>
  <c r="C49" i="3" s="1"/>
  <c r="I12" i="1"/>
  <c r="I11" i="1"/>
  <c r="H10" i="1"/>
  <c r="F25" i="1" s="1"/>
  <c r="N31" i="5" l="1"/>
  <c r="I10" i="1"/>
  <c r="L14" i="2"/>
  <c r="O13" i="2"/>
  <c r="B49" i="3"/>
  <c r="N14" i="2"/>
  <c r="P13" i="2"/>
  <c r="F20" i="1"/>
  <c r="F22" i="1"/>
  <c r="F24" i="1"/>
  <c r="F26" i="1"/>
  <c r="C15" i="3"/>
  <c r="F19" i="1"/>
  <c r="F21" i="1"/>
  <c r="F23" i="1"/>
  <c r="K19" i="4"/>
  <c r="F27" i="1" l="1"/>
  <c r="I27" i="1"/>
  <c r="I19" i="4" s="1"/>
  <c r="J19" i="4" s="1"/>
  <c r="H27" i="1"/>
  <c r="G27" i="1"/>
  <c r="N15" i="2"/>
  <c r="L15" i="2"/>
  <c r="O14" i="2"/>
  <c r="P14" i="2" s="1"/>
  <c r="G16" i="3"/>
  <c r="G17" i="3"/>
  <c r="D22" i="3" l="1"/>
  <c r="D28" i="3" s="1"/>
  <c r="F33" i="1"/>
  <c r="L16" i="2"/>
  <c r="O15" i="2"/>
  <c r="N16" i="2"/>
  <c r="P15" i="2"/>
  <c r="D33" i="1"/>
  <c r="H33" i="1" s="1"/>
  <c r="B22" i="3"/>
  <c r="B28" i="3" l="1"/>
  <c r="F22" i="3"/>
  <c r="F28" i="3" s="1"/>
  <c r="C39" i="3"/>
  <c r="C32" i="3"/>
  <c r="L17" i="2"/>
  <c r="O16" i="2"/>
  <c r="N17" i="2"/>
  <c r="P16" i="2"/>
  <c r="C34" i="3" l="1"/>
  <c r="C36" i="3" s="1"/>
  <c r="C31" i="3"/>
  <c r="C38" i="3"/>
  <c r="C41" i="3"/>
  <c r="C43" i="3" s="1"/>
  <c r="N18" i="2"/>
  <c r="L18" i="2"/>
  <c r="O17" i="2"/>
  <c r="P17" i="2" s="1"/>
  <c r="E54" i="3" l="1"/>
  <c r="C42" i="3"/>
  <c r="E49" i="3"/>
  <c r="C35" i="3"/>
  <c r="N19" i="2"/>
  <c r="L19" i="2"/>
  <c r="O18" i="2"/>
  <c r="P18" i="2" s="1"/>
  <c r="E19" i="4" l="1"/>
  <c r="G19" i="4" s="1"/>
  <c r="D49" i="3"/>
  <c r="G49" i="3"/>
  <c r="N19" i="4" s="1"/>
  <c r="P19" i="4" s="1"/>
  <c r="L20" i="2"/>
  <c r="O20" i="2" s="1"/>
  <c r="O19" i="2"/>
  <c r="N20" i="2"/>
  <c r="P20" i="2" s="1"/>
  <c r="P19" i="2"/>
  <c r="D54" i="3"/>
  <c r="F54" i="3" s="1"/>
  <c r="G54" i="3"/>
  <c r="D19" i="4" l="1"/>
  <c r="F19" i="4" s="1"/>
  <c r="F49" i="3"/>
  <c r="M19" i="4" s="1"/>
  <c r="O19" i="4" s="1"/>
</calcChain>
</file>

<file path=xl/sharedStrings.xml><?xml version="1.0" encoding="utf-8"?>
<sst xmlns="http://schemas.openxmlformats.org/spreadsheetml/2006/main" count="295" uniqueCount="197">
  <si>
    <t>SECRETARÍA DE DESARROLLO TERRITORIAL</t>
  </si>
  <si>
    <t>FOJA DE MEDICION</t>
  </si>
  <si>
    <t>ATENCIÓN: Por favor, llene sólo los espacios coloreados en color celeste (El encabezado no está formulado y tiene que ser completado). Los demás casilleros están calculados con fórmulas y no deben ser alterados.</t>
  </si>
  <si>
    <t>CONVENIO ESPECIFICO:</t>
  </si>
  <si>
    <t>CONVE-2020-XXXXXXX-APN-DGDYD#MDTYH</t>
  </si>
  <si>
    <t>CERTIFICADO  Nº:</t>
  </si>
  <si>
    <t>X</t>
  </si>
  <si>
    <t>UVI de Convenio</t>
  </si>
  <si>
    <t>XX/XX/2020</t>
  </si>
  <si>
    <t>PROYECTO:</t>
  </si>
  <si>
    <t>XXXXXXXXX</t>
  </si>
  <si>
    <t>FECHA DE MEDICIÓN:</t>
  </si>
  <si>
    <t>XX/XX/XXXX</t>
  </si>
  <si>
    <t>MONTOS EN UVI</t>
  </si>
  <si>
    <t>MONTOS EN $</t>
  </si>
  <si>
    <t>ENTE EJECUTOR:</t>
  </si>
  <si>
    <t>MES Y AÑO CERTIFICADO:</t>
  </si>
  <si>
    <t>XX/XXXX</t>
  </si>
  <si>
    <t>APORTE TOTAL</t>
  </si>
  <si>
    <t>PROVINCIA:</t>
  </si>
  <si>
    <t>FECHA INICIO:</t>
  </si>
  <si>
    <t>XXXXX</t>
  </si>
  <si>
    <t>APORTE NACION</t>
  </si>
  <si>
    <t>MUNICIPIO:</t>
  </si>
  <si>
    <t xml:space="preserve">PLAZO OBRA: </t>
  </si>
  <si>
    <t>X meses</t>
  </si>
  <si>
    <t>APORTE ENTE</t>
  </si>
  <si>
    <t>PROGRAMA:</t>
  </si>
  <si>
    <t>PNASU</t>
  </si>
  <si>
    <t>MODO DE EJECUCIÓN:</t>
  </si>
  <si>
    <t>Administración</t>
  </si>
  <si>
    <t>MONTO ACOPIO</t>
  </si>
  <si>
    <t xml:space="preserve">RESPONSABLE INSTITUCIONAL: </t>
  </si>
  <si>
    <t>EMPRESA:</t>
  </si>
  <si>
    <t>N/C</t>
  </si>
  <si>
    <t xml:space="preserve">RESPONSABLE TECNICO:  </t>
  </si>
  <si>
    <t>RUBRO</t>
  </si>
  <si>
    <t>ITEM</t>
  </si>
  <si>
    <t>UNID.</t>
  </si>
  <si>
    <t>MONTO TOTAL
(UVIs)</t>
  </si>
  <si>
    <t xml:space="preserve">% ITEM </t>
  </si>
  <si>
    <t xml:space="preserve">CERTIF. ACUM </t>
  </si>
  <si>
    <t>CERTIF.</t>
  </si>
  <si>
    <t xml:space="preserve">CERTIF. </t>
  </si>
  <si>
    <t>S/ TOTAL</t>
  </si>
  <si>
    <t>ANTER. %</t>
  </si>
  <si>
    <t>ACTUAL %</t>
  </si>
  <si>
    <t>ACUMUL.%</t>
  </si>
  <si>
    <t>Red de Agua Potable</t>
  </si>
  <si>
    <t>GI</t>
  </si>
  <si>
    <t>Red Eléctrica y alumbrado Publico</t>
  </si>
  <si>
    <t>Red Vial</t>
  </si>
  <si>
    <t>Red Peatonal</t>
  </si>
  <si>
    <t>Red Pluvial</t>
  </si>
  <si>
    <t>Red Cloacal</t>
  </si>
  <si>
    <t>Obras Complementarias</t>
  </si>
  <si>
    <t>Pilares Multiservicios</t>
  </si>
  <si>
    <t>TOTALES</t>
  </si>
  <si>
    <t>DETALLE AVANCE FISICO</t>
  </si>
  <si>
    <t>CONCEPTO</t>
  </si>
  <si>
    <t>ACUMULADO ANTERIOR</t>
  </si>
  <si>
    <t>PRESENTE CERTIFICADO</t>
  </si>
  <si>
    <t>ACUMULADO TOTAL</t>
  </si>
  <si>
    <t>AVANCE FISICO OBRA</t>
  </si>
  <si>
    <t>NOTA: TODOS LOS VALORES DE LA MEDICION TIENEN QUE ESTAR EXPRESADOS EN DOS (2) DECIMALES, Y SE PODRAN AGREGAR O OCULTAR FILAS SEGÚN SEA NECESARIO.</t>
  </si>
  <si>
    <t xml:space="preserve">                                           …………….……………………………….</t>
  </si>
  <si>
    <t>…………………………….....………………</t>
  </si>
  <si>
    <t xml:space="preserve">FIRMA Y SELLO </t>
  </si>
  <si>
    <t>FIRMA Y SELLO</t>
  </si>
  <si>
    <t xml:space="preserve"> RESPONSABLE TECNICO ENTE EJECUTOR</t>
  </si>
  <si>
    <t>RESPONSABLE INSTITUCIONAL ENTE EJECUTOR</t>
  </si>
  <si>
    <t>INFORME DE AVANCE FISICO</t>
  </si>
  <si>
    <t>Xxxx</t>
  </si>
  <si>
    <t>INFORME DE AVANCE FISICO Nº</t>
  </si>
  <si>
    <t>#</t>
  </si>
  <si>
    <t>FECHA DE MEDICIÓN</t>
  </si>
  <si>
    <t>##/##/2021</t>
  </si>
  <si>
    <t>TABLA DE VALORES</t>
  </si>
  <si>
    <t>MES</t>
  </si>
  <si>
    <t>Programado</t>
  </si>
  <si>
    <t>Cálculo de Cumplimiento</t>
  </si>
  <si>
    <t xml:space="preserve">MENSUAL </t>
  </si>
  <si>
    <t>ACUMULADO</t>
  </si>
  <si>
    <t>MENSUAL REAL</t>
  </si>
  <si>
    <t>ACUM. REAL</t>
  </si>
  <si>
    <t>90% ACUM P.</t>
  </si>
  <si>
    <t>(ACUM - 90%)</t>
  </si>
  <si>
    <t xml:space="preserve"> </t>
  </si>
  <si>
    <t>……………………………………………………</t>
  </si>
  <si>
    <t>………………………………………………….</t>
  </si>
  <si>
    <t xml:space="preserve"> RESPONSABLE INSTITUCIONAL ENTE EJECUTOR</t>
  </si>
  <si>
    <r>
      <rPr>
        <b/>
        <u/>
        <sz val="11"/>
        <color rgb="FF000000"/>
        <rFont val="Calibri"/>
      </rPr>
      <t xml:space="preserve">      </t>
    </r>
    <r>
      <rPr>
        <b/>
        <u/>
        <sz val="11"/>
        <color rgb="FF000000"/>
        <rFont val="Calibri"/>
      </rPr>
      <t xml:space="preserve">NOTA: </t>
    </r>
    <r>
      <rPr>
        <u/>
        <sz val="11"/>
        <color rgb="FF000000"/>
        <rFont val="Calibri"/>
      </rPr>
      <t xml:space="preserve">   </t>
    </r>
    <r>
      <rPr>
        <u/>
        <sz val="10"/>
        <color rgb="FF000000"/>
        <rFont val="Arial"/>
      </rPr>
      <t>El número del presente informe de avance físico deberá coincidir con el del certificado.</t>
    </r>
  </si>
  <si>
    <t xml:space="preserve">                      Se deberán agregar o eliminar filas según el plan de trabajos adjunto al Convenio específico como Anexo 2.</t>
  </si>
  <si>
    <t xml:space="preserve">                      Se deberán cargar los avances estimados en el Plan de trabajos ( en columna K), y los reales que surjan de la foja de medición (en columna M).</t>
  </si>
  <si>
    <t>CARATULA DEL CERTIFICADO</t>
  </si>
  <si>
    <t>CERTIFICADO  Nº</t>
  </si>
  <si>
    <t xml:space="preserve">PROYECTO: </t>
  </si>
  <si>
    <t xml:space="preserve">FECHA DE MEDICIÓN: </t>
  </si>
  <si>
    <t xml:space="preserve">ENTE EJECUTOR: </t>
  </si>
  <si>
    <t xml:space="preserve">MES Y AÑO CERTIFICADO: </t>
  </si>
  <si>
    <t xml:space="preserve">FECHA INICIO: </t>
  </si>
  <si>
    <t xml:space="preserve">MUNICIPIO: </t>
  </si>
  <si>
    <t xml:space="preserve">PLAZO OBRA:  </t>
  </si>
  <si>
    <t xml:space="preserve">PROGRAMA: </t>
  </si>
  <si>
    <t xml:space="preserve">EMPRESA: </t>
  </si>
  <si>
    <t xml:space="preserve">UVIs TOTALES: </t>
  </si>
  <si>
    <t>Aporte TOTAL (%)</t>
  </si>
  <si>
    <t>Nación:</t>
  </si>
  <si>
    <t>Aporte Nación (%):</t>
  </si>
  <si>
    <t>Ente Ejecutor:</t>
  </si>
  <si>
    <t>Aporte Ente Ejecutor (%):</t>
  </si>
  <si>
    <t xml:space="preserve">Detalle Avance Físico Total </t>
  </si>
  <si>
    <t>CERTIFICADO PRESENTE</t>
  </si>
  <si>
    <t>Detalle Avance  Total  UVIs (Bruto)</t>
  </si>
  <si>
    <t>Aportes UVIs a valores totales</t>
  </si>
  <si>
    <t>NACION (bruto)</t>
  </si>
  <si>
    <t>Descuento</t>
  </si>
  <si>
    <t>NACION (neto)</t>
  </si>
  <si>
    <t>ENTE EJECUTOR (bruto)</t>
  </si>
  <si>
    <t>ENTE EJECUTOR (neto)</t>
  </si>
  <si>
    <t xml:space="preserve">Detalle Avance Financiero Nación </t>
  </si>
  <si>
    <t>%</t>
  </si>
  <si>
    <t>UVI</t>
  </si>
  <si>
    <t>Detalle Avance Financiero Ente Ejecutor</t>
  </si>
  <si>
    <t xml:space="preserve">                                           ………………………………………….</t>
  </si>
  <si>
    <t>……………………...………………</t>
  </si>
  <si>
    <t>RESUMEN DE AVANCE FISICO - FINANCIERO</t>
  </si>
  <si>
    <t>(Aporte Nación)</t>
  </si>
  <si>
    <t>Avance Mensual Financiero</t>
  </si>
  <si>
    <t>Avance Acumulado</t>
  </si>
  <si>
    <t>Observaciones</t>
  </si>
  <si>
    <t xml:space="preserve">Físico  </t>
  </si>
  <si>
    <t>Financiero</t>
  </si>
  <si>
    <t>Previsto</t>
  </si>
  <si>
    <t>Certificado</t>
  </si>
  <si>
    <t>Diferencia</t>
  </si>
  <si>
    <t>Acum.  Financiero previsto</t>
  </si>
  <si>
    <t>Financiero Certificado</t>
  </si>
  <si>
    <t>UVIs</t>
  </si>
  <si>
    <t xml:space="preserve">El Ente Ejecutor se compromete expresamente por la presente a dar cumplimiento a lo siguiente :  </t>
  </si>
  <si>
    <t>a) Preservar por el término de DIEZ (10) años, como respaldo documental de la rendición de cuentas, los comprobantes originales completados de manera indeleble y que cumplan con las exigencias establecidas por las normas impositivas y previsionales vigentes y, en su caso, en función del tipo de inversión efectuada, la presentación de la totalidad de los antecedentes que justifiquen la inversión de los fondos remesados;
b) Poner a disposición de las jurisdicciones y entidades nacionales competentes, así como de los distintos Organos de Control, la totalidad de la documentación respaldatoria, cuando éstos así lo requieran;
En Avance Mensual Financiero - Previsto UVIs se de consignar tal como figura en el mes del Anexo II Cronograma de Desembolsos. El avance Acumulado Físico previsto se obtiene del Anexo I, Plan de Trabajo</t>
  </si>
  <si>
    <t>LA PRESENTE INFORMACIÓN REVISTE EL CARÁCTER DE DECLARACIÓN JURADA</t>
  </si>
  <si>
    <t>………………………………….</t>
  </si>
  <si>
    <t>SECRETARIA DE DESARROLLO TERRITORIAL</t>
  </si>
  <si>
    <t>RENDICIÓN DE CUENTAS</t>
  </si>
  <si>
    <t>ANEXO D</t>
  </si>
  <si>
    <t>CONVENIO:</t>
  </si>
  <si>
    <t>Mes y año de Certificación:</t>
  </si>
  <si>
    <t>Monto de Convenio (Nación):</t>
  </si>
  <si>
    <t>Monto UVI (Nación):</t>
  </si>
  <si>
    <t xml:space="preserve">ENTE EJECUTOR </t>
  </si>
  <si>
    <t>Monto de Convenio (Ente Ejecutor):</t>
  </si>
  <si>
    <t>CBU Ente Ejecutor</t>
  </si>
  <si>
    <t>Monto de Convenio UVI (Ente Ejecutor):</t>
  </si>
  <si>
    <t>N° de CUIT:</t>
  </si>
  <si>
    <t>Monto Total (nación+organismo)</t>
  </si>
  <si>
    <t>N° de Cuenta y Banco:</t>
  </si>
  <si>
    <t xml:space="preserve">Fecha de UVI </t>
  </si>
  <si>
    <t>Nombre del Proyecto:</t>
  </si>
  <si>
    <t>Nº de Certificado:</t>
  </si>
  <si>
    <t>COSTOS DIRECTOS (Mano de Obra/ Materiales e Insumos/Maquinarias)</t>
  </si>
  <si>
    <t>COSTOS INDIRECTOS</t>
  </si>
  <si>
    <t>COSTO TOTAL</t>
  </si>
  <si>
    <t>Datos  del Pago</t>
  </si>
  <si>
    <t>Acreditación Fondos  Transferidos por Nación</t>
  </si>
  <si>
    <t>DENOMINACIÓN  O RAZÓN SOCIAL</t>
  </si>
  <si>
    <t>DOMICILIO FISCAL</t>
  </si>
  <si>
    <t>CUIT/CUIL</t>
  </si>
  <si>
    <t>CATEGORIZACION IMPOSITIVA</t>
  </si>
  <si>
    <t>REMITO</t>
  </si>
  <si>
    <t>FECHA DE CANCELACION / PAGO</t>
  </si>
  <si>
    <t xml:space="preserve">TRANSFERENCIA  Nº </t>
  </si>
  <si>
    <t>CBU  EMISOR FACTURA</t>
  </si>
  <si>
    <t>Maquinaría</t>
  </si>
  <si>
    <t>Valor de Recupero</t>
  </si>
  <si>
    <t>Vida Utíl</t>
  </si>
  <si>
    <t>Depreciación del Período</t>
  </si>
  <si>
    <t>Transferencia de fondos/Desembolso</t>
  </si>
  <si>
    <t>Monto (*)</t>
  </si>
  <si>
    <t>Fecha (*)</t>
  </si>
  <si>
    <t>FECHA DE EMISION</t>
  </si>
  <si>
    <t>TIPO</t>
  </si>
  <si>
    <t>PUNTO DE VENTA</t>
  </si>
  <si>
    <t>Nº</t>
  </si>
  <si>
    <t>MONTO  TOTAL</t>
  </si>
  <si>
    <t>FINANCIAMIENTO NACION</t>
  </si>
  <si>
    <t>FINANCIAMIENTO ENTE EJECUTOR</t>
  </si>
  <si>
    <t>TOTAL TRANSFERIDO</t>
  </si>
  <si>
    <t>TOTAL RENDIDO</t>
  </si>
  <si>
    <t>TRANSPORTE (DIFERENCIA ENTRE MONTO TRANSFERIDO Y MONTO RENDIDO)</t>
  </si>
  <si>
    <t>* acompañar el envío con copia resumen cuenta bancaria resaltando el monto transferido</t>
  </si>
  <si>
    <t>* * Este casillero es de carácter opcional, y debera completarse con datos o aclaraciones atenientes al cumplimiento de la rendición de cuentas</t>
  </si>
  <si>
    <r>
      <rPr>
        <b/>
        <sz val="11"/>
        <color theme="1"/>
        <rFont val="Arial"/>
      </rPr>
      <t>La Provincia/Municipio/Ente se compromete expresamente por la presente a dar cumplimiento a lo siguiente :</t>
    </r>
    <r>
      <rPr>
        <sz val="11"/>
        <color theme="1"/>
        <rFont val="Arial"/>
      </rPr>
      <t xml:space="preserve">  </t>
    </r>
  </si>
  <si>
    <r>
      <rPr>
        <b/>
        <sz val="11"/>
        <color theme="1"/>
        <rFont val="Arial"/>
      </rPr>
      <t>La Provincia/Municipio/Ente se compromete expresamente por la presente a dar cumplimiento a lo siguiente :</t>
    </r>
    <r>
      <rPr>
        <sz val="11"/>
        <color theme="1"/>
        <rFont val="Arial"/>
      </rPr>
      <t xml:space="preserve">  </t>
    </r>
  </si>
  <si>
    <t>a) Preservar por el término de DIEZ (10) años, como respaldo documental de la rendición de cuentas, los comprobantes originales completados de manera indeleble y que cumplan con las exigencias establecidas por las normas impositivas y previsionales vigentes</t>
  </si>
  <si>
    <t>b) Poner a disposición de las jurisdicciones y entidades nacionales competentes, así como de los distintos Organos de Control, la totalidad de la documentación respaldatoria, cuando éstos así lo requieran</t>
  </si>
  <si>
    <t>c) Toda la documentacion se debera respaldar con Ordenanza rectificatoria avalada por el Honorable Concejo Deliberante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</si>
</sst>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[$ $]#,##0.00"/>
    <numFmt numFmtId="165" formatCode="_ * #,##0.00_ ;_ * \-#,##0.00_ ;_ * &quot;-&quot;??_ ;_ @_ "/>
    <numFmt numFmtId="166" formatCode="[$$-2C0A]\ #,##0.00"/>
    <numFmt numFmtId="167" formatCode="_ * #,##0.00_ ;_ * \-#,##0.00_ ;_ * \-??_ ;_ @_ "/>
    <numFmt numFmtId="168" formatCode="0.00%;[Red]\-0.00%"/>
    <numFmt numFmtId="169" formatCode="&quot;$&quot;\ #,##0.00"/>
    <numFmt numFmtId="170" formatCode="_ &quot;$&quot;\ * #,##0.00_ ;_ &quot;$&quot;\ * \-#,##0.00_ ;_ &quot;$&quot;\ * &quot;-&quot;??_ ;_ @_ "/>
  </numFmts>
  <fonts count="44" x14ac:knownFonts="1">
    <font>
      <sz val="10"/>
      <color rgb="FF000000"/>
      <name val="Arial"/>
    </font>
    <font>
      <sz val="10"/>
      <color theme="1"/>
      <name val="Arial"/>
    </font>
    <font>
      <b/>
      <sz val="16"/>
      <color theme="1"/>
      <name val="Arial"/>
    </font>
    <font>
      <b/>
      <sz val="12"/>
      <color theme="1"/>
      <name val="Arial"/>
    </font>
    <font>
      <sz val="14"/>
      <color theme="1"/>
      <name val="Arial"/>
    </font>
    <font>
      <b/>
      <sz val="18"/>
      <color theme="1"/>
      <name val="Arial"/>
    </font>
    <font>
      <b/>
      <sz val="10"/>
      <color theme="1"/>
      <name val="Arial"/>
    </font>
    <font>
      <sz val="10"/>
      <name val="Arial"/>
    </font>
    <font>
      <sz val="9"/>
      <color theme="1"/>
      <name val="Arial"/>
    </font>
    <font>
      <sz val="9"/>
      <color rgb="FF000000"/>
      <name val="Arial"/>
    </font>
    <font>
      <sz val="12"/>
      <color theme="1"/>
      <name val="Arial"/>
    </font>
    <font>
      <b/>
      <sz val="9"/>
      <color theme="1"/>
      <name val="Arial"/>
    </font>
    <font>
      <sz val="8"/>
      <color theme="1"/>
      <name val="Arial"/>
    </font>
    <font>
      <b/>
      <sz val="14"/>
      <color rgb="FFFFFFFF"/>
      <name val="Arial"/>
    </font>
    <font>
      <b/>
      <sz val="20"/>
      <color theme="1"/>
      <name val="Arial"/>
    </font>
    <font>
      <sz val="11"/>
      <color rgb="FF000000"/>
      <name val="Calibri"/>
    </font>
    <font>
      <b/>
      <sz val="14"/>
      <color theme="1"/>
      <name val="Arial"/>
    </font>
    <font>
      <sz val="14"/>
      <color rgb="FF000000"/>
      <name val="Calibri"/>
    </font>
    <font>
      <sz val="12"/>
      <color theme="1"/>
      <name val="Calibri"/>
    </font>
    <font>
      <b/>
      <sz val="11"/>
      <color theme="1"/>
      <name val="Arial"/>
    </font>
    <font>
      <sz val="11"/>
      <color theme="1"/>
      <name val="Calibri"/>
    </font>
    <font>
      <b/>
      <sz val="13"/>
      <color theme="1"/>
      <name val="Arial"/>
    </font>
    <font>
      <b/>
      <sz val="10"/>
      <color rgb="FFFFFFFF"/>
      <name val="Arial"/>
    </font>
    <font>
      <b/>
      <sz val="9"/>
      <color rgb="FFFFFFFF"/>
      <name val="Arial"/>
    </font>
    <font>
      <b/>
      <sz val="11"/>
      <color rgb="FF000000"/>
      <name val="Calibri"/>
    </font>
    <font>
      <b/>
      <sz val="11"/>
      <color theme="1"/>
      <name val="Calibri"/>
    </font>
    <font>
      <b/>
      <sz val="11"/>
      <color rgb="FFC00000"/>
      <name val="Calibri"/>
    </font>
    <font>
      <b/>
      <sz val="11"/>
      <color rgb="FF008000"/>
      <name val="Calibri"/>
    </font>
    <font>
      <b/>
      <sz val="11"/>
      <color rgb="FF333399"/>
      <name val="Calibri"/>
    </font>
    <font>
      <b/>
      <sz val="11"/>
      <color rgb="FFFF0000"/>
      <name val="Calibri"/>
    </font>
    <font>
      <sz val="11"/>
      <color theme="1"/>
      <name val="Arial"/>
    </font>
    <font>
      <sz val="9"/>
      <color rgb="FF000000"/>
      <name val="Calibri"/>
    </font>
    <font>
      <b/>
      <u/>
      <sz val="11"/>
      <color rgb="FF000000"/>
      <name val="Calibri"/>
    </font>
    <font>
      <b/>
      <sz val="11"/>
      <color rgb="FFFFFFFF"/>
      <name val="Calibri"/>
    </font>
    <font>
      <b/>
      <sz val="12"/>
      <color rgb="FFFFFFFF"/>
      <name val="Calibri"/>
    </font>
    <font>
      <b/>
      <i/>
      <sz val="12"/>
      <color theme="1"/>
      <name val="Arial"/>
    </font>
    <font>
      <sz val="20"/>
      <color theme="1"/>
      <name val="Arial"/>
    </font>
    <font>
      <sz val="8"/>
      <color theme="1"/>
      <name val="Calibri"/>
    </font>
    <font>
      <sz val="9"/>
      <color theme="1"/>
      <name val="Calibri"/>
    </font>
    <font>
      <b/>
      <sz val="8"/>
      <color theme="1"/>
      <name val="Arial"/>
    </font>
    <font>
      <b/>
      <sz val="18"/>
      <color theme="1"/>
      <name val="Calibri"/>
    </font>
    <font>
      <sz val="10"/>
      <color rgb="FFFF0000"/>
      <name val="Arial"/>
    </font>
    <font>
      <u/>
      <sz val="11"/>
      <color rgb="FF000000"/>
      <name val="Calibri"/>
    </font>
    <font>
      <u/>
      <sz val="10"/>
      <color rgb="FF000000"/>
      <name val="Arial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3366FF"/>
        <bgColor rgb="FF3366FF"/>
      </patternFill>
    </fill>
    <fill>
      <patternFill patternType="solid">
        <fgColor rgb="FFFF0000"/>
        <bgColor rgb="FFFF0000"/>
      </patternFill>
    </fill>
    <fill>
      <patternFill patternType="solid">
        <fgColor rgb="FF00CCFF"/>
        <bgColor rgb="FF00CCFF"/>
      </patternFill>
    </fill>
    <fill>
      <patternFill patternType="solid">
        <fgColor rgb="FFFFCC00"/>
        <bgColor rgb="FFFFCC00"/>
      </patternFill>
    </fill>
    <fill>
      <patternFill patternType="solid">
        <fgColor rgb="FFC0C0C0"/>
        <bgColor rgb="FFC0C0C0"/>
      </patternFill>
    </fill>
    <fill>
      <patternFill patternType="solid">
        <fgColor theme="4" tint="0.79998168889431442"/>
        <bgColor rgb="FFB4C6E7"/>
      </patternFill>
    </fill>
  </fills>
  <borders count="10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double">
        <color rgb="FF000000"/>
      </right>
      <top style="thin">
        <color rgb="FF000000"/>
      </top>
      <bottom/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2"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0" fillId="0" borderId="0" xfId="0" applyFont="1"/>
    <xf numFmtId="165" fontId="8" fillId="2" borderId="4" xfId="0" applyNumberFormat="1" applyFont="1" applyFill="1" applyBorder="1" applyAlignment="1">
      <alignment horizontal="right" vertical="center"/>
    </xf>
    <xf numFmtId="166" fontId="8" fillId="2" borderId="4" xfId="0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0" xfId="0" applyFont="1"/>
    <xf numFmtId="4" fontId="8" fillId="0" borderId="4" xfId="0" applyNumberFormat="1" applyFont="1" applyBorder="1" applyAlignment="1">
      <alignment vertical="center"/>
    </xf>
    <xf numFmtId="164" fontId="8" fillId="0" borderId="4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1" fillId="0" borderId="8" xfId="0" applyFont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4" fontId="1" fillId="0" borderId="0" xfId="0" applyNumberFormat="1" applyFont="1"/>
    <xf numFmtId="0" fontId="11" fillId="0" borderId="11" xfId="0" applyFont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10" fontId="8" fillId="2" borderId="17" xfId="0" applyNumberFormat="1" applyFont="1" applyFill="1" applyBorder="1" applyAlignment="1">
      <alignment horizontal="center" vertical="center"/>
    </xf>
    <xf numFmtId="10" fontId="1" fillId="0" borderId="0" xfId="0" applyNumberFormat="1" applyFont="1" applyAlignment="1">
      <alignment vertical="center"/>
    </xf>
    <xf numFmtId="10" fontId="8" fillId="2" borderId="26" xfId="0" applyNumberFormat="1" applyFont="1" applyFill="1" applyBorder="1" applyAlignment="1">
      <alignment horizontal="center"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4" fontId="6" fillId="0" borderId="30" xfId="0" applyNumberFormat="1" applyFont="1" applyBorder="1" applyAlignment="1">
      <alignment horizontal="center" vertical="center"/>
    </xf>
    <xf numFmtId="10" fontId="6" fillId="0" borderId="30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30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6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13" fillId="3" borderId="31" xfId="0" applyFont="1" applyFill="1" applyBorder="1" applyAlignment="1">
      <alignment vertical="center"/>
    </xf>
    <xf numFmtId="167" fontId="15" fillId="0" borderId="0" xfId="0" applyNumberFormat="1" applyFont="1"/>
    <xf numFmtId="0" fontId="16" fillId="3" borderId="31" xfId="0" applyFont="1" applyFill="1" applyBorder="1" applyAlignment="1">
      <alignment horizontal="center"/>
    </xf>
    <xf numFmtId="0" fontId="3" fillId="3" borderId="40" xfId="0" applyFont="1" applyFill="1" applyBorder="1" applyAlignment="1">
      <alignment vertical="center"/>
    </xf>
    <xf numFmtId="0" fontId="3" fillId="3" borderId="40" xfId="0" applyFont="1" applyFill="1" applyBorder="1" applyAlignment="1">
      <alignment vertical="top" wrapText="1"/>
    </xf>
    <xf numFmtId="0" fontId="17" fillId="0" borderId="41" xfId="0" applyFont="1" applyBorder="1" applyAlignment="1">
      <alignment vertical="center"/>
    </xf>
    <xf numFmtId="0" fontId="3" fillId="3" borderId="44" xfId="0" applyFont="1" applyFill="1" applyBorder="1" applyAlignment="1">
      <alignment vertical="top" wrapText="1"/>
    </xf>
    <xf numFmtId="0" fontId="3" fillId="3" borderId="44" xfId="0" applyFont="1" applyFill="1" applyBorder="1" applyAlignment="1">
      <alignment horizontal="center" vertical="center"/>
    </xf>
    <xf numFmtId="0" fontId="3" fillId="3" borderId="46" xfId="0" applyFont="1" applyFill="1" applyBorder="1" applyAlignment="1">
      <alignment horizontal="left" vertical="center"/>
    </xf>
    <xf numFmtId="0" fontId="17" fillId="0" borderId="0" xfId="0" applyFont="1" applyAlignment="1">
      <alignment vertical="center"/>
    </xf>
    <xf numFmtId="167" fontId="17" fillId="0" borderId="0" xfId="0" applyNumberFormat="1" applyFont="1" applyAlignment="1">
      <alignment vertical="center"/>
    </xf>
    <xf numFmtId="0" fontId="3" fillId="3" borderId="47" xfId="0" applyFont="1" applyFill="1" applyBorder="1" applyAlignment="1">
      <alignment horizontal="left" vertical="center"/>
    </xf>
    <xf numFmtId="0" fontId="3" fillId="3" borderId="47" xfId="0" applyFont="1" applyFill="1" applyBorder="1" applyAlignment="1">
      <alignment vertical="center"/>
    </xf>
    <xf numFmtId="0" fontId="18" fillId="3" borderId="31" xfId="0" applyFont="1" applyFill="1" applyBorder="1"/>
    <xf numFmtId="0" fontId="3" fillId="3" borderId="31" xfId="0" applyFont="1" applyFill="1" applyBorder="1" applyAlignment="1">
      <alignment horizontal="center" vertical="center"/>
    </xf>
    <xf numFmtId="17" fontId="3" fillId="3" borderId="50" xfId="0" applyNumberFormat="1" applyFont="1" applyFill="1" applyBorder="1" applyAlignment="1">
      <alignment horizontal="left" vertical="center"/>
    </xf>
    <xf numFmtId="0" fontId="3" fillId="3" borderId="51" xfId="0" applyFont="1" applyFill="1" applyBorder="1" applyAlignment="1">
      <alignment horizontal="left" vertical="center"/>
    </xf>
    <xf numFmtId="0" fontId="3" fillId="3" borderId="51" xfId="0" applyFont="1" applyFill="1" applyBorder="1" applyAlignment="1">
      <alignment vertical="center"/>
    </xf>
    <xf numFmtId="0" fontId="17" fillId="0" borderId="28" xfId="0" applyFont="1" applyBorder="1" applyAlignment="1">
      <alignment vertical="center"/>
    </xf>
    <xf numFmtId="0" fontId="18" fillId="3" borderId="54" xfId="0" applyFont="1" applyFill="1" applyBorder="1"/>
    <xf numFmtId="0" fontId="18" fillId="3" borderId="54" xfId="0" applyFont="1" applyFill="1" applyBorder="1" applyAlignment="1">
      <alignment vertical="center"/>
    </xf>
    <xf numFmtId="0" fontId="3" fillId="3" borderId="31" xfId="0" applyFont="1" applyFill="1" applyBorder="1" applyAlignment="1">
      <alignment horizontal="left" vertical="center"/>
    </xf>
    <xf numFmtId="0" fontId="6" fillId="3" borderId="31" xfId="0" applyFont="1" applyFill="1" applyBorder="1" applyAlignment="1">
      <alignment vertical="center"/>
    </xf>
    <xf numFmtId="0" fontId="19" fillId="3" borderId="31" xfId="0" applyFont="1" applyFill="1" applyBorder="1" applyAlignment="1">
      <alignment horizontal="center" vertical="top" wrapText="1"/>
    </xf>
    <xf numFmtId="0" fontId="20" fillId="3" borderId="31" xfId="0" applyFont="1" applyFill="1" applyBorder="1"/>
    <xf numFmtId="0" fontId="20" fillId="3" borderId="31" xfId="0" applyFont="1" applyFill="1" applyBorder="1" applyAlignment="1">
      <alignment vertical="center"/>
    </xf>
    <xf numFmtId="17" fontId="3" fillId="3" borderId="31" xfId="0" applyNumberFormat="1" applyFont="1" applyFill="1" applyBorder="1" applyAlignment="1">
      <alignment horizontal="center" vertical="center"/>
    </xf>
    <xf numFmtId="167" fontId="15" fillId="0" borderId="0" xfId="0" applyNumberFormat="1" applyFont="1" applyAlignment="1">
      <alignment vertical="center"/>
    </xf>
    <xf numFmtId="0" fontId="23" fillId="4" borderId="61" xfId="0" applyFont="1" applyFill="1" applyBorder="1" applyAlignment="1">
      <alignment horizontal="center" vertical="center"/>
    </xf>
    <xf numFmtId="0" fontId="23" fillId="4" borderId="62" xfId="0" applyFont="1" applyFill="1" applyBorder="1" applyAlignment="1">
      <alignment horizontal="center" vertical="center"/>
    </xf>
    <xf numFmtId="0" fontId="23" fillId="5" borderId="63" xfId="0" applyFont="1" applyFill="1" applyBorder="1" applyAlignment="1">
      <alignment horizontal="center" vertical="center"/>
    </xf>
    <xf numFmtId="0" fontId="23" fillId="5" borderId="62" xfId="0" applyFont="1" applyFill="1" applyBorder="1" applyAlignment="1">
      <alignment horizontal="center" vertical="center"/>
    </xf>
    <xf numFmtId="17" fontId="24" fillId="0" borderId="18" xfId="0" applyNumberFormat="1" applyFont="1" applyBorder="1" applyAlignment="1">
      <alignment horizontal="center" vertical="center"/>
    </xf>
    <xf numFmtId="10" fontId="25" fillId="6" borderId="64" xfId="0" applyNumberFormat="1" applyFont="1" applyFill="1" applyBorder="1" applyAlignment="1">
      <alignment horizontal="center" vertical="center"/>
    </xf>
    <xf numFmtId="10" fontId="25" fillId="0" borderId="15" xfId="0" applyNumberFormat="1" applyFont="1" applyBorder="1" applyAlignment="1">
      <alignment horizontal="center" vertical="center"/>
    </xf>
    <xf numFmtId="10" fontId="26" fillId="6" borderId="64" xfId="0" applyNumberFormat="1" applyFont="1" applyFill="1" applyBorder="1" applyAlignment="1">
      <alignment horizontal="center" vertical="center"/>
    </xf>
    <xf numFmtId="10" fontId="25" fillId="7" borderId="14" xfId="0" applyNumberFormat="1" applyFont="1" applyFill="1" applyBorder="1" applyAlignment="1">
      <alignment horizontal="center" vertical="center"/>
    </xf>
    <xf numFmtId="168" fontId="27" fillId="0" borderId="15" xfId="0" applyNumberFormat="1" applyFont="1" applyBorder="1" applyAlignment="1">
      <alignment horizontal="center" vertical="center"/>
    </xf>
    <xf numFmtId="17" fontId="1" fillId="0" borderId="0" xfId="0" applyNumberFormat="1" applyFont="1" applyAlignment="1">
      <alignment horizontal="center"/>
    </xf>
    <xf numFmtId="167" fontId="4" fillId="0" borderId="0" xfId="0" applyNumberFormat="1" applyFont="1"/>
    <xf numFmtId="16" fontId="4" fillId="0" borderId="0" xfId="0" applyNumberFormat="1" applyFont="1"/>
    <xf numFmtId="17" fontId="24" fillId="0" borderId="17" xfId="0" applyNumberFormat="1" applyFont="1" applyBorder="1" applyAlignment="1">
      <alignment horizontal="center" vertical="center"/>
    </xf>
    <xf numFmtId="10" fontId="25" fillId="6" borderId="65" xfId="0" applyNumberFormat="1" applyFont="1" applyFill="1" applyBorder="1" applyAlignment="1">
      <alignment horizontal="center" vertical="center"/>
    </xf>
    <xf numFmtId="10" fontId="25" fillId="0" borderId="20" xfId="0" applyNumberFormat="1" applyFont="1" applyBorder="1" applyAlignment="1">
      <alignment horizontal="center" vertical="center"/>
    </xf>
    <xf numFmtId="10" fontId="26" fillId="6" borderId="65" xfId="0" applyNumberFormat="1" applyFont="1" applyFill="1" applyBorder="1" applyAlignment="1">
      <alignment horizontal="center" vertical="center"/>
    </xf>
    <xf numFmtId="10" fontId="25" fillId="7" borderId="4" xfId="0" applyNumberFormat="1" applyFont="1" applyFill="1" applyBorder="1" applyAlignment="1">
      <alignment horizontal="center" vertical="center"/>
    </xf>
    <xf numFmtId="168" fontId="27" fillId="0" borderId="20" xfId="0" applyNumberFormat="1" applyFont="1" applyBorder="1" applyAlignment="1">
      <alignment horizontal="center" vertical="center"/>
    </xf>
    <xf numFmtId="17" fontId="24" fillId="0" borderId="27" xfId="0" applyNumberFormat="1" applyFont="1" applyBorder="1" applyAlignment="1">
      <alignment horizontal="center" vertical="center"/>
    </xf>
    <xf numFmtId="10" fontId="25" fillId="0" borderId="66" xfId="0" applyNumberFormat="1" applyFont="1" applyBorder="1" applyAlignment="1">
      <alignment horizontal="center" vertical="center"/>
    </xf>
    <xf numFmtId="10" fontId="25" fillId="0" borderId="29" xfId="0" applyNumberFormat="1" applyFont="1" applyBorder="1" applyAlignment="1">
      <alignment horizontal="center" vertical="center"/>
    </xf>
    <xf numFmtId="10" fontId="26" fillId="0" borderId="67" xfId="0" applyNumberFormat="1" applyFont="1" applyBorder="1" applyAlignment="1">
      <alignment horizontal="center" vertical="center"/>
    </xf>
    <xf numFmtId="10" fontId="25" fillId="0" borderId="28" xfId="0" applyNumberFormat="1" applyFont="1" applyBorder="1" applyAlignment="1">
      <alignment horizontal="center" vertical="center"/>
    </xf>
    <xf numFmtId="10" fontId="25" fillId="0" borderId="68" xfId="0" applyNumberFormat="1" applyFont="1" applyBorder="1" applyAlignment="1">
      <alignment horizontal="center" vertical="center"/>
    </xf>
    <xf numFmtId="16" fontId="4" fillId="0" borderId="69" xfId="0" applyNumberFormat="1" applyFont="1" applyBorder="1"/>
    <xf numFmtId="167" fontId="15" fillId="0" borderId="69" xfId="0" applyNumberFormat="1" applyFont="1" applyBorder="1"/>
    <xf numFmtId="0" fontId="1" fillId="0" borderId="69" xfId="0" applyFont="1" applyBorder="1"/>
    <xf numFmtId="17" fontId="24" fillId="0" borderId="0" xfId="0" applyNumberFormat="1" applyFont="1" applyAlignment="1">
      <alignment horizontal="center" vertical="center"/>
    </xf>
    <xf numFmtId="10" fontId="25" fillId="0" borderId="0" xfId="0" applyNumberFormat="1" applyFont="1" applyAlignment="1">
      <alignment horizontal="center" vertical="center"/>
    </xf>
    <xf numFmtId="10" fontId="28" fillId="0" borderId="0" xfId="0" applyNumberFormat="1" applyFont="1" applyAlignment="1">
      <alignment horizontal="center" vertical="center"/>
    </xf>
    <xf numFmtId="10" fontId="29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24" fillId="0" borderId="0" xfId="0" applyFont="1"/>
    <xf numFmtId="0" fontId="1" fillId="0" borderId="0" xfId="0" applyFont="1" applyAlignment="1">
      <alignment horizontal="left"/>
    </xf>
    <xf numFmtId="0" fontId="24" fillId="0" borderId="0" xfId="0" applyFont="1" applyAlignment="1">
      <alignment horizontal="center"/>
    </xf>
    <xf numFmtId="0" fontId="30" fillId="0" borderId="0" xfId="0" applyFont="1"/>
    <xf numFmtId="0" fontId="24" fillId="0" borderId="0" xfId="0" applyFont="1" applyAlignment="1">
      <alignment vertical="top"/>
    </xf>
    <xf numFmtId="0" fontId="15" fillId="0" borderId="0" xfId="0" applyFont="1" applyAlignment="1">
      <alignment horizontal="center" vertical="top"/>
    </xf>
    <xf numFmtId="0" fontId="30" fillId="0" borderId="0" xfId="0" applyFont="1" applyAlignment="1">
      <alignment horizontal="center"/>
    </xf>
    <xf numFmtId="0" fontId="30" fillId="0" borderId="0" xfId="0" applyFont="1" applyAlignment="1">
      <alignment vertical="top"/>
    </xf>
    <xf numFmtId="0" fontId="30" fillId="0" borderId="0" xfId="0" applyFont="1" applyAlignment="1">
      <alignment horizontal="center" vertical="top"/>
    </xf>
    <xf numFmtId="0" fontId="31" fillId="0" borderId="0" xfId="0" applyFont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10" fontId="1" fillId="0" borderId="0" xfId="0" applyNumberFormat="1" applyFont="1" applyAlignment="1">
      <alignment horizontal="center"/>
    </xf>
    <xf numFmtId="16" fontId="1" fillId="0" borderId="0" xfId="0" applyNumberFormat="1" applyFont="1"/>
    <xf numFmtId="0" fontId="32" fillId="0" borderId="0" xfId="0" applyFont="1"/>
    <xf numFmtId="10" fontId="33" fillId="0" borderId="0" xfId="0" applyNumberFormat="1" applyFont="1"/>
    <xf numFmtId="1" fontId="24" fillId="0" borderId="0" xfId="0" applyNumberFormat="1" applyFont="1" applyAlignment="1">
      <alignment horizontal="center"/>
    </xf>
    <xf numFmtId="0" fontId="34" fillId="3" borderId="31" xfId="0" applyFont="1" applyFill="1" applyBorder="1" applyAlignment="1">
      <alignment vertical="center"/>
    </xf>
    <xf numFmtId="0" fontId="34" fillId="3" borderId="31" xfId="0" applyFont="1" applyFill="1" applyBorder="1" applyAlignment="1">
      <alignment vertical="center" wrapText="1"/>
    </xf>
    <xf numFmtId="10" fontId="0" fillId="0" borderId="0" xfId="0" applyNumberFormat="1" applyFont="1" applyAlignment="1">
      <alignment horizontal="right"/>
    </xf>
    <xf numFmtId="0" fontId="24" fillId="0" borderId="0" xfId="0" applyFont="1" applyAlignment="1">
      <alignment horizontal="center" vertical="center"/>
    </xf>
    <xf numFmtId="0" fontId="3" fillId="3" borderId="31" xfId="0" applyFont="1" applyFill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8" fillId="2" borderId="4" xfId="0" applyFont="1" applyFill="1" applyBorder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8" fillId="0" borderId="4" xfId="0" applyFont="1" applyBorder="1" applyAlignment="1">
      <alignment horizontal="right" vertical="center"/>
    </xf>
    <xf numFmtId="14" fontId="8" fillId="0" borderId="4" xfId="0" applyNumberFormat="1" applyFont="1" applyBorder="1" applyAlignment="1">
      <alignment horizontal="right" vertical="center"/>
    </xf>
    <xf numFmtId="17" fontId="8" fillId="0" borderId="4" xfId="0" applyNumberFormat="1" applyFont="1" applyBorder="1" applyAlignment="1">
      <alignment horizontal="right" vertical="center"/>
    </xf>
    <xf numFmtId="169" fontId="8" fillId="0" borderId="0" xfId="0" applyNumberFormat="1" applyFont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10" fontId="8" fillId="0" borderId="0" xfId="0" applyNumberFormat="1" applyFont="1"/>
    <xf numFmtId="14" fontId="8" fillId="0" borderId="0" xfId="0" applyNumberFormat="1" applyFont="1" applyAlignment="1">
      <alignment horizontal="left" vertical="center"/>
    </xf>
    <xf numFmtId="0" fontId="6" fillId="0" borderId="4" xfId="0" applyFont="1" applyBorder="1" applyAlignment="1">
      <alignment vertical="center"/>
    </xf>
    <xf numFmtId="4" fontId="1" fillId="2" borderId="4" xfId="0" applyNumberFormat="1" applyFont="1" applyFill="1" applyBorder="1" applyAlignment="1">
      <alignment vertical="center"/>
    </xf>
    <xf numFmtId="0" fontId="1" fillId="0" borderId="4" xfId="0" applyFont="1" applyBorder="1" applyAlignment="1">
      <alignment vertical="center"/>
    </xf>
    <xf numFmtId="10" fontId="1" fillId="2" borderId="4" xfId="0" applyNumberFormat="1" applyFont="1" applyFill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10" fontId="1" fillId="0" borderId="0" xfId="0" applyNumberFormat="1" applyFont="1"/>
    <xf numFmtId="9" fontId="1" fillId="0" borderId="4" xfId="0" applyNumberFormat="1" applyFont="1" applyBorder="1" applyAlignment="1">
      <alignment vertical="center"/>
    </xf>
    <xf numFmtId="10" fontId="1" fillId="0" borderId="4" xfId="0" applyNumberFormat="1" applyFont="1" applyBorder="1" applyAlignment="1">
      <alignment vertical="center"/>
    </xf>
    <xf numFmtId="4" fontId="1" fillId="0" borderId="4" xfId="0" applyNumberFormat="1" applyFont="1" applyBorder="1" applyAlignment="1">
      <alignment vertical="center"/>
    </xf>
    <xf numFmtId="2" fontId="1" fillId="0" borderId="0" xfId="0" applyNumberFormat="1" applyFont="1"/>
    <xf numFmtId="2" fontId="1" fillId="2" borderId="4" xfId="0" applyNumberFormat="1" applyFont="1" applyFill="1" applyBorder="1" applyAlignment="1">
      <alignment vertical="center"/>
    </xf>
    <xf numFmtId="0" fontId="6" fillId="0" borderId="30" xfId="0" applyFont="1" applyBorder="1" applyAlignment="1">
      <alignment horizontal="center" vertical="center"/>
    </xf>
    <xf numFmtId="10" fontId="1" fillId="2" borderId="30" xfId="0" applyNumberFormat="1" applyFont="1" applyFill="1" applyBorder="1" applyAlignment="1">
      <alignment horizontal="center" vertical="center"/>
    </xf>
    <xf numFmtId="10" fontId="1" fillId="0" borderId="30" xfId="0" applyNumberFormat="1" applyFont="1" applyBorder="1" applyAlignment="1">
      <alignment horizontal="center" vertical="center"/>
    </xf>
    <xf numFmtId="4" fontId="1" fillId="0" borderId="30" xfId="0" applyNumberFormat="1" applyFont="1" applyBorder="1" applyAlignment="1">
      <alignment horizontal="center" vertical="center" wrapText="1"/>
    </xf>
    <xf numFmtId="169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horizontal="center" vertical="center"/>
    </xf>
    <xf numFmtId="169" fontId="1" fillId="0" borderId="0" xfId="0" applyNumberFormat="1" applyFont="1" applyAlignment="1">
      <alignment horizontal="center" vertical="center" wrapText="1"/>
    </xf>
    <xf numFmtId="0" fontId="6" fillId="0" borderId="0" xfId="0" applyFont="1"/>
    <xf numFmtId="0" fontId="8" fillId="0" borderId="0" xfId="0" applyFont="1" applyAlignment="1">
      <alignment horizontal="center"/>
    </xf>
    <xf numFmtId="4" fontId="2" fillId="0" borderId="0" xfId="0" applyNumberFormat="1" applyFont="1" applyAlignment="1">
      <alignment horizontal="left"/>
    </xf>
    <xf numFmtId="4" fontId="16" fillId="0" borderId="0" xfId="0" applyNumberFormat="1" applyFont="1"/>
    <xf numFmtId="4" fontId="2" fillId="0" borderId="0" xfId="0" applyNumberFormat="1" applyFont="1" applyAlignment="1">
      <alignment horizontal="center"/>
    </xf>
    <xf numFmtId="4" fontId="35" fillId="0" borderId="0" xfId="0" applyNumberFormat="1" applyFont="1"/>
    <xf numFmtId="0" fontId="3" fillId="0" borderId="0" xfId="0" applyFont="1"/>
    <xf numFmtId="0" fontId="1" fillId="0" borderId="0" xfId="0" applyFont="1" applyAlignment="1">
      <alignment wrapText="1"/>
    </xf>
    <xf numFmtId="0" fontId="8" fillId="0" borderId="73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87" xfId="0" applyFont="1" applyBorder="1" applyAlignment="1">
      <alignment horizontal="center" vertical="center"/>
    </xf>
    <xf numFmtId="10" fontId="8" fillId="0" borderId="88" xfId="0" applyNumberFormat="1" applyFont="1" applyBorder="1" applyAlignment="1">
      <alignment horizontal="center" vertical="center" wrapText="1"/>
    </xf>
    <xf numFmtId="10" fontId="8" fillId="0" borderId="89" xfId="0" applyNumberFormat="1" applyFont="1" applyBorder="1" applyAlignment="1">
      <alignment horizontal="center" vertical="center" wrapText="1"/>
    </xf>
    <xf numFmtId="4" fontId="8" fillId="0" borderId="89" xfId="0" applyNumberFormat="1" applyFont="1" applyBorder="1" applyAlignment="1">
      <alignment horizontal="center" vertical="center" wrapText="1"/>
    </xf>
    <xf numFmtId="4" fontId="8" fillId="0" borderId="90" xfId="0" applyNumberFormat="1" applyFont="1" applyBorder="1" applyAlignment="1">
      <alignment horizontal="center" vertical="center" wrapText="1"/>
    </xf>
    <xf numFmtId="4" fontId="8" fillId="0" borderId="9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2" fillId="2" borderId="31" xfId="0" applyFont="1" applyFill="1" applyBorder="1" applyAlignment="1">
      <alignment horizontal="center"/>
    </xf>
    <xf numFmtId="2" fontId="6" fillId="0" borderId="0" xfId="0" applyNumberFormat="1" applyFont="1"/>
    <xf numFmtId="170" fontId="1" fillId="0" borderId="0" xfId="0" applyNumberFormat="1" applyFont="1"/>
    <xf numFmtId="0" fontId="1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37" fillId="0" borderId="76" xfId="0" applyFont="1" applyBorder="1" applyAlignment="1">
      <alignment vertical="center"/>
    </xf>
    <xf numFmtId="0" fontId="12" fillId="0" borderId="41" xfId="0" applyFont="1" applyBorder="1" applyAlignment="1">
      <alignment vertical="center"/>
    </xf>
    <xf numFmtId="0" fontId="37" fillId="0" borderId="41" xfId="0" applyFont="1" applyBorder="1" applyAlignment="1">
      <alignment vertical="center"/>
    </xf>
    <xf numFmtId="0" fontId="37" fillId="0" borderId="41" xfId="0" applyFont="1" applyBorder="1"/>
    <xf numFmtId="0" fontId="37" fillId="0" borderId="77" xfId="0" applyFont="1" applyBorder="1"/>
    <xf numFmtId="0" fontId="12" fillId="0" borderId="83" xfId="0" applyFont="1" applyBorder="1" applyAlignment="1">
      <alignment vertical="center"/>
    </xf>
    <xf numFmtId="0" fontId="37" fillId="0" borderId="0" xfId="0" applyFont="1" applyAlignment="1">
      <alignment vertical="center"/>
    </xf>
    <xf numFmtId="0" fontId="12" fillId="0" borderId="0" xfId="0" applyFont="1"/>
    <xf numFmtId="0" fontId="12" fillId="0" borderId="84" xfId="0" applyFont="1" applyBorder="1"/>
    <xf numFmtId="0" fontId="16" fillId="0" borderId="0" xfId="0" applyFont="1" applyAlignment="1">
      <alignment vertical="top"/>
    </xf>
    <xf numFmtId="0" fontId="14" fillId="0" borderId="0" xfId="0" applyFont="1" applyAlignment="1">
      <alignment vertical="top"/>
    </xf>
    <xf numFmtId="0" fontId="14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37" fillId="0" borderId="83" xfId="0" applyFont="1" applyBorder="1" applyAlignment="1">
      <alignment vertical="center"/>
    </xf>
    <xf numFmtId="0" fontId="37" fillId="0" borderId="0" xfId="0" applyFont="1"/>
    <xf numFmtId="0" fontId="38" fillId="0" borderId="0" xfId="0" applyFont="1"/>
    <xf numFmtId="0" fontId="37" fillId="0" borderId="27" xfId="0" applyFont="1" applyBorder="1" applyAlignment="1">
      <alignment vertical="center"/>
    </xf>
    <xf numFmtId="0" fontId="39" fillId="0" borderId="28" xfId="0" applyFont="1" applyBorder="1" applyAlignment="1">
      <alignment vertical="center"/>
    </xf>
    <xf numFmtId="0" fontId="37" fillId="0" borderId="28" xfId="0" applyFont="1" applyBorder="1" applyAlignment="1">
      <alignment vertical="center"/>
    </xf>
    <xf numFmtId="0" fontId="39" fillId="0" borderId="28" xfId="0" applyFont="1" applyBorder="1" applyAlignment="1">
      <alignment vertical="top"/>
    </xf>
    <xf numFmtId="0" fontId="39" fillId="0" borderId="29" xfId="0" applyFont="1" applyBorder="1" applyAlignment="1">
      <alignment vertical="top"/>
    </xf>
    <xf numFmtId="0" fontId="1" fillId="0" borderId="5" xfId="0" applyFont="1" applyBorder="1" applyAlignment="1">
      <alignment vertical="center"/>
    </xf>
    <xf numFmtId="0" fontId="6" fillId="0" borderId="75" xfId="0" applyFont="1" applyBorder="1" applyAlignment="1">
      <alignment horizontal="center" vertical="center" wrapText="1"/>
    </xf>
    <xf numFmtId="0" fontId="6" fillId="0" borderId="95" xfId="0" applyFont="1" applyBorder="1" applyAlignment="1">
      <alignment horizontal="center" vertical="center" wrapText="1"/>
    </xf>
    <xf numFmtId="0" fontId="1" fillId="0" borderId="9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1" fillId="0" borderId="80" xfId="0" applyFont="1" applyBorder="1" applyAlignment="1">
      <alignment horizontal="center" vertical="center" wrapText="1"/>
    </xf>
    <xf numFmtId="0" fontId="1" fillId="0" borderId="93" xfId="0" applyFont="1" applyBorder="1" applyAlignment="1">
      <alignment vertical="top"/>
    </xf>
    <xf numFmtId="0" fontId="1" fillId="0" borderId="94" xfId="0" applyFont="1" applyBorder="1" applyAlignment="1">
      <alignment vertical="top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4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169" fontId="1" fillId="0" borderId="4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 vertical="center"/>
    </xf>
    <xf numFmtId="0" fontId="1" fillId="0" borderId="10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69" fontId="1" fillId="0" borderId="5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41" fillId="0" borderId="6" xfId="0" applyFont="1" applyBorder="1" applyAlignment="1">
      <alignment horizontal="center" vertical="center"/>
    </xf>
    <xf numFmtId="0" fontId="1" fillId="0" borderId="97" xfId="0" applyFont="1" applyBorder="1" applyAlignment="1">
      <alignment horizontal="center" vertical="center"/>
    </xf>
    <xf numFmtId="0" fontId="1" fillId="0" borderId="74" xfId="0" applyFont="1" applyBorder="1" applyAlignment="1">
      <alignment horizontal="center" vertical="center"/>
    </xf>
    <xf numFmtId="0" fontId="1" fillId="0" borderId="6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169" fontId="1" fillId="0" borderId="74" xfId="0" applyNumberFormat="1" applyFont="1" applyBorder="1" applyAlignment="1">
      <alignment horizontal="center" vertical="center"/>
    </xf>
    <xf numFmtId="0" fontId="1" fillId="0" borderId="73" xfId="0" applyFont="1" applyBorder="1" applyAlignment="1">
      <alignment horizontal="left" vertical="center"/>
    </xf>
    <xf numFmtId="169" fontId="1" fillId="0" borderId="73" xfId="0" applyNumberFormat="1" applyFont="1" applyBorder="1" applyAlignment="1">
      <alignment horizontal="center" vertical="center"/>
    </xf>
    <xf numFmtId="0" fontId="1" fillId="0" borderId="80" xfId="0" applyFont="1" applyBorder="1" applyAlignment="1">
      <alignment vertical="top"/>
    </xf>
    <xf numFmtId="0" fontId="1" fillId="0" borderId="98" xfId="0" applyFont="1" applyBorder="1" applyAlignment="1">
      <alignment vertical="top"/>
    </xf>
    <xf numFmtId="0" fontId="11" fillId="0" borderId="30" xfId="0" applyFont="1" applyBorder="1" applyAlignment="1">
      <alignment horizontal="left" vertical="center"/>
    </xf>
    <xf numFmtId="166" fontId="6" fillId="0" borderId="3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6" fontId="1" fillId="0" borderId="0" xfId="0" applyNumberFormat="1" applyFont="1" applyAlignment="1">
      <alignment horizontal="center" vertical="center"/>
    </xf>
    <xf numFmtId="166" fontId="1" fillId="0" borderId="0" xfId="0" applyNumberFormat="1" applyFont="1" applyAlignment="1">
      <alignment horizontal="left" vertical="center"/>
    </xf>
    <xf numFmtId="166" fontId="6" fillId="0" borderId="3" xfId="0" applyNumberFormat="1" applyFont="1" applyBorder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/>
    <xf numFmtId="0" fontId="7" fillId="0" borderId="3" xfId="0" applyFont="1" applyBorder="1"/>
    <xf numFmtId="0" fontId="8" fillId="0" borderId="5" xfId="0" applyFont="1" applyBorder="1" applyAlignment="1">
      <alignment horizontal="left" vertical="center"/>
    </xf>
    <xf numFmtId="0" fontId="7" fillId="0" borderId="6" xfId="0" applyFont="1" applyBorder="1"/>
    <xf numFmtId="10" fontId="6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0" fillId="0" borderId="0" xfId="0" applyFont="1" applyAlignment="1"/>
    <xf numFmtId="0" fontId="11" fillId="0" borderId="8" xfId="0" applyFont="1" applyBorder="1" applyAlignment="1">
      <alignment horizontal="center" vertical="center"/>
    </xf>
    <xf numFmtId="0" fontId="7" fillId="0" borderId="10" xfId="0" applyFont="1" applyBorder="1"/>
    <xf numFmtId="0" fontId="11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3" borderId="32" xfId="0" applyFont="1" applyFill="1" applyBorder="1" applyAlignment="1">
      <alignment horizontal="center" vertical="center"/>
    </xf>
    <xf numFmtId="0" fontId="7" fillId="0" borderId="33" xfId="0" applyFont="1" applyBorder="1"/>
    <xf numFmtId="0" fontId="7" fillId="0" borderId="34" xfId="0" applyFont="1" applyBorder="1"/>
    <xf numFmtId="0" fontId="7" fillId="0" borderId="35" xfId="0" applyFont="1" applyBorder="1"/>
    <xf numFmtId="0" fontId="7" fillId="0" borderId="36" xfId="0" applyFont="1" applyBorder="1"/>
    <xf numFmtId="0" fontId="7" fillId="0" borderId="37" xfId="0" applyFont="1" applyBorder="1"/>
    <xf numFmtId="0" fontId="7" fillId="0" borderId="38" xfId="0" applyFont="1" applyBorder="1"/>
    <xf numFmtId="0" fontId="7" fillId="0" borderId="39" xfId="0" applyFont="1" applyBorder="1"/>
    <xf numFmtId="0" fontId="3" fillId="3" borderId="42" xfId="0" applyFont="1" applyFill="1" applyBorder="1" applyAlignment="1">
      <alignment horizontal="center" vertical="top" wrapText="1"/>
    </xf>
    <xf numFmtId="0" fontId="7" fillId="0" borderId="43" xfId="0" applyFont="1" applyBorder="1"/>
    <xf numFmtId="0" fontId="3" fillId="3" borderId="42" xfId="0" applyFont="1" applyFill="1" applyBorder="1" applyAlignment="1">
      <alignment horizontal="center" vertical="center"/>
    </xf>
    <xf numFmtId="0" fontId="7" fillId="0" borderId="45" xfId="0" applyFont="1" applyBorder="1"/>
    <xf numFmtId="0" fontId="3" fillId="3" borderId="48" xfId="0" applyFont="1" applyFill="1" applyBorder="1" applyAlignment="1">
      <alignment horizontal="center" vertical="top" wrapText="1"/>
    </xf>
    <xf numFmtId="0" fontId="7" fillId="0" borderId="7" xfId="0" applyFont="1" applyBorder="1"/>
    <xf numFmtId="0" fontId="3" fillId="3" borderId="48" xfId="0" applyFont="1" applyFill="1" applyBorder="1" applyAlignment="1">
      <alignment horizontal="center" vertical="center"/>
    </xf>
    <xf numFmtId="0" fontId="7" fillId="0" borderId="49" xfId="0" applyFont="1" applyBorder="1"/>
    <xf numFmtId="0" fontId="3" fillId="3" borderId="52" xfId="0" applyFont="1" applyFill="1" applyBorder="1" applyAlignment="1">
      <alignment horizontal="center" vertical="top" wrapText="1"/>
    </xf>
    <xf numFmtId="0" fontId="7" fillId="0" borderId="53" xfId="0" applyFont="1" applyBorder="1"/>
    <xf numFmtId="17" fontId="3" fillId="3" borderId="52" xfId="0" applyNumberFormat="1" applyFont="1" applyFill="1" applyBorder="1" applyAlignment="1">
      <alignment horizontal="center" vertical="center"/>
    </xf>
    <xf numFmtId="0" fontId="7" fillId="0" borderId="55" xfId="0" applyFont="1" applyBorder="1"/>
    <xf numFmtId="0" fontId="7" fillId="0" borderId="56" xfId="0" applyFont="1" applyBorder="1"/>
    <xf numFmtId="0" fontId="6" fillId="0" borderId="0" xfId="0" applyFont="1" applyAlignment="1">
      <alignment horizontal="center"/>
    </xf>
    <xf numFmtId="0" fontId="30" fillId="0" borderId="0" xfId="0" applyFont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6" fillId="3" borderId="57" xfId="0" applyFont="1" applyFill="1" applyBorder="1" applyAlignment="1">
      <alignment horizontal="center" vertical="center"/>
    </xf>
    <xf numFmtId="0" fontId="7" fillId="0" borderId="60" xfId="0" applyFont="1" applyBorder="1"/>
    <xf numFmtId="0" fontId="22" fillId="4" borderId="58" xfId="0" applyFont="1" applyFill="1" applyBorder="1" applyAlignment="1">
      <alignment horizontal="center" vertical="center"/>
    </xf>
    <xf numFmtId="0" fontId="7" fillId="0" borderId="59" xfId="0" applyFont="1" applyBorder="1"/>
    <xf numFmtId="0" fontId="22" fillId="5" borderId="42" xfId="0" applyFont="1" applyFill="1" applyBorder="1" applyAlignment="1">
      <alignment horizontal="center" vertical="center"/>
    </xf>
    <xf numFmtId="0" fontId="24" fillId="0" borderId="0" xfId="0" applyFont="1" applyAlignment="1">
      <alignment horizontal="center"/>
    </xf>
    <xf numFmtId="10" fontId="1" fillId="2" borderId="71" xfId="0" applyNumberFormat="1" applyFont="1" applyFill="1" applyBorder="1" applyAlignment="1">
      <alignment horizontal="center" vertical="center"/>
    </xf>
    <xf numFmtId="0" fontId="7" fillId="0" borderId="72" xfId="0" applyFont="1" applyBorder="1"/>
    <xf numFmtId="10" fontId="1" fillId="0" borderId="7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10" fontId="1" fillId="0" borderId="0" xfId="0" applyNumberFormat="1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70" xfId="0" applyFont="1" applyBorder="1" applyAlignment="1">
      <alignment horizontal="center" vertical="center" wrapText="1"/>
    </xf>
    <xf numFmtId="0" fontId="7" fillId="0" borderId="16" xfId="0" applyFont="1" applyBorder="1"/>
    <xf numFmtId="2" fontId="1" fillId="2" borderId="71" xfId="0" applyNumberFormat="1" applyFont="1" applyFill="1" applyBorder="1" applyAlignment="1">
      <alignment horizontal="center" vertical="center"/>
    </xf>
    <xf numFmtId="4" fontId="1" fillId="2" borderId="71" xfId="0" applyNumberFormat="1" applyFont="1" applyFill="1" applyBorder="1" applyAlignment="1">
      <alignment horizontal="center" vertical="center"/>
    </xf>
    <xf numFmtId="4" fontId="1" fillId="0" borderId="71" xfId="0" applyNumberFormat="1" applyFont="1" applyBorder="1" applyAlignment="1">
      <alignment horizontal="center" vertical="center"/>
    </xf>
    <xf numFmtId="0" fontId="6" fillId="0" borderId="73" xfId="0" applyFont="1" applyBorder="1" applyAlignment="1">
      <alignment horizontal="center" vertical="center"/>
    </xf>
    <xf numFmtId="0" fontId="7" fillId="0" borderId="74" xfId="0" applyFont="1" applyBorder="1"/>
    <xf numFmtId="0" fontId="8" fillId="0" borderId="5" xfId="0" applyFont="1" applyBorder="1" applyAlignment="1">
      <alignment horizontal="center" vertical="center"/>
    </xf>
    <xf numFmtId="0" fontId="7" fillId="0" borderId="75" xfId="0" applyFont="1" applyBorder="1"/>
    <xf numFmtId="0" fontId="8" fillId="0" borderId="5" xfId="0" applyFont="1" applyBorder="1" applyAlignment="1">
      <alignment horizontal="right" vertical="center"/>
    </xf>
    <xf numFmtId="0" fontId="8" fillId="0" borderId="70" xfId="0" applyFont="1" applyBorder="1" applyAlignment="1">
      <alignment horizontal="center" vertical="center"/>
    </xf>
    <xf numFmtId="0" fontId="7" fillId="0" borderId="78" xfId="0" applyFont="1" applyBorder="1"/>
    <xf numFmtId="0" fontId="7" fillId="0" borderId="21" xfId="0" applyFont="1" applyBorder="1"/>
    <xf numFmtId="14" fontId="8" fillId="0" borderId="5" xfId="0" applyNumberFormat="1" applyFont="1" applyBorder="1" applyAlignment="1">
      <alignment horizontal="right" vertical="center"/>
    </xf>
    <xf numFmtId="0" fontId="16" fillId="0" borderId="0" xfId="0" applyFont="1" applyAlignment="1">
      <alignment horizontal="left" vertical="center" wrapText="1"/>
    </xf>
    <xf numFmtId="0" fontId="8" fillId="2" borderId="5" xfId="0" applyFont="1" applyFill="1" applyBorder="1" applyAlignment="1">
      <alignment horizontal="right" vertical="center"/>
    </xf>
    <xf numFmtId="17" fontId="8" fillId="0" borderId="5" xfId="0" applyNumberFormat="1" applyFont="1" applyBorder="1" applyAlignment="1">
      <alignment horizontal="right" vertical="center"/>
    </xf>
    <xf numFmtId="0" fontId="8" fillId="0" borderId="76" xfId="0" applyFont="1" applyBorder="1" applyAlignment="1">
      <alignment horizontal="center" vertical="center"/>
    </xf>
    <xf numFmtId="0" fontId="7" fillId="0" borderId="41" xfId="0" applyFont="1" applyBorder="1"/>
    <xf numFmtId="0" fontId="7" fillId="0" borderId="77" xfId="0" applyFont="1" applyBorder="1"/>
    <xf numFmtId="0" fontId="7" fillId="0" borderId="79" xfId="0" applyFont="1" applyBorder="1"/>
    <xf numFmtId="0" fontId="7" fillId="0" borderId="80" xfId="0" applyFont="1" applyBorder="1"/>
    <xf numFmtId="0" fontId="7" fillId="0" borderId="81" xfId="0" applyFont="1" applyBorder="1"/>
    <xf numFmtId="0" fontId="8" fillId="0" borderId="82" xfId="0" applyFont="1" applyBorder="1" applyAlignment="1">
      <alignment horizontal="center" vertical="center"/>
    </xf>
    <xf numFmtId="0" fontId="8" fillId="0" borderId="76" xfId="0" applyFont="1" applyBorder="1" applyAlignment="1">
      <alignment horizontal="center" vertical="center" wrapText="1"/>
    </xf>
    <xf numFmtId="0" fontId="7" fillId="0" borderId="83" xfId="0" applyFont="1" applyBorder="1"/>
    <xf numFmtId="0" fontId="7" fillId="0" borderId="84" xfId="0" applyFont="1" applyBorder="1"/>
    <xf numFmtId="0" fontId="7" fillId="0" borderId="27" xfId="0" applyFont="1" applyBorder="1"/>
    <xf numFmtId="0" fontId="7" fillId="0" borderId="29" xfId="0" applyFont="1" applyBorder="1"/>
    <xf numFmtId="0" fontId="8" fillId="0" borderId="1" xfId="0" applyFont="1" applyBorder="1" applyAlignment="1">
      <alignment horizontal="center" vertical="center" wrapText="1"/>
    </xf>
    <xf numFmtId="0" fontId="8" fillId="0" borderId="85" xfId="0" applyFont="1" applyBorder="1" applyAlignment="1">
      <alignment horizontal="center" vertical="center"/>
    </xf>
    <xf numFmtId="0" fontId="7" fillId="0" borderId="86" xfId="0" applyFont="1" applyBorder="1"/>
    <xf numFmtId="0" fontId="8" fillId="0" borderId="73" xfId="0" applyFont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36" fillId="0" borderId="5" xfId="0" applyFont="1" applyBorder="1" applyAlignment="1">
      <alignment horizontal="center" vertical="center" wrapText="1"/>
    </xf>
    <xf numFmtId="0" fontId="40" fillId="0" borderId="5" xfId="0" applyFont="1" applyBorder="1" applyAlignment="1">
      <alignment horizontal="center" vertical="center" wrapText="1"/>
    </xf>
    <xf numFmtId="0" fontId="40" fillId="0" borderId="92" xfId="0" applyFont="1" applyBorder="1" applyAlignment="1">
      <alignment horizontal="center" vertical="center" wrapText="1"/>
    </xf>
    <xf numFmtId="0" fontId="7" fillId="0" borderId="93" xfId="0" applyFont="1" applyBorder="1"/>
    <xf numFmtId="0" fontId="7" fillId="0" borderId="94" xfId="0" applyFont="1" applyBorder="1"/>
    <xf numFmtId="0" fontId="7" fillId="0" borderId="97" xfId="0" applyFont="1" applyBorder="1"/>
    <xf numFmtId="0" fontId="7" fillId="0" borderId="98" xfId="0" applyFont="1" applyBorder="1"/>
    <xf numFmtId="0" fontId="6" fillId="0" borderId="9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95" xfId="0" applyFont="1" applyBorder="1"/>
    <xf numFmtId="0" fontId="1" fillId="0" borderId="75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1" fillId="0" borderId="94" xfId="0" applyFont="1" applyBorder="1" applyAlignment="1">
      <alignment horizontal="center" vertical="center" wrapText="1"/>
    </xf>
    <xf numFmtId="0" fontId="1" fillId="0" borderId="99" xfId="0" applyFont="1" applyBorder="1" applyAlignment="1">
      <alignment horizontal="center" vertical="center" wrapText="1"/>
    </xf>
    <xf numFmtId="0" fontId="7" fillId="0" borderId="102" xfId="0" applyFont="1" applyBorder="1"/>
    <xf numFmtId="0" fontId="1" fillId="0" borderId="92" xfId="0" applyFont="1" applyBorder="1" applyAlignment="1">
      <alignment horizontal="center" vertical="center" wrapText="1"/>
    </xf>
    <xf numFmtId="0" fontId="1" fillId="0" borderId="100" xfId="0" applyFont="1" applyBorder="1" applyAlignment="1">
      <alignment horizontal="center" vertical="center" wrapText="1"/>
    </xf>
    <xf numFmtId="0" fontId="1" fillId="0" borderId="101" xfId="0" applyFont="1" applyBorder="1" applyAlignment="1">
      <alignment horizontal="center" vertical="center" wrapText="1"/>
    </xf>
    <xf numFmtId="0" fontId="7" fillId="0" borderId="103" xfId="0" applyFont="1" applyBorder="1"/>
    <xf numFmtId="0" fontId="1" fillId="8" borderId="1" xfId="0" applyFont="1" applyFill="1" applyBorder="1" applyAlignment="1">
      <alignment horizontal="center" vertical="center"/>
    </xf>
    <xf numFmtId="0" fontId="30" fillId="0" borderId="0" xfId="0" applyFont="1" applyAlignment="1">
      <alignment horizontal="left" vertical="center" wrapText="1"/>
    </xf>
    <xf numFmtId="164" fontId="8" fillId="9" borderId="4" xfId="0" applyNumberFormat="1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right" vertical="center" wrapText="1"/>
    </xf>
    <xf numFmtId="4" fontId="8" fillId="9" borderId="4" xfId="0" applyNumberFormat="1" applyFont="1" applyFill="1" applyBorder="1" applyAlignment="1">
      <alignment horizontal="right" vertical="center" wrapText="1"/>
    </xf>
    <xf numFmtId="14" fontId="8" fillId="9" borderId="4" xfId="0" applyNumberFormat="1" applyFont="1" applyFill="1" applyBorder="1" applyAlignment="1">
      <alignment horizontal="center" vertical="center"/>
    </xf>
    <xf numFmtId="9" fontId="8" fillId="9" borderId="7" xfId="0" applyNumberFormat="1" applyFont="1" applyFill="1" applyBorder="1" applyAlignment="1">
      <alignment horizontal="right" vertical="center"/>
    </xf>
    <xf numFmtId="0" fontId="9" fillId="9" borderId="4" xfId="0" applyFont="1" applyFill="1" applyBorder="1" applyAlignment="1">
      <alignment horizontal="right" vertical="center" wrapText="1"/>
    </xf>
    <xf numFmtId="14" fontId="9" fillId="9" borderId="4" xfId="0" applyNumberFormat="1" applyFont="1" applyFill="1" applyBorder="1" applyAlignment="1">
      <alignment horizontal="right" vertical="center" wrapText="1"/>
    </xf>
    <xf numFmtId="17" fontId="9" fillId="9" borderId="4" xfId="0" applyNumberFormat="1" applyFont="1" applyFill="1" applyBorder="1" applyAlignment="1">
      <alignment horizontal="right" vertical="center" wrapText="1"/>
    </xf>
    <xf numFmtId="0" fontId="8" fillId="9" borderId="4" xfId="0" applyFont="1" applyFill="1" applyBorder="1" applyAlignment="1">
      <alignment horizontal="right" vertical="center"/>
    </xf>
    <xf numFmtId="0" fontId="8" fillId="9" borderId="13" xfId="0" applyFont="1" applyFill="1" applyBorder="1" applyAlignment="1">
      <alignment vertical="center"/>
    </xf>
    <xf numFmtId="0" fontId="8" fillId="9" borderId="14" xfId="0" applyFont="1" applyFill="1" applyBorder="1" applyAlignment="1">
      <alignment horizontal="center" vertical="center"/>
    </xf>
    <xf numFmtId="0" fontId="8" fillId="9" borderId="15" xfId="0" applyFont="1" applyFill="1" applyBorder="1" applyAlignment="1">
      <alignment horizontal="center" vertical="center"/>
    </xf>
    <xf numFmtId="4" fontId="8" fillId="9" borderId="16" xfId="0" applyNumberFormat="1" applyFont="1" applyFill="1" applyBorder="1" applyAlignment="1">
      <alignment horizontal="center" vertical="center"/>
    </xf>
    <xf numFmtId="0" fontId="8" fillId="9" borderId="19" xfId="0" applyFont="1" applyFill="1" applyBorder="1" applyAlignment="1">
      <alignment vertical="center"/>
    </xf>
    <xf numFmtId="0" fontId="8" fillId="9" borderId="4" xfId="0" applyFont="1" applyFill="1" applyBorder="1" applyAlignment="1">
      <alignment horizontal="center" vertical="center"/>
    </xf>
    <xf numFmtId="0" fontId="8" fillId="9" borderId="20" xfId="0" applyFont="1" applyFill="1" applyBorder="1" applyAlignment="1">
      <alignment horizontal="center" vertical="center"/>
    </xf>
    <xf numFmtId="4" fontId="8" fillId="9" borderId="21" xfId="0" applyNumberFormat="1" applyFont="1" applyFill="1" applyBorder="1" applyAlignment="1">
      <alignment horizontal="center" vertical="center"/>
    </xf>
    <xf numFmtId="0" fontId="8" fillId="9" borderId="22" xfId="0" applyFont="1" applyFill="1" applyBorder="1" applyAlignment="1">
      <alignment vertical="center"/>
    </xf>
    <xf numFmtId="0" fontId="8" fillId="9" borderId="23" xfId="0" applyFont="1" applyFill="1" applyBorder="1" applyAlignment="1">
      <alignment horizontal="center" vertical="center"/>
    </xf>
    <xf numFmtId="0" fontId="8" fillId="9" borderId="24" xfId="0" applyFont="1" applyFill="1" applyBorder="1" applyAlignment="1">
      <alignment horizontal="center" vertical="center"/>
    </xf>
    <xf numFmtId="4" fontId="8" fillId="9" borderId="25" xfId="0" applyNumberFormat="1" applyFont="1" applyFill="1" applyBorder="1" applyAlignment="1">
      <alignment horizontal="center" vertical="center"/>
    </xf>
    <xf numFmtId="10" fontId="8" fillId="9" borderId="18" xfId="0" applyNumberFormat="1" applyFont="1" applyFill="1" applyBorder="1" applyAlignment="1">
      <alignment horizontal="center" vertical="center"/>
    </xf>
    <xf numFmtId="10" fontId="8" fillId="9" borderId="17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2" fontId="8" fillId="9" borderId="89" xfId="0" applyNumberFormat="1" applyFont="1" applyFill="1" applyBorder="1" applyAlignment="1">
      <alignment horizontal="center" vertical="center" wrapText="1"/>
    </xf>
    <xf numFmtId="10" fontId="8" fillId="9" borderId="88" xfId="0" applyNumberFormat="1" applyFont="1" applyFill="1" applyBorder="1" applyAlignment="1">
      <alignment horizontal="center" vertical="center" wrapText="1"/>
    </xf>
    <xf numFmtId="4" fontId="1" fillId="9" borderId="3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3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800" b="1" i="0">
                <a:solidFill>
                  <a:srgbClr val="000000"/>
                </a:solidFill>
                <a:latin typeface="Calibri"/>
              </a:defRPr>
            </a:pPr>
            <a:r>
              <a:rPr lang="es-AR" sz="1800" b="1" i="0">
                <a:solidFill>
                  <a:srgbClr val="000000"/>
                </a:solidFill>
                <a:latin typeface="Calibri"/>
              </a:rPr>
              <a:t>CURVA DE AVANCE FISICO ESTIMADO VS. REAL </a:t>
            </a:r>
          </a:p>
        </c:rich>
      </c:tx>
      <c:layout>
        <c:manualLayout>
          <c:xMode val="edge"/>
          <c:yMode val="edge"/>
          <c:x val="0.10650899546647577"/>
          <c:y val="1.9354788443652335E-2"/>
        </c:manualLayout>
      </c:layout>
      <c:overlay val="0"/>
    </c:title>
    <c:autoTitleDeleted val="0"/>
    <c:plotArea>
      <c:layout>
        <c:manualLayout>
          <c:xMode val="edge"/>
          <c:yMode val="edge"/>
          <c:x val="0.14990166940502767"/>
          <c:y val="0.21935483870967742"/>
          <c:w val="0.8067076682454779"/>
          <c:h val="0.54032258064516125"/>
        </c:manualLayout>
      </c:layout>
      <c:lineChart>
        <c:grouping val="standard"/>
        <c:varyColors val="1"/>
        <c:ser>
          <c:idx val="0"/>
          <c:order val="0"/>
          <c:spPr>
            <a:ln w="38100" cmpd="sng">
              <a:solidFill>
                <a:srgbClr val="4A7EBB">
                  <a:alpha val="100000"/>
                </a:srgbClr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4A7EBB">
                  <a:alpha val="100000"/>
                </a:srgbClr>
              </a:solidFill>
              <a:ln cmpd="sng">
                <a:solidFill>
                  <a:srgbClr val="4A7EBB">
                    <a:alpha val="100000"/>
                  </a:srgbClr>
                </a:solidFill>
              </a:ln>
            </c:spPr>
          </c:marker>
          <c:dPt>
            <c:idx val="1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0-C7FF-4D80-B98A-01734BE88E6F}"/>
              </c:ext>
            </c:extLst>
          </c:dPt>
          <c:dPt>
            <c:idx val="2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1-C7FF-4D80-B98A-01734BE88E6F}"/>
              </c:ext>
            </c:extLst>
          </c:dPt>
          <c:dPt>
            <c:idx val="4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2-C7FF-4D80-B98A-01734BE88E6F}"/>
              </c:ext>
            </c:extLst>
          </c:dPt>
          <c:dPt>
            <c:idx val="11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3-C7FF-4D80-B98A-01734BE88E6F}"/>
              </c:ext>
            </c:extLst>
          </c:dPt>
          <c:dLbls>
            <c:dLbl>
              <c:idx val="1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FF-4D80-B98A-01734BE88E6F}"/>
                </c:ext>
              </c:extLst>
            </c:dLbl>
            <c:dLbl>
              <c:idx val="2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C7FF-4D80-B98A-01734BE88E6F}"/>
                </c:ext>
              </c:extLst>
            </c:dLbl>
            <c:dLbl>
              <c:idx val="4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C7FF-4D80-B98A-01734BE88E6F}"/>
                </c:ext>
              </c:extLst>
            </c:dLbl>
            <c:dLbl>
              <c:idx val="11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C7FF-4D80-B98A-01734BE88E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solidFill>
                      <a:srgbClr val="000000"/>
                    </a:solidFill>
                    <a:latin typeface="Calibri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'Informe de avance fisico'!$L$12:$L$20</c:f>
              <c:numCache>
                <c:formatCode>0.00%</c:formatCode>
                <c:ptCount val="9"/>
                <c:pt idx="0">
                  <c:v>0.14452319799250446</c:v>
                </c:pt>
                <c:pt idx="1">
                  <c:v>0.29669823581124566</c:v>
                </c:pt>
                <c:pt idx="2">
                  <c:v>0.43374337470133906</c:v>
                </c:pt>
                <c:pt idx="3">
                  <c:v>0.54513817035459</c:v>
                </c:pt>
                <c:pt idx="4">
                  <c:v>0.68631310292309355</c:v>
                </c:pt>
                <c:pt idx="5">
                  <c:v>0.80809926192159143</c:v>
                </c:pt>
                <c:pt idx="6">
                  <c:v>0.89238657758428663</c:v>
                </c:pt>
                <c:pt idx="7">
                  <c:v>0.97049521751582302</c:v>
                </c:pt>
                <c:pt idx="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7FF-4D80-B98A-01734BE88E6F}"/>
            </c:ext>
          </c:extLst>
        </c:ser>
        <c:ser>
          <c:idx val="1"/>
          <c:order val="1"/>
          <c:spPr>
            <a:ln w="38100" cmpd="sng">
              <a:solidFill>
                <a:srgbClr val="BE4B48">
                  <a:alpha val="100000"/>
                </a:srgbClr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BE4B48">
                  <a:alpha val="100000"/>
                </a:srgbClr>
              </a:solidFill>
              <a:ln cmpd="sng">
                <a:solidFill>
                  <a:srgbClr val="BE4B48">
                    <a:alpha val="100000"/>
                  </a:srgbClr>
                </a:solidFill>
              </a:ln>
            </c:spPr>
          </c:marker>
          <c:dPt>
            <c:idx val="1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5-C7FF-4D80-B98A-01734BE88E6F}"/>
              </c:ext>
            </c:extLst>
          </c:dPt>
          <c:dPt>
            <c:idx val="4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6-C7FF-4D80-B98A-01734BE88E6F}"/>
              </c:ext>
            </c:extLst>
          </c:dPt>
          <c:dPt>
            <c:idx val="5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7-C7FF-4D80-B98A-01734BE88E6F}"/>
              </c:ext>
            </c:extLst>
          </c:dPt>
          <c:dPt>
            <c:idx val="6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8-C7FF-4D80-B98A-01734BE88E6F}"/>
              </c:ext>
            </c:extLst>
          </c:dPt>
          <c:dPt>
            <c:idx val="7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9-C7FF-4D80-B98A-01734BE88E6F}"/>
              </c:ext>
            </c:extLst>
          </c:dPt>
          <c:dLbls>
            <c:dLbl>
              <c:idx val="1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5-C7FF-4D80-B98A-01734BE88E6F}"/>
                </c:ext>
              </c:extLst>
            </c:dLbl>
            <c:dLbl>
              <c:idx val="4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6-C7FF-4D80-B98A-01734BE88E6F}"/>
                </c:ext>
              </c:extLst>
            </c:dLbl>
            <c:dLbl>
              <c:idx val="5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7-C7FF-4D80-B98A-01734BE88E6F}"/>
                </c:ext>
              </c:extLst>
            </c:dLbl>
            <c:dLbl>
              <c:idx val="6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8-C7FF-4D80-B98A-01734BE88E6F}"/>
                </c:ext>
              </c:extLst>
            </c:dLbl>
            <c:dLbl>
              <c:idx val="7"/>
              <c:spPr/>
              <c:txPr>
                <a:bodyPr/>
                <a:lstStyle/>
                <a:p>
                  <a:pPr lvl="0">
                    <a:defRPr sz="1000" b="0" i="0">
                      <a:solidFill>
                        <a:srgbClr val="000000"/>
                      </a:solidFill>
                      <a:latin typeface="Calibri"/>
                    </a:defRPr>
                  </a:pPr>
                  <a:endParaRPr lang="es-A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9-C7FF-4D80-B98A-01734BE88E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solidFill>
                      <a:srgbClr val="000000"/>
                    </a:solidFill>
                    <a:latin typeface="Calibri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'Informe de avance fisico'!$N$12:$N$20</c:f>
              <c:numCache>
                <c:formatCode>0.00%</c:formatCode>
                <c:ptCount val="9"/>
                <c:pt idx="0">
                  <c:v>0.05</c:v>
                </c:pt>
                <c:pt idx="1">
                  <c:v>0.05</c:v>
                </c:pt>
                <c:pt idx="2">
                  <c:v>0.05</c:v>
                </c:pt>
                <c:pt idx="3">
                  <c:v>0.05</c:v>
                </c:pt>
                <c:pt idx="4">
                  <c:v>0.05</c:v>
                </c:pt>
                <c:pt idx="5">
                  <c:v>0.05</c:v>
                </c:pt>
                <c:pt idx="6">
                  <c:v>0.05</c:v>
                </c:pt>
                <c:pt idx="7">
                  <c:v>0.05</c:v>
                </c:pt>
                <c:pt idx="8">
                  <c:v>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7FF-4D80-B98A-01734BE88E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758695"/>
        <c:axId val="990961243"/>
      </c:lineChart>
      <c:catAx>
        <c:axId val="89475869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sz="1000" b="1" i="0">
                    <a:solidFill>
                      <a:srgbClr val="000000"/>
                    </a:solidFill>
                    <a:latin typeface="Calibri"/>
                  </a:defRPr>
                </a:pPr>
                <a:r>
                  <a:rPr lang="es-AR" sz="1000" b="1" i="0">
                    <a:solidFill>
                      <a:srgbClr val="000000"/>
                    </a:solidFill>
                    <a:latin typeface="Calibri"/>
                  </a:rPr>
                  <a:t>TIEMPO EN MESES</a:t>
                </a:r>
              </a:p>
            </c:rich>
          </c:tx>
          <c:layout>
            <c:manualLayout>
              <c:xMode val="edge"/>
              <c:yMode val="edge"/>
              <c:x val="0.45167740396086858"/>
              <c:y val="0.80967729683140266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AR"/>
          </a:p>
        </c:txPr>
        <c:crossAx val="990961243"/>
        <c:crosses val="autoZero"/>
        <c:auto val="1"/>
        <c:lblAlgn val="ctr"/>
        <c:lblOffset val="100"/>
        <c:noMultiLvlLbl val="1"/>
      </c:catAx>
      <c:valAx>
        <c:axId val="990961243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title>
          <c:tx>
            <c:rich>
              <a:bodyPr/>
              <a:lstStyle/>
              <a:p>
                <a:pPr lvl="0">
                  <a:defRPr sz="1400" b="1" i="0">
                    <a:solidFill>
                      <a:srgbClr val="000000"/>
                    </a:solidFill>
                    <a:latin typeface="Calibri"/>
                  </a:defRPr>
                </a:pPr>
                <a:r>
                  <a:rPr lang="es-AR" sz="1400" b="1" i="0">
                    <a:solidFill>
                      <a:srgbClr val="000000"/>
                    </a:solidFill>
                    <a:latin typeface="Calibri"/>
                  </a:rPr>
                  <a:t>% AVANCE</a:t>
                </a:r>
              </a:p>
            </c:rich>
          </c:tx>
          <c:layout>
            <c:manualLayout>
              <c:xMode val="edge"/>
              <c:yMode val="edge"/>
              <c:x val="9.8618945359102844E-3"/>
              <c:y val="0.46129032572227174"/>
            </c:manualLayout>
          </c:layout>
          <c:overlay val="0"/>
        </c:title>
        <c:numFmt formatCode="0.00%" sourceLinked="1"/>
        <c:majorTickMark val="out"/>
        <c:minorTickMark val="none"/>
        <c:tickLblPos val="nextTo"/>
        <c:spPr>
          <a:ln/>
        </c:spPr>
        <c:txPr>
          <a:bodyPr rot="0"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AR"/>
          </a:p>
        </c:txPr>
        <c:crossAx val="894758695"/>
        <c:crosses val="autoZero"/>
        <c:crossBetween val="between"/>
        <c:majorUnit val="0.1"/>
      </c:valAx>
      <c:spPr>
        <a:solidFill>
          <a:srgbClr val="FFFFFF"/>
        </a:solidFill>
      </c:spPr>
    </c:plotArea>
    <c:legend>
      <c:legendPos val="r"/>
      <c:layout>
        <c:manualLayout>
          <c:xMode val="edge"/>
          <c:yMode val="edge"/>
          <c:x val="0.17751505607253637"/>
          <c:y val="0.86935483713886419"/>
        </c:manualLayout>
      </c:layout>
      <c:overlay val="0"/>
      <c:txPr>
        <a:bodyPr/>
        <a:lstStyle/>
        <a:p>
          <a:pPr lvl="0">
            <a:defRPr sz="700" b="0" i="0">
              <a:solidFill>
                <a:srgbClr val="000000"/>
              </a:solidFill>
              <a:latin typeface="Calibri"/>
            </a:defRPr>
          </a:pPr>
          <a:endParaRPr lang="es-AR"/>
        </a:p>
      </c:txPr>
    </c:legend>
    <c:plotVisOnly val="1"/>
    <c:dispBlanksAs val="zero"/>
    <c:showDLblsOverMax val="1"/>
  </c:chart>
  <c:spPr>
    <a:solidFill>
      <a:srgbClr val="FFFFFF"/>
    </a:solidFill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952500</xdr:colOff>
      <xdr:row>1</xdr:row>
      <xdr:rowOff>304800</xdr:rowOff>
    </xdr:from>
    <xdr:ext cx="1514475" cy="5143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593525" y="3527588"/>
          <a:ext cx="1504950" cy="504825"/>
        </a:xfrm>
        <a:prstGeom prst="rect">
          <a:avLst/>
        </a:prstGeom>
        <a:solidFill>
          <a:schemeClr val="lt1"/>
        </a:solidFill>
        <a:ln w="12700" cap="flat" cmpd="sng">
          <a:solidFill>
            <a:schemeClr val="dk1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2400"/>
            <a:buFont typeface="Calibri"/>
            <a:buNone/>
          </a:pPr>
          <a:r>
            <a:rPr lang="en-US" sz="24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ANEXO A</a:t>
          </a:r>
          <a:endParaRPr sz="1400"/>
        </a:p>
      </xdr:txBody>
    </xdr:sp>
    <xdr:clientData fLocksWithSheet="0"/>
  </xdr:oneCellAnchor>
  <xdr:oneCellAnchor>
    <xdr:from>
      <xdr:col>3</xdr:col>
      <xdr:colOff>0</xdr:colOff>
      <xdr:row>7</xdr:row>
      <xdr:rowOff>104775</xdr:rowOff>
    </xdr:from>
    <xdr:ext cx="209550" cy="2857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245988" y="3641888"/>
          <a:ext cx="200025" cy="2762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/>
        </a:p>
      </xdr:txBody>
    </xdr:sp>
    <xdr:clientData fLocksWithSheet="0"/>
  </xdr:oneCellAnchor>
  <xdr:twoCellAnchor>
    <xdr:from>
      <xdr:col>1</xdr:col>
      <xdr:colOff>9525</xdr:colOff>
      <xdr:row>0</xdr:row>
      <xdr:rowOff>47625</xdr:rowOff>
    </xdr:from>
    <xdr:to>
      <xdr:col>7</xdr:col>
      <xdr:colOff>590550</xdr:colOff>
      <xdr:row>0</xdr:row>
      <xdr:rowOff>990902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18392AC-7531-47F6-87B8-C3DFF6D19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47625"/>
          <a:ext cx="10629900" cy="94327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8</xdr:row>
      <xdr:rowOff>9525</xdr:rowOff>
    </xdr:from>
    <xdr:ext cx="5000625" cy="5124450"/>
    <xdr:graphicFrame macro="">
      <xdr:nvGraphicFramePr>
        <xdr:cNvPr id="89449773" name="Chart 1">
          <a:extLst>
            <a:ext uri="{FF2B5EF4-FFF2-40B4-BE49-F238E27FC236}">
              <a16:creationId xmlns:a16="http://schemas.microsoft.com/office/drawing/2014/main" id="{00000000-0008-0000-0100-00002DE5540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609600</xdr:colOff>
      <xdr:row>9</xdr:row>
      <xdr:rowOff>-9525</xdr:rowOff>
    </xdr:from>
    <xdr:ext cx="714375" cy="83820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 rot="-10253303">
          <a:off x="5050725" y="3408525"/>
          <a:ext cx="590550" cy="7429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/>
        </a:p>
      </xdr:txBody>
    </xdr:sp>
    <xdr:clientData fLocksWithSheet="0"/>
  </xdr:oneCellAnchor>
  <xdr:oneCellAnchor>
    <xdr:from>
      <xdr:col>6</xdr:col>
      <xdr:colOff>19050</xdr:colOff>
      <xdr:row>1</xdr:row>
      <xdr:rowOff>57150</xdr:rowOff>
    </xdr:from>
    <xdr:ext cx="1504950" cy="466725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598288" y="3551400"/>
          <a:ext cx="1495425" cy="457200"/>
        </a:xfrm>
        <a:prstGeom prst="rect">
          <a:avLst/>
        </a:prstGeom>
        <a:solidFill>
          <a:schemeClr val="lt1"/>
        </a:solidFill>
        <a:ln w="12700" cap="flat" cmpd="sng">
          <a:solidFill>
            <a:schemeClr val="dk1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2400"/>
            <a:buFont typeface="Calibri"/>
            <a:buNone/>
          </a:pPr>
          <a:r>
            <a:rPr lang="en-US" sz="24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ANEXO B </a:t>
          </a:r>
          <a:endParaRPr sz="1400"/>
        </a:p>
      </xdr:txBody>
    </xdr:sp>
    <xdr:clientData fLocksWithSheet="0"/>
  </xdr:oneCellAnchor>
  <xdr:twoCellAnchor>
    <xdr:from>
      <xdr:col>1</xdr:col>
      <xdr:colOff>1</xdr:colOff>
      <xdr:row>0</xdr:row>
      <xdr:rowOff>0</xdr:rowOff>
    </xdr:from>
    <xdr:to>
      <xdr:col>7</xdr:col>
      <xdr:colOff>1</xdr:colOff>
      <xdr:row>0</xdr:row>
      <xdr:rowOff>943277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2DB8403-B6F2-4FDF-8949-F93083C6C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6" y="0"/>
          <a:ext cx="10629900" cy="943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352425</xdr:colOff>
      <xdr:row>1</xdr:row>
      <xdr:rowOff>142875</xdr:rowOff>
    </xdr:from>
    <xdr:ext cx="2019300" cy="447675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341113" y="3560925"/>
          <a:ext cx="2009775" cy="438150"/>
        </a:xfrm>
        <a:prstGeom prst="rect">
          <a:avLst/>
        </a:prstGeom>
        <a:solidFill>
          <a:schemeClr val="lt1"/>
        </a:solidFill>
        <a:ln w="12700" cap="flat" cmpd="sng">
          <a:solidFill>
            <a:schemeClr val="dk1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2400"/>
            <a:buFont typeface="Calibri"/>
            <a:buNone/>
          </a:pPr>
          <a:r>
            <a:rPr lang="en-US" sz="24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ANEXO C</a:t>
          </a:r>
          <a:endParaRPr sz="1400"/>
        </a:p>
      </xdr:txBody>
    </xdr:sp>
    <xdr:clientData fLocksWithSheet="0"/>
  </xdr:oneCellAnchor>
  <xdr:oneCellAnchor>
    <xdr:from>
      <xdr:col>7</xdr:col>
      <xdr:colOff>609600</xdr:colOff>
      <xdr:row>10</xdr:row>
      <xdr:rowOff>-9525</xdr:rowOff>
    </xdr:from>
    <xdr:ext cx="714375" cy="83820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 rot="-10253303">
          <a:off x="5050725" y="3408525"/>
          <a:ext cx="590550" cy="7429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/>
        </a:p>
      </xdr:txBody>
    </xdr:sp>
    <xdr:clientData fLocksWithSheet="0"/>
  </xdr:oneCellAnchor>
  <xdr:twoCellAnchor>
    <xdr:from>
      <xdr:col>1</xdr:col>
      <xdr:colOff>0</xdr:colOff>
      <xdr:row>0</xdr:row>
      <xdr:rowOff>0</xdr:rowOff>
    </xdr:from>
    <xdr:to>
      <xdr:col>13</xdr:col>
      <xdr:colOff>76200</xdr:colOff>
      <xdr:row>0</xdr:row>
      <xdr:rowOff>943277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A23033D-CA57-481F-A0C2-2C4021EDA6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" y="0"/>
          <a:ext cx="10629900" cy="943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</xdr:colOff>
      <xdr:row>49</xdr:row>
      <xdr:rowOff>76200</xdr:rowOff>
    </xdr:from>
    <xdr:ext cx="9791700" cy="121920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454913" y="3175163"/>
          <a:ext cx="9782175" cy="1209675"/>
        </a:xfrm>
        <a:prstGeom prst="rect">
          <a:avLst/>
        </a:prstGeom>
        <a:solidFill>
          <a:srgbClr val="FFFFFF"/>
        </a:solidFill>
        <a:ln w="9525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marR="0" lvl="0" indent="0" algn="l" rtl="0">
            <a:lnSpc>
              <a:spcPct val="115000"/>
            </a:lnSpc>
            <a:spcBef>
              <a:spcPts val="0"/>
            </a:spcBef>
            <a:spcAft>
              <a:spcPts val="0"/>
            </a:spcAft>
            <a:buSzPts val="1100"/>
            <a:buFont typeface="Calibri"/>
            <a:buNone/>
          </a:pPr>
          <a:r>
            <a:rPr lang="en-US" sz="1100">
              <a:latin typeface="Calibri"/>
              <a:ea typeface="Calibri"/>
              <a:cs typeface="Calibri"/>
              <a:sym typeface="Calibri"/>
            </a:rPr>
            <a:t>DECLARO BAJO JURAMENTO que los fondos recibidos fueron empleados para el objeto solicitado y tenido en cuenta para su otorgamiento; que se han cumplido los procedimientos requeridos por las jurisdiccionales en materia de administración presupuestaria, sistema de registración contable, régimen de contrataciones y que asimismo fueron observadas las normas de control vigentes; que la totalidad de la documentación original, respaldatoria del empleo de los fondos cumple con las formalidades y requisitos establecidos por la AFIP. La documentación ORIGINAL se encuentra debidamente archivada, a disposición</a:t>
          </a:r>
          <a:r>
            <a:rPr lang="en-US" sz="1100">
              <a:solidFill>
                <a:srgbClr val="FF0000"/>
              </a:solidFill>
              <a:latin typeface="Calibri"/>
              <a:ea typeface="Calibri"/>
              <a:cs typeface="Calibri"/>
              <a:sym typeface="Calibri"/>
            </a:rPr>
            <a:t> </a:t>
          </a:r>
          <a:r>
            <a:rPr lang="en-US" sz="1100">
              <a:latin typeface="Calibri"/>
              <a:ea typeface="Calibri"/>
              <a:cs typeface="Calibri"/>
              <a:sym typeface="Calibri"/>
            </a:rPr>
            <a:t>del MINISTERIO DE DESARROLLO TERRITORIAL Y HABITAT, para su análisis y verificación en el momento que se considere oportuno y sometida a las competencias de control previstas en la Ley N° 24.156.</a:t>
          </a:r>
          <a:br>
            <a:rPr lang="en-US" sz="1100">
              <a:latin typeface="Calibri"/>
              <a:ea typeface="Calibri"/>
              <a:cs typeface="Calibri"/>
              <a:sym typeface="Calibri"/>
            </a:rPr>
          </a:br>
          <a:br>
            <a:rPr lang="en-US" sz="1100">
              <a:latin typeface="Calibri"/>
              <a:ea typeface="Calibri"/>
              <a:cs typeface="Calibri"/>
              <a:sym typeface="Calibri"/>
            </a:rPr>
          </a:br>
          <a:endParaRPr sz="1100">
            <a:latin typeface="Calibri"/>
            <a:ea typeface="Calibri"/>
            <a:cs typeface="Calibri"/>
            <a:sym typeface="Calibri"/>
          </a:endParaRPr>
        </a:p>
        <a:p>
          <a:pPr marL="0" marR="0" lvl="0" indent="0" algn="l" rtl="0">
            <a:lnSpc>
              <a:spcPct val="115000"/>
            </a:lnSpc>
            <a:spcBef>
              <a:spcPts val="1000"/>
            </a:spcBef>
            <a:spcAft>
              <a:spcPts val="0"/>
            </a:spcAft>
            <a:buSzPts val="1100"/>
            <a:buFont typeface="Arial"/>
            <a:buNone/>
          </a:pPr>
          <a:endParaRPr sz="1100"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  <xdr:twoCellAnchor>
    <xdr:from>
      <xdr:col>0</xdr:col>
      <xdr:colOff>0</xdr:colOff>
      <xdr:row>0</xdr:row>
      <xdr:rowOff>0</xdr:rowOff>
    </xdr:from>
    <xdr:to>
      <xdr:col>12</xdr:col>
      <xdr:colOff>171450</xdr:colOff>
      <xdr:row>0</xdr:row>
      <xdr:rowOff>943277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9D0F396-7981-4592-961E-A896DE33C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9900" cy="9432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73"/>
  <sheetViews>
    <sheetView tabSelected="1" workbookViewId="0">
      <selection activeCell="E48" sqref="E48"/>
    </sheetView>
  </sheetViews>
  <sheetFormatPr baseColWidth="10" defaultColWidth="14.42578125" defaultRowHeight="15" customHeight="1" x14ac:dyDescent="0.2"/>
  <cols>
    <col min="1" max="1" width="2.85546875" customWidth="1"/>
    <col min="2" max="2" width="39" customWidth="1"/>
    <col min="3" max="3" width="38.140625" customWidth="1"/>
    <col min="4" max="4" width="13.140625" customWidth="1"/>
    <col min="5" max="9" width="20.140625" customWidth="1"/>
    <col min="10" max="10" width="4.140625" customWidth="1"/>
    <col min="11" max="11" width="10.42578125" customWidth="1"/>
    <col min="12" max="12" width="8.5703125" customWidth="1"/>
    <col min="13" max="15" width="11.42578125" customWidth="1"/>
    <col min="16" max="26" width="10.7109375" customWidth="1"/>
  </cols>
  <sheetData>
    <row r="1" spans="1:26" ht="84" customHeight="1" x14ac:dyDescent="0.2">
      <c r="A1" s="1"/>
      <c r="B1" s="259"/>
      <c r="C1" s="259"/>
      <c r="D1" s="259"/>
      <c r="E1" s="259"/>
      <c r="F1" s="259"/>
      <c r="G1" s="259"/>
      <c r="H1" s="259"/>
      <c r="I1" s="259"/>
      <c r="J1" s="1"/>
      <c r="K1" s="1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7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8.75" customHeight="1" x14ac:dyDescent="0.3">
      <c r="A3" s="2"/>
      <c r="B3" s="3" t="s">
        <v>0</v>
      </c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8" customHeight="1" x14ac:dyDescent="0.2">
      <c r="A4" s="2"/>
      <c r="B4" s="4" t="s">
        <v>1</v>
      </c>
      <c r="C4" s="5"/>
      <c r="D4" s="5"/>
      <c r="E4" s="5"/>
      <c r="F4" s="5"/>
      <c r="G4" s="5"/>
      <c r="H4" s="6"/>
      <c r="I4" s="6"/>
      <c r="J4" s="6"/>
      <c r="K4" s="1"/>
      <c r="L4" s="1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2">
      <c r="A5" s="2"/>
      <c r="B5" s="7"/>
      <c r="C5" s="5"/>
      <c r="D5" s="5"/>
      <c r="E5" s="5"/>
      <c r="F5" s="5"/>
      <c r="G5" s="5"/>
      <c r="H5" s="6"/>
      <c r="I5" s="6"/>
      <c r="J5" s="6"/>
      <c r="K5" s="1"/>
      <c r="L5" s="1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1.5" customHeight="1" x14ac:dyDescent="0.2">
      <c r="A6" s="2"/>
      <c r="B6" s="246" t="s">
        <v>2</v>
      </c>
      <c r="C6" s="247"/>
      <c r="D6" s="247"/>
      <c r="E6" s="247"/>
      <c r="F6" s="247"/>
      <c r="G6" s="247"/>
      <c r="H6" s="247"/>
      <c r="I6" s="248"/>
      <c r="J6" s="6"/>
      <c r="K6" s="1"/>
      <c r="L6" s="1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2">
      <c r="A7" s="2"/>
      <c r="B7" s="5"/>
      <c r="C7" s="5"/>
      <c r="D7" s="5"/>
      <c r="E7" s="5"/>
      <c r="F7" s="5"/>
      <c r="G7" s="6"/>
      <c r="H7" s="6"/>
      <c r="I7" s="6"/>
      <c r="J7" s="1"/>
      <c r="K7" s="1"/>
      <c r="L7" s="1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5.5" customHeight="1" x14ac:dyDescent="0.2">
      <c r="A8" s="2"/>
      <c r="B8" s="8" t="s">
        <v>3</v>
      </c>
      <c r="C8" s="363" t="s">
        <v>4</v>
      </c>
      <c r="D8" s="9" t="s">
        <v>5</v>
      </c>
      <c r="E8" s="10"/>
      <c r="F8" s="363" t="s">
        <v>6</v>
      </c>
      <c r="G8" s="11" t="s">
        <v>7</v>
      </c>
      <c r="H8" s="358" t="s">
        <v>8</v>
      </c>
      <c r="I8" s="355">
        <v>0</v>
      </c>
      <c r="J8" s="1"/>
      <c r="K8" s="2"/>
      <c r="L8" s="1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8" customHeight="1" x14ac:dyDescent="0.2">
      <c r="A9" s="2"/>
      <c r="B9" s="8" t="s">
        <v>9</v>
      </c>
      <c r="C9" s="360" t="s">
        <v>10</v>
      </c>
      <c r="D9" s="249" t="s">
        <v>11</v>
      </c>
      <c r="E9" s="250"/>
      <c r="F9" s="361" t="s">
        <v>12</v>
      </c>
      <c r="G9" s="12"/>
      <c r="H9" s="13" t="s">
        <v>13</v>
      </c>
      <c r="I9" s="13" t="s">
        <v>14</v>
      </c>
      <c r="J9" s="1"/>
      <c r="K9" s="2"/>
      <c r="L9" s="1"/>
      <c r="M9" s="14"/>
      <c r="N9" s="14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1.75" customHeight="1" x14ac:dyDescent="0.2">
      <c r="A10" s="2"/>
      <c r="B10" s="8" t="s">
        <v>15</v>
      </c>
      <c r="C10" s="360" t="s">
        <v>10</v>
      </c>
      <c r="D10" s="249" t="s">
        <v>16</v>
      </c>
      <c r="E10" s="250"/>
      <c r="F10" s="362" t="s">
        <v>17</v>
      </c>
      <c r="G10" s="11" t="s">
        <v>18</v>
      </c>
      <c r="H10" s="15">
        <f t="shared" ref="H10:I10" si="0">H11+H12</f>
        <v>0</v>
      </c>
      <c r="I10" s="16">
        <f t="shared" si="0"/>
        <v>0</v>
      </c>
      <c r="J10" s="1"/>
      <c r="K10" s="2"/>
      <c r="L10" s="14"/>
      <c r="M10" s="14"/>
      <c r="N10" s="14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8" customHeight="1" x14ac:dyDescent="0.2">
      <c r="A11" s="2"/>
      <c r="B11" s="8" t="s">
        <v>19</v>
      </c>
      <c r="C11" s="360" t="s">
        <v>10</v>
      </c>
      <c r="D11" s="249" t="s">
        <v>20</v>
      </c>
      <c r="E11" s="250"/>
      <c r="F11" s="361" t="s">
        <v>21</v>
      </c>
      <c r="G11" s="11" t="s">
        <v>22</v>
      </c>
      <c r="H11" s="357">
        <v>0</v>
      </c>
      <c r="I11" s="356">
        <f>H11*I8</f>
        <v>0</v>
      </c>
      <c r="J11" s="1"/>
      <c r="K11" s="2"/>
      <c r="L11" s="14"/>
      <c r="M11" s="14"/>
      <c r="N11" s="14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8" customHeight="1" x14ac:dyDescent="0.2">
      <c r="A12" s="2"/>
      <c r="B12" s="8" t="s">
        <v>23</v>
      </c>
      <c r="C12" s="360" t="s">
        <v>10</v>
      </c>
      <c r="D12" s="249" t="s">
        <v>24</v>
      </c>
      <c r="E12" s="250"/>
      <c r="F12" s="360" t="s">
        <v>25</v>
      </c>
      <c r="G12" s="11" t="s">
        <v>26</v>
      </c>
      <c r="H12" s="357">
        <v>0</v>
      </c>
      <c r="I12" s="356">
        <f>H12*I8</f>
        <v>0</v>
      </c>
      <c r="J12" s="1"/>
      <c r="K12" s="2"/>
      <c r="L12" s="14"/>
      <c r="M12" s="14"/>
      <c r="N12" s="14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8" customHeight="1" x14ac:dyDescent="0.2">
      <c r="A13" s="2"/>
      <c r="B13" s="8" t="s">
        <v>27</v>
      </c>
      <c r="C13" s="360" t="s">
        <v>28</v>
      </c>
      <c r="D13" s="249" t="s">
        <v>29</v>
      </c>
      <c r="E13" s="250"/>
      <c r="F13" s="360" t="s">
        <v>30</v>
      </c>
      <c r="G13" s="17" t="s">
        <v>31</v>
      </c>
      <c r="H13" s="18"/>
      <c r="I13" s="18"/>
      <c r="J13" s="1"/>
      <c r="K13" s="2"/>
      <c r="L13" s="14"/>
      <c r="M13" s="14"/>
      <c r="N13" s="14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8" customHeight="1" x14ac:dyDescent="0.2">
      <c r="A14" s="2"/>
      <c r="B14" s="8" t="s">
        <v>32</v>
      </c>
      <c r="C14" s="360" t="s">
        <v>10</v>
      </c>
      <c r="D14" s="249" t="s">
        <v>33</v>
      </c>
      <c r="E14" s="250"/>
      <c r="F14" s="360" t="s">
        <v>34</v>
      </c>
      <c r="G14" s="359">
        <v>0.15</v>
      </c>
      <c r="H14" s="19">
        <f>H11*G14</f>
        <v>0</v>
      </c>
      <c r="I14" s="20">
        <f>H14*I8</f>
        <v>0</v>
      </c>
      <c r="J14" s="1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8" customHeight="1" x14ac:dyDescent="0.2">
      <c r="A15" s="2"/>
      <c r="B15" s="8" t="s">
        <v>35</v>
      </c>
      <c r="C15" s="360" t="s">
        <v>10</v>
      </c>
      <c r="D15" s="5"/>
      <c r="E15" s="21"/>
      <c r="F15" s="21"/>
      <c r="G15" s="14"/>
      <c r="H15" s="14"/>
      <c r="I15" s="14"/>
      <c r="J15" s="1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8.75" customHeight="1" x14ac:dyDescent="0.2">
      <c r="A16" s="2"/>
      <c r="B16" s="21"/>
      <c r="C16" s="21"/>
      <c r="D16" s="21"/>
      <c r="E16" s="21"/>
      <c r="F16" s="21"/>
      <c r="G16" s="21"/>
      <c r="H16" s="21"/>
      <c r="I16" s="21"/>
      <c r="J16" s="1"/>
      <c r="K16" s="1"/>
      <c r="L16" s="1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2">
      <c r="A17" s="2"/>
      <c r="B17" s="254" t="s">
        <v>36</v>
      </c>
      <c r="C17" s="22" t="s">
        <v>37</v>
      </c>
      <c r="D17" s="22" t="s">
        <v>38</v>
      </c>
      <c r="E17" s="256" t="s">
        <v>39</v>
      </c>
      <c r="F17" s="22" t="s">
        <v>40</v>
      </c>
      <c r="G17" s="23" t="s">
        <v>41</v>
      </c>
      <c r="H17" s="23" t="s">
        <v>42</v>
      </c>
      <c r="I17" s="23" t="s">
        <v>43</v>
      </c>
      <c r="J17" s="1"/>
      <c r="K17" s="24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3.5" customHeight="1" x14ac:dyDescent="0.2">
      <c r="A18" s="2"/>
      <c r="B18" s="255"/>
      <c r="C18" s="25"/>
      <c r="D18" s="25"/>
      <c r="E18" s="255"/>
      <c r="F18" s="26" t="s">
        <v>44</v>
      </c>
      <c r="G18" s="27" t="s">
        <v>45</v>
      </c>
      <c r="H18" s="27" t="s">
        <v>46</v>
      </c>
      <c r="I18" s="27" t="s">
        <v>47</v>
      </c>
      <c r="J18" s="1"/>
      <c r="K18" s="1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3.5" customHeight="1" x14ac:dyDescent="0.2">
      <c r="A19" s="2"/>
      <c r="B19" s="364" t="s">
        <v>48</v>
      </c>
      <c r="C19" s="365">
        <v>1</v>
      </c>
      <c r="D19" s="366" t="s">
        <v>49</v>
      </c>
      <c r="E19" s="367"/>
      <c r="F19" s="28" t="e">
        <f t="shared" ref="F19:F26" si="1">+E19/$H$10</f>
        <v>#DIV/0!</v>
      </c>
      <c r="G19" s="376"/>
      <c r="H19" s="376"/>
      <c r="I19" s="28">
        <f t="shared" ref="I19:I26" si="2">+G19+H19</f>
        <v>0</v>
      </c>
      <c r="J19" s="1"/>
      <c r="K19" s="1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3.5" customHeight="1" x14ac:dyDescent="0.2">
      <c r="A20" s="2"/>
      <c r="B20" s="368" t="s">
        <v>50</v>
      </c>
      <c r="C20" s="369">
        <v>2</v>
      </c>
      <c r="D20" s="370" t="s">
        <v>49</v>
      </c>
      <c r="E20" s="371"/>
      <c r="F20" s="28" t="e">
        <f t="shared" si="1"/>
        <v>#DIV/0!</v>
      </c>
      <c r="G20" s="377"/>
      <c r="H20" s="377"/>
      <c r="I20" s="28">
        <f t="shared" si="2"/>
        <v>0</v>
      </c>
      <c r="J20" s="1"/>
      <c r="K20" s="29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3.5" customHeight="1" x14ac:dyDescent="0.2">
      <c r="A21" s="2"/>
      <c r="B21" s="368" t="s">
        <v>51</v>
      </c>
      <c r="C21" s="369">
        <v>3</v>
      </c>
      <c r="D21" s="370" t="s">
        <v>49</v>
      </c>
      <c r="E21" s="371"/>
      <c r="F21" s="28" t="e">
        <f t="shared" si="1"/>
        <v>#DIV/0!</v>
      </c>
      <c r="G21" s="377"/>
      <c r="H21" s="377"/>
      <c r="I21" s="28">
        <f t="shared" si="2"/>
        <v>0</v>
      </c>
      <c r="J21" s="1"/>
      <c r="K21" s="29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3.5" customHeight="1" x14ac:dyDescent="0.2">
      <c r="A22" s="2"/>
      <c r="B22" s="368" t="s">
        <v>52</v>
      </c>
      <c r="C22" s="369">
        <v>4</v>
      </c>
      <c r="D22" s="370" t="s">
        <v>49</v>
      </c>
      <c r="E22" s="371"/>
      <c r="F22" s="28" t="e">
        <f t="shared" si="1"/>
        <v>#DIV/0!</v>
      </c>
      <c r="G22" s="377"/>
      <c r="H22" s="377"/>
      <c r="I22" s="28">
        <f t="shared" si="2"/>
        <v>0</v>
      </c>
      <c r="J22" s="1"/>
      <c r="K22" s="29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3.5" customHeight="1" x14ac:dyDescent="0.2">
      <c r="A23" s="2"/>
      <c r="B23" s="368" t="s">
        <v>53</v>
      </c>
      <c r="C23" s="369">
        <v>5</v>
      </c>
      <c r="D23" s="370" t="s">
        <v>49</v>
      </c>
      <c r="E23" s="371"/>
      <c r="F23" s="28" t="e">
        <f t="shared" si="1"/>
        <v>#DIV/0!</v>
      </c>
      <c r="G23" s="377"/>
      <c r="H23" s="377"/>
      <c r="I23" s="28">
        <f t="shared" si="2"/>
        <v>0</v>
      </c>
      <c r="J23" s="1"/>
      <c r="K23" s="29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3.5" customHeight="1" x14ac:dyDescent="0.2">
      <c r="A24" s="2"/>
      <c r="B24" s="368" t="s">
        <v>54</v>
      </c>
      <c r="C24" s="369">
        <v>6</v>
      </c>
      <c r="D24" s="370" t="s">
        <v>49</v>
      </c>
      <c r="E24" s="371"/>
      <c r="F24" s="28" t="e">
        <f t="shared" si="1"/>
        <v>#DIV/0!</v>
      </c>
      <c r="G24" s="377"/>
      <c r="H24" s="377"/>
      <c r="I24" s="28">
        <f t="shared" si="2"/>
        <v>0</v>
      </c>
      <c r="J24" s="1"/>
      <c r="K24" s="29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3.5" customHeight="1" x14ac:dyDescent="0.2">
      <c r="A25" s="2"/>
      <c r="B25" s="368" t="s">
        <v>55</v>
      </c>
      <c r="C25" s="369">
        <v>8</v>
      </c>
      <c r="D25" s="370" t="s">
        <v>49</v>
      </c>
      <c r="E25" s="371"/>
      <c r="F25" s="28" t="e">
        <f t="shared" si="1"/>
        <v>#DIV/0!</v>
      </c>
      <c r="G25" s="377"/>
      <c r="H25" s="377"/>
      <c r="I25" s="28">
        <f t="shared" si="2"/>
        <v>0</v>
      </c>
      <c r="J25" s="1"/>
      <c r="K25" s="29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3.5" customHeight="1" x14ac:dyDescent="0.2">
      <c r="A26" s="2"/>
      <c r="B26" s="372" t="s">
        <v>56</v>
      </c>
      <c r="C26" s="373">
        <v>10</v>
      </c>
      <c r="D26" s="374" t="s">
        <v>49</v>
      </c>
      <c r="E26" s="375"/>
      <c r="F26" s="30" t="e">
        <f t="shared" si="1"/>
        <v>#DIV/0!</v>
      </c>
      <c r="G26" s="377"/>
      <c r="H26" s="377"/>
      <c r="I26" s="28">
        <f t="shared" si="2"/>
        <v>0</v>
      </c>
      <c r="J26" s="1"/>
      <c r="K26" s="29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8.75" customHeight="1" x14ac:dyDescent="0.2">
      <c r="A27" s="2"/>
      <c r="B27" s="31" t="s">
        <v>57</v>
      </c>
      <c r="C27" s="32"/>
      <c r="D27" s="33"/>
      <c r="E27" s="34">
        <f t="shared" ref="E27:F27" si="3">SUM(E19:E26)</f>
        <v>0</v>
      </c>
      <c r="F27" s="35" t="e">
        <f t="shared" si="3"/>
        <v>#DIV/0!</v>
      </c>
      <c r="G27" s="36" t="e">
        <f>F19*G19+F20*G20+G21*F21+F22*G22+F25*G25+F26*G26</f>
        <v>#DIV/0!</v>
      </c>
      <c r="H27" s="37" t="e">
        <f>F19*H19+F20*H20+F21*H21+F22*H22+F23*H23+F24*H24+F25*H25+F26*H26</f>
        <v>#DIV/0!</v>
      </c>
      <c r="I27" s="37" t="e">
        <f>F19*I19+F20*I20+F21*I21+F22*I22+F23*I23+F24*I24+F25*I25+F26*I26</f>
        <v>#DIV/0!</v>
      </c>
      <c r="J27" s="1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" customHeight="1" x14ac:dyDescent="0.2">
      <c r="A30" s="2"/>
      <c r="B30" s="38" t="s">
        <v>58</v>
      </c>
      <c r="C30" s="39"/>
      <c r="D30" s="39"/>
      <c r="E30" s="1"/>
      <c r="F30" s="1"/>
      <c r="G30" s="1"/>
      <c r="H30" s="1"/>
      <c r="I30" s="1"/>
      <c r="J30" s="1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" customHeight="1" x14ac:dyDescent="0.2">
      <c r="A31" s="2"/>
      <c r="B31" s="39"/>
      <c r="C31" s="39"/>
      <c r="D31" s="39"/>
      <c r="E31" s="1"/>
      <c r="F31" s="1"/>
      <c r="G31" s="1"/>
      <c r="H31" s="1"/>
      <c r="I31" s="1"/>
      <c r="J31" s="1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8.75" customHeight="1" x14ac:dyDescent="0.2">
      <c r="A32" s="2"/>
      <c r="B32" s="257" t="s">
        <v>59</v>
      </c>
      <c r="C32" s="247"/>
      <c r="D32" s="258" t="s">
        <v>60</v>
      </c>
      <c r="E32" s="248"/>
      <c r="F32" s="258" t="s">
        <v>61</v>
      </c>
      <c r="G32" s="248"/>
      <c r="H32" s="258" t="s">
        <v>62</v>
      </c>
      <c r="I32" s="248"/>
      <c r="J32" s="1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8.75" customHeight="1" x14ac:dyDescent="0.2">
      <c r="A33" s="2"/>
      <c r="B33" s="257" t="s">
        <v>63</v>
      </c>
      <c r="C33" s="247"/>
      <c r="D33" s="251" t="e">
        <f>+G27</f>
        <v>#DIV/0!</v>
      </c>
      <c r="E33" s="248"/>
      <c r="F33" s="251" t="e">
        <f>+H27</f>
        <v>#DIV/0!</v>
      </c>
      <c r="G33" s="248"/>
      <c r="H33" s="251" t="e">
        <f>D33+F33</f>
        <v>#DIV/0!</v>
      </c>
      <c r="I33" s="248"/>
      <c r="J33" s="1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" customHeight="1" x14ac:dyDescent="0.2">
      <c r="A35" s="2"/>
      <c r="B35" s="252" t="s">
        <v>64</v>
      </c>
      <c r="C35" s="253"/>
      <c r="D35" s="253"/>
      <c r="E35" s="253"/>
      <c r="F35" s="253"/>
      <c r="G35" s="253"/>
      <c r="H35" s="253"/>
      <c r="I35" s="253"/>
      <c r="J35" s="1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2">
      <c r="A36" s="2"/>
      <c r="B36" s="1"/>
      <c r="C36" s="1"/>
      <c r="D36" s="1"/>
      <c r="E36" s="1"/>
      <c r="F36" s="1"/>
      <c r="G36" s="1"/>
      <c r="H36" s="1"/>
      <c r="I36" s="1"/>
      <c r="J36" s="40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2">
      <c r="A37" s="2"/>
      <c r="B37" s="2"/>
      <c r="C37" s="1"/>
      <c r="D37" s="1"/>
      <c r="E37" s="1"/>
      <c r="F37" s="1"/>
      <c r="G37" s="1"/>
      <c r="H37" s="1"/>
      <c r="I37" s="1"/>
      <c r="J37" s="40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2">
      <c r="A38" s="2"/>
      <c r="B38" s="2"/>
      <c r="C38" s="1"/>
      <c r="D38" s="1"/>
      <c r="E38" s="1"/>
      <c r="F38" s="1"/>
      <c r="G38" s="1"/>
      <c r="H38" s="1"/>
      <c r="I38" s="1"/>
      <c r="J38" s="40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2">
      <c r="A44" s="1"/>
      <c r="B44" s="1" t="s">
        <v>65</v>
      </c>
      <c r="C44" s="1"/>
      <c r="D44" s="1"/>
      <c r="E44" s="259" t="s">
        <v>66</v>
      </c>
      <c r="F44" s="253"/>
      <c r="G44" s="253"/>
      <c r="H44" s="1"/>
      <c r="I44" s="1"/>
      <c r="J44" s="1"/>
      <c r="K44" s="1"/>
      <c r="L44" s="1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2">
      <c r="A45" s="2"/>
      <c r="B45" s="259" t="s">
        <v>67</v>
      </c>
      <c r="C45" s="253"/>
      <c r="D45" s="253"/>
      <c r="E45" s="259" t="s">
        <v>68</v>
      </c>
      <c r="F45" s="253"/>
      <c r="G45" s="253"/>
      <c r="H45" s="261"/>
      <c r="I45" s="253"/>
      <c r="J45" s="1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2">
      <c r="A46" s="2"/>
      <c r="B46" s="259" t="s">
        <v>69</v>
      </c>
      <c r="C46" s="253"/>
      <c r="D46" s="253"/>
      <c r="E46" s="259" t="s">
        <v>70</v>
      </c>
      <c r="F46" s="253"/>
      <c r="G46" s="253"/>
      <c r="H46" s="260"/>
      <c r="I46" s="253"/>
      <c r="J46" s="1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</row>
    <row r="962" spans="1:26" ht="12.75" x14ac:dyDescent="0.2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</row>
    <row r="963" spans="1:26" ht="12.75" x14ac:dyDescent="0.2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</row>
    <row r="964" spans="1:26" ht="12.75" x14ac:dyDescent="0.2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</row>
    <row r="965" spans="1:26" ht="12.75" x14ac:dyDescent="0.2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</row>
    <row r="966" spans="1:26" ht="12.75" x14ac:dyDescent="0.2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</row>
    <row r="967" spans="1:26" ht="12.75" x14ac:dyDescent="0.2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</row>
    <row r="968" spans="1:26" ht="12.75" x14ac:dyDescent="0.2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</row>
    <row r="969" spans="1:26" ht="12.75" x14ac:dyDescent="0.2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</row>
    <row r="970" spans="1:26" ht="12.75" x14ac:dyDescent="0.2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</row>
    <row r="971" spans="1:26" ht="12.75" x14ac:dyDescent="0.2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</row>
    <row r="972" spans="1:26" ht="12.75" x14ac:dyDescent="0.2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</row>
    <row r="973" spans="1:26" ht="12.75" x14ac:dyDescent="0.2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</row>
  </sheetData>
  <mergeCells count="26">
    <mergeCell ref="B1:I1"/>
    <mergeCell ref="E46:G46"/>
    <mergeCell ref="H46:I46"/>
    <mergeCell ref="D33:E33"/>
    <mergeCell ref="F33:G33"/>
    <mergeCell ref="E44:G44"/>
    <mergeCell ref="B45:D45"/>
    <mergeCell ref="E45:G45"/>
    <mergeCell ref="H45:I45"/>
    <mergeCell ref="B46:D46"/>
    <mergeCell ref="D13:E13"/>
    <mergeCell ref="D14:E14"/>
    <mergeCell ref="H33:I33"/>
    <mergeCell ref="B35:I35"/>
    <mergeCell ref="B17:B18"/>
    <mergeCell ref="E17:E18"/>
    <mergeCell ref="B32:C32"/>
    <mergeCell ref="D32:E32"/>
    <mergeCell ref="F32:G32"/>
    <mergeCell ref="H32:I32"/>
    <mergeCell ref="B33:C33"/>
    <mergeCell ref="B6:I6"/>
    <mergeCell ref="D9:E9"/>
    <mergeCell ref="D10:E10"/>
    <mergeCell ref="D11:E11"/>
    <mergeCell ref="D12:E12"/>
  </mergeCells>
  <pageMargins left="0.7" right="0.7" top="0.75" bottom="0.75" header="0" footer="0"/>
  <pageSetup paperSize="9" fitToWidth="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999"/>
  <sheetViews>
    <sheetView workbookViewId="0"/>
  </sheetViews>
  <sheetFormatPr baseColWidth="10" defaultColWidth="14.42578125" defaultRowHeight="15" customHeight="1" x14ac:dyDescent="0.2"/>
  <cols>
    <col min="1" max="1" width="1.140625" customWidth="1"/>
    <col min="2" max="2" width="15.42578125" customWidth="1"/>
    <col min="3" max="3" width="15.28515625" customWidth="1"/>
    <col min="4" max="4" width="10.7109375" customWidth="1"/>
    <col min="5" max="5" width="13" customWidth="1"/>
    <col min="6" max="8" width="1.140625" customWidth="1"/>
    <col min="9" max="9" width="17.5703125" customWidth="1"/>
    <col min="10" max="10" width="9.7109375" customWidth="1"/>
    <col min="11" max="11" width="14.28515625" customWidth="1"/>
    <col min="12" max="12" width="10.7109375" customWidth="1"/>
    <col min="13" max="13" width="14.140625" customWidth="1"/>
    <col min="14" max="16" width="14.28515625" customWidth="1"/>
    <col min="17" max="17" width="0.140625" customWidth="1"/>
    <col min="18" max="38" width="10.7109375" hidden="1" customWidth="1"/>
  </cols>
  <sheetData>
    <row r="1" spans="1:38" ht="18.75" customHeight="1" x14ac:dyDescent="0.25">
      <c r="A1" s="42"/>
      <c r="B1" s="42"/>
      <c r="C1" s="262" t="s">
        <v>71</v>
      </c>
      <c r="D1" s="263"/>
      <c r="E1" s="263"/>
      <c r="F1" s="263"/>
      <c r="G1" s="263"/>
      <c r="H1" s="263"/>
      <c r="I1" s="263"/>
      <c r="J1" s="263"/>
      <c r="K1" s="263"/>
      <c r="L1" s="263"/>
      <c r="M1" s="263"/>
      <c r="N1" s="264"/>
      <c r="O1" s="42"/>
      <c r="P1" s="42"/>
      <c r="Q1" s="2"/>
      <c r="R1" s="43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ht="32.25" customHeight="1" x14ac:dyDescent="0.25">
      <c r="A2" s="42"/>
      <c r="B2" s="42"/>
      <c r="C2" s="265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66"/>
      <c r="O2" s="42"/>
      <c r="P2" s="42"/>
      <c r="Q2" s="2"/>
      <c r="R2" s="43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ht="18" customHeight="1" x14ac:dyDescent="0.25">
      <c r="A3" s="44"/>
      <c r="B3" s="44"/>
      <c r="C3" s="267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9"/>
      <c r="O3" s="44"/>
      <c r="P3" s="44"/>
      <c r="Q3" s="2"/>
      <c r="R3" s="43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20.25" customHeight="1" x14ac:dyDescent="0.2">
      <c r="A4" s="45" t="s">
        <v>3</v>
      </c>
      <c r="B4" s="46"/>
      <c r="C4" s="47"/>
      <c r="D4" s="47"/>
      <c r="E4" s="270" t="s">
        <v>72</v>
      </c>
      <c r="F4" s="271"/>
      <c r="G4" s="48"/>
      <c r="H4" s="48"/>
      <c r="I4" s="48"/>
      <c r="J4" s="272" t="s">
        <v>73</v>
      </c>
      <c r="K4" s="273"/>
      <c r="L4" s="273"/>
      <c r="M4" s="271"/>
      <c r="N4" s="49"/>
      <c r="O4" s="49"/>
      <c r="P4" s="50" t="s">
        <v>74</v>
      </c>
      <c r="Q4" s="51"/>
      <c r="R4" s="52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</row>
    <row r="5" spans="1:38" ht="20.25" customHeight="1" x14ac:dyDescent="0.25">
      <c r="A5" s="53" t="s">
        <v>9</v>
      </c>
      <c r="B5" s="54"/>
      <c r="C5" s="51"/>
      <c r="D5" s="51"/>
      <c r="E5" s="274" t="s">
        <v>72</v>
      </c>
      <c r="F5" s="275"/>
      <c r="G5" s="55"/>
      <c r="H5" s="55"/>
      <c r="I5" s="55"/>
      <c r="J5" s="276" t="s">
        <v>75</v>
      </c>
      <c r="K5" s="277"/>
      <c r="L5" s="277"/>
      <c r="M5" s="275"/>
      <c r="N5" s="56"/>
      <c r="O5" s="56"/>
      <c r="P5" s="57" t="s">
        <v>76</v>
      </c>
      <c r="Q5" s="51"/>
      <c r="R5" s="52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</row>
    <row r="6" spans="1:38" ht="20.25" customHeight="1" x14ac:dyDescent="0.25">
      <c r="A6" s="58" t="s">
        <v>15</v>
      </c>
      <c r="B6" s="59"/>
      <c r="C6" s="60"/>
      <c r="D6" s="60"/>
      <c r="E6" s="278" t="s">
        <v>72</v>
      </c>
      <c r="F6" s="279"/>
      <c r="G6" s="61"/>
      <c r="H6" s="61"/>
      <c r="I6" s="61"/>
      <c r="J6" s="62"/>
      <c r="K6" s="62"/>
      <c r="L6" s="280"/>
      <c r="M6" s="281"/>
      <c r="N6" s="281"/>
      <c r="O6" s="281"/>
      <c r="P6" s="282"/>
      <c r="Q6" s="51"/>
      <c r="R6" s="52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  <c r="AH6" s="51"/>
      <c r="AI6" s="51"/>
      <c r="AJ6" s="51"/>
      <c r="AK6" s="51"/>
      <c r="AL6" s="51"/>
    </row>
    <row r="7" spans="1:38" ht="15.75" x14ac:dyDescent="0.25">
      <c r="A7" s="63"/>
      <c r="B7" s="64"/>
      <c r="C7" s="65"/>
      <c r="D7" s="65"/>
      <c r="E7" s="63"/>
      <c r="F7" s="66"/>
      <c r="G7" s="66"/>
      <c r="H7" s="66"/>
      <c r="I7" s="66"/>
      <c r="J7" s="67"/>
      <c r="K7" s="67"/>
      <c r="L7" s="68"/>
      <c r="M7" s="67"/>
      <c r="N7" s="67"/>
      <c r="O7" s="67"/>
      <c r="P7" s="67"/>
      <c r="Q7" s="1"/>
      <c r="R7" s="69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43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1:38" ht="24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85" t="s">
        <v>77</v>
      </c>
      <c r="K9" s="247"/>
      <c r="L9" s="247"/>
      <c r="M9" s="247"/>
      <c r="N9" s="247"/>
      <c r="O9" s="247"/>
      <c r="P9" s="248"/>
      <c r="Q9" s="2"/>
      <c r="R9" s="43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38" ht="24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86" t="s">
        <v>78</v>
      </c>
      <c r="K10" s="288" t="s">
        <v>79</v>
      </c>
      <c r="L10" s="289"/>
      <c r="M10" s="290" t="s">
        <v>80</v>
      </c>
      <c r="N10" s="273"/>
      <c r="O10" s="273"/>
      <c r="P10" s="289"/>
      <c r="Q10" s="2"/>
      <c r="R10" s="43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38" ht="24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87"/>
      <c r="K11" s="70" t="s">
        <v>81</v>
      </c>
      <c r="L11" s="71" t="s">
        <v>82</v>
      </c>
      <c r="M11" s="72" t="s">
        <v>83</v>
      </c>
      <c r="N11" s="73" t="s">
        <v>84</v>
      </c>
      <c r="O11" s="73" t="s">
        <v>85</v>
      </c>
      <c r="P11" s="73" t="s">
        <v>86</v>
      </c>
      <c r="Q11" s="2"/>
      <c r="R11" s="43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 ht="30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74">
        <v>44228</v>
      </c>
      <c r="K12" s="75">
        <v>0.14452319799250446</v>
      </c>
      <c r="L12" s="76">
        <f>K12</f>
        <v>0.14452319799250446</v>
      </c>
      <c r="M12" s="77">
        <v>0.05</v>
      </c>
      <c r="N12" s="78">
        <f>M12</f>
        <v>0.05</v>
      </c>
      <c r="O12" s="78">
        <f t="shared" ref="O12:O20" si="0">(L12*0.9)</f>
        <v>0.13007087819325402</v>
      </c>
      <c r="P12" s="79">
        <f t="shared" ref="P12:P20" si="1">N12-O12</f>
        <v>-8.0070878193254022E-2</v>
      </c>
      <c r="Q12" s="80"/>
      <c r="R12" s="81"/>
      <c r="S12" s="8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 ht="30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83">
        <v>44256</v>
      </c>
      <c r="K13" s="84">
        <v>0.1521750378187412</v>
      </c>
      <c r="L13" s="85">
        <f t="shared" ref="L13:L20" si="2">+L12+K13</f>
        <v>0.29669823581124566</v>
      </c>
      <c r="M13" s="86">
        <v>0</v>
      </c>
      <c r="N13" s="87">
        <f t="shared" ref="N13:N20" si="3">+N12+M13</f>
        <v>0.05</v>
      </c>
      <c r="O13" s="87">
        <f t="shared" si="0"/>
        <v>0.26702841223012108</v>
      </c>
      <c r="P13" s="88">
        <f t="shared" si="1"/>
        <v>-0.21702841223012109</v>
      </c>
      <c r="Q13" s="80"/>
      <c r="R13" s="43"/>
      <c r="S13" s="8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38" ht="30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83">
        <v>44287</v>
      </c>
      <c r="K14" s="84">
        <v>0.1370451388900934</v>
      </c>
      <c r="L14" s="85">
        <f t="shared" si="2"/>
        <v>0.43374337470133906</v>
      </c>
      <c r="M14" s="86">
        <v>0</v>
      </c>
      <c r="N14" s="87">
        <f t="shared" si="3"/>
        <v>0.05</v>
      </c>
      <c r="O14" s="87">
        <f t="shared" si="0"/>
        <v>0.39036903723120514</v>
      </c>
      <c r="P14" s="88">
        <f t="shared" si="1"/>
        <v>-0.34036903723120515</v>
      </c>
      <c r="Q14" s="80"/>
      <c r="R14" s="43"/>
      <c r="S14" s="8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38" ht="30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83">
        <v>44317</v>
      </c>
      <c r="K15" s="84">
        <v>0.11139479565325097</v>
      </c>
      <c r="L15" s="85">
        <f t="shared" si="2"/>
        <v>0.54513817035459</v>
      </c>
      <c r="M15" s="86">
        <v>0</v>
      </c>
      <c r="N15" s="87">
        <f t="shared" si="3"/>
        <v>0.05</v>
      </c>
      <c r="O15" s="87">
        <f t="shared" si="0"/>
        <v>0.49062435331913101</v>
      </c>
      <c r="P15" s="88">
        <f t="shared" si="1"/>
        <v>-0.44062435331913102</v>
      </c>
      <c r="Q15" s="80"/>
      <c r="R15" s="43"/>
      <c r="S15" s="8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38" ht="30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83">
        <v>44348</v>
      </c>
      <c r="K16" s="84">
        <v>0.1411749325685035</v>
      </c>
      <c r="L16" s="85">
        <f t="shared" si="2"/>
        <v>0.68631310292309355</v>
      </c>
      <c r="M16" s="86">
        <v>0</v>
      </c>
      <c r="N16" s="87">
        <f t="shared" si="3"/>
        <v>0.05</v>
      </c>
      <c r="O16" s="87">
        <f t="shared" si="0"/>
        <v>0.61768179263078427</v>
      </c>
      <c r="P16" s="88">
        <f t="shared" si="1"/>
        <v>-0.56768179263078422</v>
      </c>
      <c r="Q16" s="80"/>
      <c r="R16" s="43"/>
      <c r="S16" s="8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38" ht="30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83">
        <v>44378</v>
      </c>
      <c r="K17" s="84">
        <v>0.12178615899849783</v>
      </c>
      <c r="L17" s="85">
        <f t="shared" si="2"/>
        <v>0.80809926192159143</v>
      </c>
      <c r="M17" s="86">
        <v>0</v>
      </c>
      <c r="N17" s="87">
        <f t="shared" si="3"/>
        <v>0.05</v>
      </c>
      <c r="O17" s="87">
        <f t="shared" si="0"/>
        <v>0.72728933572943233</v>
      </c>
      <c r="P17" s="88">
        <f t="shared" si="1"/>
        <v>-0.67728933572943228</v>
      </c>
      <c r="Q17" s="80"/>
      <c r="R17" s="43"/>
      <c r="S17" s="8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38" ht="30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83">
        <v>44409</v>
      </c>
      <c r="K18" s="84">
        <v>8.4287315662695247E-2</v>
      </c>
      <c r="L18" s="85">
        <f t="shared" si="2"/>
        <v>0.89238657758428663</v>
      </c>
      <c r="M18" s="86">
        <v>0</v>
      </c>
      <c r="N18" s="87">
        <f t="shared" si="3"/>
        <v>0.05</v>
      </c>
      <c r="O18" s="87">
        <f t="shared" si="0"/>
        <v>0.80314791982585798</v>
      </c>
      <c r="P18" s="88">
        <f t="shared" si="1"/>
        <v>-0.75314791982585794</v>
      </c>
      <c r="Q18" s="80"/>
      <c r="R18" s="43"/>
      <c r="S18" s="8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>
        <v>3.9949661175570084E-2</v>
      </c>
    </row>
    <row r="19" spans="1:38" ht="30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83">
        <v>44440</v>
      </c>
      <c r="K19" s="84">
        <v>7.8108639931536328E-2</v>
      </c>
      <c r="L19" s="85">
        <f t="shared" si="2"/>
        <v>0.97049521751582302</v>
      </c>
      <c r="M19" s="86">
        <v>0</v>
      </c>
      <c r="N19" s="87">
        <f t="shared" si="3"/>
        <v>0.05</v>
      </c>
      <c r="O19" s="87">
        <f t="shared" si="0"/>
        <v>0.87344569576424069</v>
      </c>
      <c r="P19" s="88">
        <f t="shared" si="1"/>
        <v>-0.82344569576424065</v>
      </c>
      <c r="Q19" s="80"/>
      <c r="R19" s="43"/>
      <c r="S19" s="8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ht="30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83">
        <v>44470</v>
      </c>
      <c r="K20" s="84">
        <v>2.9504782484177056E-2</v>
      </c>
      <c r="L20" s="85">
        <f t="shared" si="2"/>
        <v>1</v>
      </c>
      <c r="M20" s="86">
        <v>0</v>
      </c>
      <c r="N20" s="87">
        <f t="shared" si="3"/>
        <v>0.05</v>
      </c>
      <c r="O20" s="87">
        <f t="shared" si="0"/>
        <v>0.9</v>
      </c>
      <c r="P20" s="88">
        <f t="shared" si="1"/>
        <v>-0.85</v>
      </c>
      <c r="Q20" s="80"/>
      <c r="R20" s="43"/>
      <c r="S20" s="8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38" ht="30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89"/>
      <c r="K21" s="90">
        <f>SUM(K12:K20)</f>
        <v>1</v>
      </c>
      <c r="L21" s="91" t="s">
        <v>87</v>
      </c>
      <c r="M21" s="92">
        <f>SUM(M12:M20)</f>
        <v>0.05</v>
      </c>
      <c r="N21" s="93" t="s">
        <v>87</v>
      </c>
      <c r="O21" s="93" t="s">
        <v>87</v>
      </c>
      <c r="P21" s="94" t="s">
        <v>87</v>
      </c>
      <c r="Q21" s="95"/>
      <c r="R21" s="96"/>
      <c r="S21" s="95"/>
      <c r="T21" s="97"/>
      <c r="U21" s="97"/>
      <c r="V21" s="97"/>
      <c r="W21" s="97"/>
      <c r="X21" s="97"/>
      <c r="Y21" s="97"/>
      <c r="Z21" s="97"/>
      <c r="AA21" s="97"/>
      <c r="AB21" s="97"/>
      <c r="AC21" s="97"/>
      <c r="AD21" s="97"/>
      <c r="AE21" s="97"/>
      <c r="AF21" s="97"/>
      <c r="AG21" s="97"/>
      <c r="AH21" s="97"/>
      <c r="AI21" s="97"/>
      <c r="AJ21" s="97"/>
      <c r="AK21" s="97"/>
      <c r="AL21" s="97"/>
    </row>
    <row r="22" spans="1:38" ht="30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98"/>
      <c r="K22" s="99"/>
      <c r="L22" s="100"/>
      <c r="M22" s="99"/>
      <c r="N22" s="99"/>
      <c r="O22" s="99"/>
      <c r="P22" s="101"/>
      <c r="Q22" s="82"/>
      <c r="R22" s="43"/>
      <c r="S22" s="8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38" ht="30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98"/>
      <c r="K23" s="99"/>
      <c r="L23" s="100"/>
      <c r="M23" s="99"/>
      <c r="N23" s="99"/>
      <c r="O23" s="99"/>
      <c r="P23" s="101"/>
      <c r="Q23" s="82"/>
      <c r="R23" s="43"/>
      <c r="S23" s="8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38" ht="30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98"/>
      <c r="K24" s="99"/>
      <c r="L24" s="100"/>
      <c r="M24" s="99"/>
      <c r="N24" s="99"/>
      <c r="O24" s="99"/>
      <c r="P24" s="101"/>
      <c r="Q24" s="82"/>
      <c r="R24" s="43"/>
      <c r="S24" s="8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 ht="15.75" customHeight="1" x14ac:dyDescent="0.25">
      <c r="A25" s="2"/>
      <c r="B25" s="2"/>
      <c r="C25" s="283" t="s">
        <v>88</v>
      </c>
      <c r="D25" s="253"/>
      <c r="E25" s="253"/>
      <c r="F25" s="253"/>
      <c r="G25" s="2"/>
      <c r="H25" s="2"/>
      <c r="I25" s="103"/>
      <c r="J25" s="2"/>
      <c r="K25" s="2"/>
      <c r="L25" s="283" t="s">
        <v>89</v>
      </c>
      <c r="M25" s="253"/>
      <c r="N25" s="253"/>
      <c r="O25" s="253"/>
      <c r="P25" s="43"/>
      <c r="Q25" s="8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38" ht="15" customHeight="1" x14ac:dyDescent="0.25">
      <c r="A26" s="2"/>
      <c r="B26" s="104"/>
      <c r="C26" s="284" t="s">
        <v>67</v>
      </c>
      <c r="D26" s="253"/>
      <c r="E26" s="253"/>
      <c r="F26" s="253"/>
      <c r="G26" s="291"/>
      <c r="H26" s="253"/>
      <c r="I26" s="103"/>
      <c r="J26" s="106"/>
      <c r="K26" s="106"/>
      <c r="L26" s="107"/>
      <c r="M26" s="284" t="s">
        <v>67</v>
      </c>
      <c r="N26" s="253"/>
      <c r="O26" s="108"/>
      <c r="P26" s="43"/>
      <c r="Q26" s="43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38" ht="15" customHeight="1" x14ac:dyDescent="0.25">
      <c r="A27" s="2"/>
      <c r="B27" s="104"/>
      <c r="C27" s="284" t="s">
        <v>69</v>
      </c>
      <c r="D27" s="253"/>
      <c r="E27" s="253"/>
      <c r="F27" s="253"/>
      <c r="G27" s="105"/>
      <c r="H27" s="105"/>
      <c r="I27" s="103"/>
      <c r="J27" s="106"/>
      <c r="K27" s="106"/>
      <c r="L27" s="284" t="s">
        <v>90</v>
      </c>
      <c r="M27" s="253"/>
      <c r="N27" s="253"/>
      <c r="O27" s="253"/>
      <c r="P27" s="43"/>
      <c r="Q27" s="43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38" ht="15" customHeight="1" x14ac:dyDescent="0.25">
      <c r="A28" s="2"/>
      <c r="B28" s="104"/>
      <c r="C28" s="109"/>
      <c r="D28" s="109"/>
      <c r="E28" s="109"/>
      <c r="F28" s="109"/>
      <c r="G28" s="109"/>
      <c r="H28" s="109"/>
      <c r="I28" s="109"/>
      <c r="J28" s="106"/>
      <c r="K28" s="110"/>
      <c r="L28" s="111"/>
      <c r="M28" s="111"/>
      <c r="N28" s="108"/>
      <c r="O28" s="108"/>
      <c r="P28" s="112"/>
      <c r="Q28" s="113"/>
      <c r="R28" s="2"/>
      <c r="S28" s="43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38" ht="15" customHeight="1" x14ac:dyDescent="0.25">
      <c r="A29" s="104"/>
      <c r="B29" s="114"/>
      <c r="C29" s="114"/>
      <c r="D29" s="114"/>
      <c r="E29" s="114"/>
      <c r="F29" s="114"/>
      <c r="G29" s="114"/>
      <c r="H29" s="114"/>
      <c r="I29" s="2"/>
      <c r="J29" s="113"/>
      <c r="K29" s="115"/>
      <c r="L29" s="115"/>
      <c r="M29" s="112"/>
      <c r="N29" s="112"/>
      <c r="O29" s="112"/>
      <c r="P29" s="113"/>
      <c r="Q29" s="2"/>
      <c r="R29" s="43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38" ht="15" customHeight="1" x14ac:dyDescent="0.25">
      <c r="A30" s="104"/>
      <c r="B30" s="114"/>
      <c r="C30" s="114"/>
      <c r="D30" s="114"/>
      <c r="E30" s="114"/>
      <c r="F30" s="114"/>
      <c r="G30" s="114"/>
      <c r="H30" s="114"/>
      <c r="I30" s="2"/>
      <c r="J30" s="113"/>
      <c r="K30" s="115"/>
      <c r="L30" s="115"/>
      <c r="M30" s="112"/>
      <c r="N30" s="112"/>
      <c r="O30" s="112"/>
      <c r="P30" s="113"/>
      <c r="Q30" s="2"/>
      <c r="R30" s="43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38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102"/>
      <c r="K31" s="116"/>
      <c r="L31" s="116"/>
      <c r="M31" s="116"/>
      <c r="N31" s="116"/>
      <c r="O31" s="116"/>
      <c r="P31" s="116"/>
      <c r="Q31" s="117"/>
      <c r="R31" s="43"/>
      <c r="S31" s="8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38" ht="15.75" customHeight="1" x14ac:dyDescent="0.25">
      <c r="A32" s="118" t="s">
        <v>91</v>
      </c>
      <c r="B32" s="2"/>
      <c r="C32" s="2"/>
      <c r="D32" s="2"/>
      <c r="E32" s="2"/>
      <c r="F32" s="2"/>
      <c r="G32" s="2"/>
      <c r="H32" s="2"/>
      <c r="I32" s="2"/>
      <c r="J32" s="102"/>
      <c r="K32" s="119"/>
      <c r="L32" s="119"/>
      <c r="M32" s="120"/>
      <c r="N32" s="120"/>
      <c r="O32" s="120"/>
      <c r="P32" s="116"/>
      <c r="Q32" s="117"/>
      <c r="R32" s="43"/>
      <c r="S32" s="8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38" ht="17.25" customHeight="1" x14ac:dyDescent="0.25">
      <c r="A33" s="2" t="s">
        <v>92</v>
      </c>
      <c r="B33" s="2"/>
      <c r="C33" s="2"/>
      <c r="D33" s="2"/>
      <c r="E33" s="2"/>
      <c r="F33" s="2"/>
      <c r="G33" s="2"/>
      <c r="H33" s="2"/>
      <c r="I33" s="2"/>
      <c r="J33" s="121"/>
      <c r="K33" s="121"/>
      <c r="L33" s="122"/>
      <c r="M33" s="122"/>
      <c r="N33" s="122"/>
      <c r="O33" s="122"/>
      <c r="P33" s="122"/>
      <c r="Q33" s="117"/>
      <c r="R33" s="43"/>
      <c r="S33" s="8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38" ht="15.75" customHeight="1" x14ac:dyDescent="0.25">
      <c r="A34" s="2" t="s">
        <v>93</v>
      </c>
      <c r="B34" s="2"/>
      <c r="C34" s="2"/>
      <c r="D34" s="2"/>
      <c r="E34" s="2"/>
      <c r="F34" s="2"/>
      <c r="G34" s="2"/>
      <c r="H34" s="2"/>
      <c r="I34" s="2"/>
      <c r="J34" s="121"/>
      <c r="K34" s="121"/>
      <c r="L34" s="122"/>
      <c r="M34" s="122"/>
      <c r="N34" s="122"/>
      <c r="O34" s="122"/>
      <c r="P34" s="122"/>
      <c r="Q34" s="117"/>
      <c r="R34" s="43"/>
      <c r="S34" s="82"/>
      <c r="T34" s="2"/>
      <c r="U34" s="2"/>
      <c r="V34" s="2"/>
      <c r="W34" s="123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38" ht="18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124"/>
      <c r="K35" s="5"/>
      <c r="L35" s="5"/>
      <c r="M35" s="125"/>
      <c r="N35" s="125"/>
      <c r="O35" s="125"/>
      <c r="P35" s="125"/>
      <c r="Q35" s="117"/>
      <c r="R35" s="43"/>
      <c r="S35" s="82"/>
      <c r="T35" s="2"/>
      <c r="U35" s="2"/>
      <c r="V35" s="2"/>
      <c r="W35" s="123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3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43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3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43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3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43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39" spans="1:3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43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</row>
    <row r="40" spans="1:3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43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</row>
    <row r="41" spans="1:3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43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</row>
    <row r="42" spans="1:3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43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</row>
    <row r="43" spans="1:3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43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1:3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43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1:3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43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</row>
    <row r="46" spans="1:3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43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</row>
    <row r="47" spans="1:3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43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</row>
    <row r="48" spans="1:3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43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</row>
    <row r="49" spans="1:3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43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</row>
    <row r="50" spans="1:3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43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</row>
    <row r="51" spans="1:3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43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</row>
    <row r="52" spans="1:3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43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</row>
    <row r="53" spans="1:3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43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</row>
    <row r="54" spans="1:3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43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</row>
    <row r="55" spans="1:3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43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1:3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43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1:3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43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1:3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43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1:3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43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1:3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43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1:3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43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1:3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43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1:3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43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1:3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43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3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43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3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43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1:3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43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</row>
    <row r="68" spans="1:3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43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</row>
    <row r="69" spans="1:3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43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</row>
    <row r="70" spans="1:3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43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</row>
    <row r="71" spans="1:3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43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</row>
    <row r="72" spans="1:3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43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</row>
    <row r="73" spans="1:3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43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</row>
    <row r="74" spans="1:3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43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</row>
    <row r="75" spans="1:3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43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</row>
    <row r="76" spans="1:3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43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</row>
    <row r="77" spans="1:3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43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</row>
    <row r="78" spans="1:3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43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</row>
    <row r="79" spans="1:3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43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</row>
    <row r="80" spans="1:3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43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</row>
    <row r="81" spans="1:3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43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  <row r="82" spans="1:3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43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</row>
    <row r="83" spans="1:3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43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</row>
    <row r="84" spans="1:3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43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</row>
    <row r="85" spans="1:3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43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</row>
    <row r="86" spans="1:3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43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</row>
    <row r="87" spans="1:3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43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</row>
    <row r="88" spans="1:3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43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</row>
    <row r="89" spans="1:3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43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</row>
    <row r="90" spans="1:3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43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</row>
    <row r="91" spans="1:3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43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</row>
    <row r="92" spans="1:3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43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</row>
    <row r="93" spans="1:3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43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</row>
    <row r="94" spans="1:3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43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</row>
    <row r="95" spans="1:3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43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</row>
    <row r="96" spans="1:3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43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</row>
    <row r="97" spans="1:3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43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</row>
    <row r="98" spans="1:3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43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</row>
    <row r="99" spans="1:3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43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</row>
    <row r="100" spans="1:3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43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</row>
    <row r="101" spans="1:3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43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</row>
    <row r="102" spans="1:38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43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</row>
    <row r="103" spans="1:38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43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</row>
    <row r="104" spans="1:38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43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</row>
    <row r="105" spans="1:38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43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</row>
    <row r="106" spans="1:38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43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</row>
    <row r="107" spans="1:38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43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</row>
    <row r="108" spans="1:38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43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</row>
    <row r="109" spans="1:38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43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</row>
    <row r="110" spans="1:38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43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</row>
    <row r="111" spans="1:38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43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</row>
    <row r="112" spans="1:38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43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</row>
    <row r="113" spans="1:38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43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</row>
    <row r="114" spans="1:38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43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</row>
    <row r="115" spans="1:38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43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</row>
    <row r="116" spans="1:38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43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</row>
    <row r="117" spans="1:38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43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</row>
    <row r="118" spans="1:38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43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</row>
    <row r="119" spans="1:38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43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</row>
    <row r="120" spans="1:38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43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</row>
    <row r="121" spans="1:38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43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</row>
    <row r="122" spans="1:38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43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</row>
    <row r="123" spans="1:38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43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</row>
    <row r="124" spans="1:38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43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</row>
    <row r="125" spans="1:38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43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</row>
    <row r="126" spans="1:38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43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</row>
    <row r="127" spans="1:38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43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</row>
    <row r="128" spans="1:38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43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</row>
    <row r="129" spans="1:38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43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</row>
    <row r="130" spans="1:38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43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</row>
    <row r="131" spans="1:38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43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</row>
    <row r="132" spans="1:38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43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</row>
    <row r="133" spans="1:38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43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43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43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43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43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43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43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43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43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43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43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43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43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43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1:38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43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1:38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43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1:38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43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1:38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43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1:38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43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1:38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43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43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43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43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43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43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43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43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43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43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43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:38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43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:38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43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:38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43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:38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43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:38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43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  <row r="168" spans="1:38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43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</row>
    <row r="169" spans="1:38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43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</row>
    <row r="170" spans="1:38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43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</row>
    <row r="171" spans="1:38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43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</row>
    <row r="172" spans="1:38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43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</row>
    <row r="173" spans="1:38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43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</row>
    <row r="174" spans="1:38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43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</row>
    <row r="175" spans="1:38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43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</row>
    <row r="176" spans="1:38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43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</row>
    <row r="177" spans="1:38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43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</row>
    <row r="178" spans="1:38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43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</row>
    <row r="179" spans="1:38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43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</row>
    <row r="180" spans="1:38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43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</row>
    <row r="181" spans="1:38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43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</row>
    <row r="182" spans="1:38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43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</row>
    <row r="183" spans="1:38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43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</row>
    <row r="184" spans="1:38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43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</row>
    <row r="185" spans="1:38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43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</row>
    <row r="186" spans="1:38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43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</row>
    <row r="187" spans="1:38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43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</row>
    <row r="188" spans="1:38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43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</row>
    <row r="189" spans="1:38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43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</row>
    <row r="190" spans="1:38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43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</row>
    <row r="191" spans="1:38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43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</row>
    <row r="192" spans="1:38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43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</row>
    <row r="193" spans="1:38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43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</row>
    <row r="194" spans="1:38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43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</row>
    <row r="195" spans="1:38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43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</row>
    <row r="196" spans="1:38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43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</row>
    <row r="197" spans="1:38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43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</row>
    <row r="198" spans="1:38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43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</row>
    <row r="199" spans="1:38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43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</row>
    <row r="200" spans="1:38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43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</row>
    <row r="201" spans="1:38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43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</row>
    <row r="202" spans="1:38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43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</row>
    <row r="203" spans="1:38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43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</row>
    <row r="204" spans="1:38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43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</row>
    <row r="205" spans="1:38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43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</row>
    <row r="206" spans="1:38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43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</row>
    <row r="207" spans="1:38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43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</row>
    <row r="208" spans="1:38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43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</row>
    <row r="209" spans="1:38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43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</row>
    <row r="210" spans="1:38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43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</row>
    <row r="211" spans="1:38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43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</row>
    <row r="212" spans="1:38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43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</row>
    <row r="213" spans="1:38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43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</row>
    <row r="214" spans="1:38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43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</row>
    <row r="215" spans="1:38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43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</row>
    <row r="216" spans="1:38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43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</row>
    <row r="217" spans="1:38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43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</row>
    <row r="218" spans="1:38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43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</row>
    <row r="219" spans="1:38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43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</row>
    <row r="220" spans="1:38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43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</row>
    <row r="221" spans="1:38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43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</row>
    <row r="222" spans="1:38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43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</row>
    <row r="223" spans="1:38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43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</row>
    <row r="224" spans="1:38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43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</row>
    <row r="225" spans="1:38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43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</row>
    <row r="226" spans="1:38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43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</row>
    <row r="227" spans="1:38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43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</row>
    <row r="228" spans="1:38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43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</row>
    <row r="229" spans="1:38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43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</row>
    <row r="230" spans="1:38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43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</row>
    <row r="231" spans="1:38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43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</row>
    <row r="232" spans="1:38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43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</row>
    <row r="233" spans="1:38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43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</row>
    <row r="234" spans="1:38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43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</row>
    <row r="235" spans="1:38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43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</row>
    <row r="236" spans="1:38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43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</row>
    <row r="237" spans="1:38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43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</row>
    <row r="238" spans="1:38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43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</row>
    <row r="239" spans="1:38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43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</row>
    <row r="240" spans="1:38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43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</row>
    <row r="241" spans="1:38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43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</row>
    <row r="242" spans="1:38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43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</row>
    <row r="243" spans="1:38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43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</row>
    <row r="244" spans="1:38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43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</row>
    <row r="245" spans="1:38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43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</row>
    <row r="246" spans="1:38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43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</row>
    <row r="247" spans="1:38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43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</row>
    <row r="248" spans="1:38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43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</row>
    <row r="249" spans="1:38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43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</row>
    <row r="250" spans="1:38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43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</row>
    <row r="251" spans="1:38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43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</row>
    <row r="252" spans="1:38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43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</row>
    <row r="253" spans="1:38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43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</row>
    <row r="254" spans="1:38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43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</row>
    <row r="255" spans="1:38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43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</row>
    <row r="256" spans="1:38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43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</row>
    <row r="257" spans="1:38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43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</row>
    <row r="258" spans="1:38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43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</row>
    <row r="259" spans="1:38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43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</row>
    <row r="260" spans="1:38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43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</row>
    <row r="261" spans="1:38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43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</row>
    <row r="262" spans="1:38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43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</row>
    <row r="263" spans="1:38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43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</row>
    <row r="264" spans="1:38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43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</row>
    <row r="265" spans="1:38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43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</row>
    <row r="266" spans="1:38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43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</row>
    <row r="267" spans="1:38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43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</row>
    <row r="268" spans="1:38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43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</row>
    <row r="269" spans="1:38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43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</row>
    <row r="270" spans="1:38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43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</row>
    <row r="271" spans="1:38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43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</row>
    <row r="272" spans="1:38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43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</row>
    <row r="273" spans="1:38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43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</row>
    <row r="274" spans="1:38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43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</row>
    <row r="275" spans="1:38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43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</row>
    <row r="276" spans="1:38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43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</row>
    <row r="277" spans="1:38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43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</row>
    <row r="278" spans="1:38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43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</row>
    <row r="279" spans="1:38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43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</row>
    <row r="280" spans="1:38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43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</row>
    <row r="281" spans="1:38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43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</row>
    <row r="282" spans="1:38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43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</row>
    <row r="283" spans="1:38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43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</row>
    <row r="284" spans="1:38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43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</row>
    <row r="285" spans="1:38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43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</row>
    <row r="286" spans="1:38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43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</row>
    <row r="287" spans="1:38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43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</row>
    <row r="288" spans="1:38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43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</row>
    <row r="289" spans="1:38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43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</row>
    <row r="290" spans="1:38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43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</row>
    <row r="291" spans="1:38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43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</row>
    <row r="292" spans="1:38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43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</row>
    <row r="293" spans="1:38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43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</row>
    <row r="294" spans="1:38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43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</row>
    <row r="295" spans="1:38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43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</row>
    <row r="296" spans="1:38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43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</row>
    <row r="297" spans="1:38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43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</row>
    <row r="298" spans="1:38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43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</row>
    <row r="299" spans="1:38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43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</row>
    <row r="300" spans="1:38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43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</row>
    <row r="301" spans="1:38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43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</row>
    <row r="302" spans="1:38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43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</row>
    <row r="303" spans="1:38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43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</row>
    <row r="304" spans="1:38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43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</row>
    <row r="305" spans="1:38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43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</row>
    <row r="306" spans="1:38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43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</row>
    <row r="307" spans="1:38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43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</row>
    <row r="308" spans="1:38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43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</row>
    <row r="309" spans="1:38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43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</row>
    <row r="310" spans="1:38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43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</row>
    <row r="311" spans="1:38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43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</row>
    <row r="312" spans="1:38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43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</row>
    <row r="313" spans="1:38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43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</row>
    <row r="314" spans="1:38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43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</row>
    <row r="315" spans="1:38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43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</row>
    <row r="316" spans="1:38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43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</row>
    <row r="317" spans="1:38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43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</row>
    <row r="318" spans="1:38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43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</row>
    <row r="319" spans="1:38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43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</row>
    <row r="320" spans="1:38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43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</row>
    <row r="321" spans="1:38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43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</row>
    <row r="322" spans="1:38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43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</row>
    <row r="323" spans="1:38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43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</row>
    <row r="324" spans="1:38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43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</row>
    <row r="325" spans="1:38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43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</row>
    <row r="326" spans="1:38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43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</row>
    <row r="327" spans="1:38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43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</row>
    <row r="328" spans="1:38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43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</row>
    <row r="329" spans="1:38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43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</row>
    <row r="330" spans="1:38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43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</row>
    <row r="331" spans="1:38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43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</row>
    <row r="332" spans="1:38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43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</row>
    <row r="333" spans="1:38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43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</row>
    <row r="334" spans="1:38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43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</row>
    <row r="335" spans="1:38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43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</row>
    <row r="336" spans="1:38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43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</row>
    <row r="337" spans="1:38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43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</row>
    <row r="338" spans="1:38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43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</row>
    <row r="339" spans="1:38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43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</row>
    <row r="340" spans="1:38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43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</row>
    <row r="341" spans="1:38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43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</row>
    <row r="342" spans="1:38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43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</row>
    <row r="343" spans="1:38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43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</row>
    <row r="344" spans="1:38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43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</row>
    <row r="345" spans="1:38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43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</row>
    <row r="346" spans="1:38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43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</row>
    <row r="347" spans="1:38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43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</row>
    <row r="348" spans="1:38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43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</row>
    <row r="349" spans="1:38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43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</row>
    <row r="350" spans="1:38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43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</row>
    <row r="351" spans="1:38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43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</row>
    <row r="352" spans="1:38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43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</row>
    <row r="353" spans="1:38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43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</row>
    <row r="354" spans="1:38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43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</row>
    <row r="355" spans="1:38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43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</row>
    <row r="356" spans="1:38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43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</row>
    <row r="357" spans="1:38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43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</row>
    <row r="358" spans="1:38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43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</row>
    <row r="359" spans="1:38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43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</row>
    <row r="360" spans="1:38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43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</row>
    <row r="361" spans="1:38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43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</row>
    <row r="362" spans="1:38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43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</row>
    <row r="363" spans="1:38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43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</row>
    <row r="364" spans="1:38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43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</row>
    <row r="365" spans="1:38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43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</row>
    <row r="366" spans="1:38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43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</row>
    <row r="367" spans="1:38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43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</row>
    <row r="368" spans="1:38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43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</row>
    <row r="369" spans="1:38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43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</row>
    <row r="370" spans="1:38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43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</row>
    <row r="371" spans="1:38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43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</row>
    <row r="372" spans="1:38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43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</row>
    <row r="373" spans="1:38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43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</row>
    <row r="374" spans="1:38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43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</row>
    <row r="375" spans="1:38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43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</row>
    <row r="376" spans="1:38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43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</row>
    <row r="377" spans="1:38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43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</row>
    <row r="378" spans="1:38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43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</row>
    <row r="379" spans="1:38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43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</row>
    <row r="380" spans="1:38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43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</row>
    <row r="381" spans="1:38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43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</row>
    <row r="382" spans="1:38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43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</row>
    <row r="383" spans="1:38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43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</row>
    <row r="384" spans="1:38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43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</row>
    <row r="385" spans="1:38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43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</row>
    <row r="386" spans="1:38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43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</row>
    <row r="387" spans="1:38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43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</row>
    <row r="388" spans="1:38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43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</row>
    <row r="389" spans="1:38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43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</row>
    <row r="390" spans="1:38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43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</row>
    <row r="391" spans="1:38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43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</row>
    <row r="392" spans="1:38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43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</row>
    <row r="393" spans="1:38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43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</row>
    <row r="394" spans="1:38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43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</row>
    <row r="395" spans="1:38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43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</row>
    <row r="396" spans="1:38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43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</row>
    <row r="397" spans="1:38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43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</row>
    <row r="398" spans="1:38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43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</row>
    <row r="399" spans="1:38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43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</row>
    <row r="400" spans="1:38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43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</row>
    <row r="401" spans="1:38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43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</row>
    <row r="402" spans="1:38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43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</row>
    <row r="403" spans="1:38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43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</row>
    <row r="404" spans="1:38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43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</row>
    <row r="405" spans="1:38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43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</row>
    <row r="406" spans="1:38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43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</row>
    <row r="407" spans="1:38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43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</row>
    <row r="408" spans="1:38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43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</row>
    <row r="409" spans="1:38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43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</row>
    <row r="410" spans="1:38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43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</row>
    <row r="411" spans="1:38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43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</row>
    <row r="412" spans="1:38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43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</row>
    <row r="413" spans="1:38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43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</row>
    <row r="414" spans="1:38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43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</row>
    <row r="415" spans="1:38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43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</row>
    <row r="416" spans="1:38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43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</row>
    <row r="417" spans="1:38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43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</row>
    <row r="418" spans="1:38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43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</row>
    <row r="419" spans="1:38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43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</row>
    <row r="420" spans="1:38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43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</row>
    <row r="421" spans="1:38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43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</row>
    <row r="422" spans="1:38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43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</row>
    <row r="423" spans="1:38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43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</row>
    <row r="424" spans="1:38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43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</row>
    <row r="425" spans="1:38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43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</row>
    <row r="426" spans="1:38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43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</row>
    <row r="427" spans="1:38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43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</row>
    <row r="428" spans="1:38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43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</row>
    <row r="429" spans="1:38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43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</row>
    <row r="430" spans="1:38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43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</row>
    <row r="431" spans="1:38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43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</row>
    <row r="432" spans="1:38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43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</row>
    <row r="433" spans="1:38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43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</row>
    <row r="434" spans="1:38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43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</row>
    <row r="435" spans="1:38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43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</row>
    <row r="436" spans="1:38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43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</row>
    <row r="437" spans="1:38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43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</row>
    <row r="438" spans="1:38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43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</row>
    <row r="439" spans="1:38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43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</row>
    <row r="440" spans="1:38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43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</row>
    <row r="441" spans="1:38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43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</row>
    <row r="442" spans="1:38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43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</row>
    <row r="443" spans="1:38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43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</row>
    <row r="444" spans="1:38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43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</row>
    <row r="445" spans="1:38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43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</row>
    <row r="446" spans="1:38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43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</row>
    <row r="447" spans="1:38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43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</row>
    <row r="448" spans="1:38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43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</row>
    <row r="449" spans="1:38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43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</row>
    <row r="450" spans="1:38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43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</row>
    <row r="451" spans="1:38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43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</row>
    <row r="452" spans="1:38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43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</row>
    <row r="453" spans="1:38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43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</row>
    <row r="454" spans="1:38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43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</row>
    <row r="455" spans="1:38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43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</row>
    <row r="456" spans="1:38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43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</row>
    <row r="457" spans="1:38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43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</row>
    <row r="458" spans="1:38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43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</row>
    <row r="459" spans="1:38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43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</row>
    <row r="460" spans="1:38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43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</row>
    <row r="461" spans="1:38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43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</row>
    <row r="462" spans="1:38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43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</row>
    <row r="463" spans="1:38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43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</row>
    <row r="464" spans="1:38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43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</row>
    <row r="465" spans="1:38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43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</row>
    <row r="466" spans="1:38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43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</row>
    <row r="467" spans="1:38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43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</row>
    <row r="468" spans="1:38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43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</row>
    <row r="469" spans="1:38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43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</row>
    <row r="470" spans="1:38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43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</row>
    <row r="471" spans="1:38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43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</row>
    <row r="472" spans="1:38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43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</row>
    <row r="473" spans="1:38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43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</row>
    <row r="474" spans="1:38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43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</row>
    <row r="475" spans="1:38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43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</row>
    <row r="476" spans="1:38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43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</row>
    <row r="477" spans="1:38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43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</row>
    <row r="478" spans="1:38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43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</row>
    <row r="479" spans="1:38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43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</row>
    <row r="480" spans="1:38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43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</row>
    <row r="481" spans="1:38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43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</row>
    <row r="482" spans="1:38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43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</row>
    <row r="483" spans="1:38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43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</row>
    <row r="484" spans="1:38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43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</row>
    <row r="485" spans="1:38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43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</row>
    <row r="486" spans="1:38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43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</row>
    <row r="487" spans="1:38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43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</row>
    <row r="488" spans="1:38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43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</row>
    <row r="489" spans="1:38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43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</row>
    <row r="490" spans="1:38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43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</row>
    <row r="491" spans="1:38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43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</row>
    <row r="492" spans="1:38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43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</row>
    <row r="493" spans="1:38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43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</row>
    <row r="494" spans="1:38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43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</row>
    <row r="495" spans="1:38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43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</row>
    <row r="496" spans="1:38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43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</row>
    <row r="497" spans="1:38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43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</row>
    <row r="498" spans="1:38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43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</row>
    <row r="499" spans="1:38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43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</row>
    <row r="500" spans="1:38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43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</row>
    <row r="501" spans="1:38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43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</row>
    <row r="502" spans="1:38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43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</row>
    <row r="503" spans="1:38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43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</row>
    <row r="504" spans="1:38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43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</row>
    <row r="505" spans="1:38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43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</row>
    <row r="506" spans="1:38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43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</row>
    <row r="507" spans="1:38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43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</row>
    <row r="508" spans="1:38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43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</row>
    <row r="509" spans="1:38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43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</row>
    <row r="510" spans="1:38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43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</row>
    <row r="511" spans="1:38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43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</row>
    <row r="512" spans="1:38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43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</row>
    <row r="513" spans="1:38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43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</row>
    <row r="514" spans="1:38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43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</row>
    <row r="515" spans="1:38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43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</row>
    <row r="516" spans="1:38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43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</row>
    <row r="517" spans="1:38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43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</row>
    <row r="518" spans="1:38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43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</row>
    <row r="519" spans="1:38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43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</row>
    <row r="520" spans="1:38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43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</row>
    <row r="521" spans="1:38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43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</row>
    <row r="522" spans="1:38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43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</row>
    <row r="523" spans="1:38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43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</row>
    <row r="524" spans="1:38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43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</row>
    <row r="525" spans="1:38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43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</row>
    <row r="526" spans="1:38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43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</row>
    <row r="527" spans="1:38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43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</row>
    <row r="528" spans="1:38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43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</row>
    <row r="529" spans="1:38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43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</row>
    <row r="530" spans="1:38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43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</row>
    <row r="531" spans="1:38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43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</row>
    <row r="532" spans="1:38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43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</row>
    <row r="533" spans="1:38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43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</row>
    <row r="534" spans="1:38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43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</row>
    <row r="535" spans="1:38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43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</row>
    <row r="536" spans="1:38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43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</row>
    <row r="537" spans="1:38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43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</row>
    <row r="538" spans="1:38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43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</row>
    <row r="539" spans="1:38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43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</row>
    <row r="540" spans="1:38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43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</row>
    <row r="541" spans="1:38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43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</row>
    <row r="542" spans="1:38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43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</row>
    <row r="543" spans="1:38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43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</row>
    <row r="544" spans="1:38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43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</row>
    <row r="545" spans="1:38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43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</row>
    <row r="546" spans="1:38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43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</row>
    <row r="547" spans="1:38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43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</row>
    <row r="548" spans="1:38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43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</row>
    <row r="549" spans="1:38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43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</row>
    <row r="550" spans="1:38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43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</row>
    <row r="551" spans="1:38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43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</row>
    <row r="552" spans="1:38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43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</row>
    <row r="553" spans="1:38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43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</row>
    <row r="554" spans="1:38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43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</row>
    <row r="555" spans="1:38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43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</row>
    <row r="556" spans="1:38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43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</row>
    <row r="557" spans="1:38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43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</row>
    <row r="558" spans="1:38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43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</row>
    <row r="559" spans="1:38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43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</row>
    <row r="560" spans="1:38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43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</row>
    <row r="561" spans="1:38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43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</row>
    <row r="562" spans="1:38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43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</row>
    <row r="563" spans="1:38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43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</row>
    <row r="564" spans="1:38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43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</row>
    <row r="565" spans="1:38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43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</row>
    <row r="566" spans="1:38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43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</row>
    <row r="567" spans="1:38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43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</row>
    <row r="568" spans="1:38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43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</row>
    <row r="569" spans="1:38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43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</row>
    <row r="570" spans="1:38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43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</row>
    <row r="571" spans="1:38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43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</row>
    <row r="572" spans="1:38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43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</row>
    <row r="573" spans="1:38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43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</row>
    <row r="574" spans="1:38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43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</row>
    <row r="575" spans="1:38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43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</row>
    <row r="576" spans="1:38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43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</row>
    <row r="577" spans="1:38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43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</row>
    <row r="578" spans="1:38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43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</row>
    <row r="579" spans="1:38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43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</row>
    <row r="580" spans="1:38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43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</row>
    <row r="581" spans="1:38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43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</row>
    <row r="582" spans="1:38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43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</row>
    <row r="583" spans="1:38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43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</row>
    <row r="584" spans="1:38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43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</row>
    <row r="585" spans="1:38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43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</row>
    <row r="586" spans="1:38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43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</row>
    <row r="587" spans="1:38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43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</row>
    <row r="588" spans="1:38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43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</row>
    <row r="589" spans="1:38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43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</row>
    <row r="590" spans="1:38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43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</row>
    <row r="591" spans="1:38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43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</row>
    <row r="592" spans="1:38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43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</row>
    <row r="593" spans="1:38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43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</row>
    <row r="594" spans="1:38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43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</row>
    <row r="595" spans="1:38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43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</row>
    <row r="596" spans="1:38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43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</row>
    <row r="597" spans="1:38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43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</row>
    <row r="598" spans="1:38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43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</row>
    <row r="599" spans="1:38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43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</row>
    <row r="600" spans="1:38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43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</row>
    <row r="601" spans="1:38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43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</row>
    <row r="602" spans="1:38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43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</row>
    <row r="603" spans="1:38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43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</row>
    <row r="604" spans="1:38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43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</row>
    <row r="605" spans="1:38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43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</row>
    <row r="606" spans="1:38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43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</row>
    <row r="607" spans="1:38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43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</row>
    <row r="608" spans="1:38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43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</row>
    <row r="609" spans="1:38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43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</row>
    <row r="610" spans="1:38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43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</row>
    <row r="611" spans="1:38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43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</row>
    <row r="612" spans="1:38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43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</row>
    <row r="613" spans="1:38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43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</row>
    <row r="614" spans="1:38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43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</row>
    <row r="615" spans="1:38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43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</row>
    <row r="616" spans="1:38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43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</row>
    <row r="617" spans="1:38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43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</row>
    <row r="618" spans="1:38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43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</row>
    <row r="619" spans="1:38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43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</row>
    <row r="620" spans="1:38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43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</row>
    <row r="621" spans="1:38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43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</row>
    <row r="622" spans="1:38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43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</row>
    <row r="623" spans="1:38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43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</row>
    <row r="624" spans="1:38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43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</row>
    <row r="625" spans="1:38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43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</row>
    <row r="626" spans="1:38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43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</row>
    <row r="627" spans="1:38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43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</row>
    <row r="628" spans="1:38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43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</row>
    <row r="629" spans="1:38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43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</row>
    <row r="630" spans="1:38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43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</row>
    <row r="631" spans="1:38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43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</row>
    <row r="632" spans="1:38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43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</row>
    <row r="633" spans="1:38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43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</row>
    <row r="634" spans="1:38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43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</row>
    <row r="635" spans="1:38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43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</row>
    <row r="636" spans="1:38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43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</row>
    <row r="637" spans="1:38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43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</row>
    <row r="638" spans="1:38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43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</row>
    <row r="639" spans="1:38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43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</row>
    <row r="640" spans="1:38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43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</row>
    <row r="641" spans="1:38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43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</row>
    <row r="642" spans="1:38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43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</row>
    <row r="643" spans="1:38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43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</row>
    <row r="644" spans="1:38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43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</row>
    <row r="645" spans="1:38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43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</row>
    <row r="646" spans="1:38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43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</row>
    <row r="647" spans="1:38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43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</row>
    <row r="648" spans="1:38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43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</row>
    <row r="649" spans="1:38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43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</row>
    <row r="650" spans="1:38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43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</row>
    <row r="651" spans="1:38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43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</row>
    <row r="652" spans="1:38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43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</row>
    <row r="653" spans="1:38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43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</row>
    <row r="654" spans="1:38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43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</row>
    <row r="655" spans="1:38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43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</row>
    <row r="656" spans="1:38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43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</row>
    <row r="657" spans="1:38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43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</row>
    <row r="658" spans="1:38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43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</row>
    <row r="659" spans="1:38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43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</row>
    <row r="660" spans="1:38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43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</row>
    <row r="661" spans="1:38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43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</row>
    <row r="662" spans="1:38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43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</row>
    <row r="663" spans="1:38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43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</row>
    <row r="664" spans="1:38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43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</row>
    <row r="665" spans="1:38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43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</row>
    <row r="666" spans="1:38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43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</row>
    <row r="667" spans="1:38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43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</row>
    <row r="668" spans="1:38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43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</row>
    <row r="669" spans="1:38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43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</row>
    <row r="670" spans="1:38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43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</row>
    <row r="671" spans="1:38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43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</row>
    <row r="672" spans="1:38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43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</row>
    <row r="673" spans="1:38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43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</row>
    <row r="674" spans="1:38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43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</row>
    <row r="675" spans="1:38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43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</row>
    <row r="676" spans="1:38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43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</row>
    <row r="677" spans="1:38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43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</row>
    <row r="678" spans="1:38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43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</row>
    <row r="679" spans="1:38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43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</row>
    <row r="680" spans="1:38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43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</row>
    <row r="681" spans="1:38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43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</row>
    <row r="682" spans="1:38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43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</row>
    <row r="683" spans="1:38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43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</row>
    <row r="684" spans="1:38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43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</row>
    <row r="685" spans="1:38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43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</row>
    <row r="686" spans="1:38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43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</row>
    <row r="687" spans="1:38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43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</row>
    <row r="688" spans="1:38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43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</row>
    <row r="689" spans="1:38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43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</row>
    <row r="690" spans="1:38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43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</row>
    <row r="691" spans="1:38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43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</row>
    <row r="692" spans="1:38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43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</row>
    <row r="693" spans="1:38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43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</row>
    <row r="694" spans="1:38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43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</row>
    <row r="695" spans="1:38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43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</row>
    <row r="696" spans="1:38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43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</row>
    <row r="697" spans="1:38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43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</row>
    <row r="698" spans="1:38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43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</row>
    <row r="699" spans="1:38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43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</row>
    <row r="700" spans="1:38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43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</row>
    <row r="701" spans="1:38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43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</row>
    <row r="702" spans="1:38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43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</row>
    <row r="703" spans="1:38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43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</row>
    <row r="704" spans="1:38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43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</row>
    <row r="705" spans="1:38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43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</row>
    <row r="706" spans="1:38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43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</row>
    <row r="707" spans="1:38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43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</row>
    <row r="708" spans="1:38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43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</row>
    <row r="709" spans="1:38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43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</row>
    <row r="710" spans="1:38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43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</row>
    <row r="711" spans="1:38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43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</row>
    <row r="712" spans="1:38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43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</row>
    <row r="713" spans="1:38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43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</row>
    <row r="714" spans="1:38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43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</row>
    <row r="715" spans="1:38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43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</row>
    <row r="716" spans="1:38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43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</row>
    <row r="717" spans="1:38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43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</row>
    <row r="718" spans="1:38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43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</row>
    <row r="719" spans="1:38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43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</row>
    <row r="720" spans="1:38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43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</row>
    <row r="721" spans="1:38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43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</row>
    <row r="722" spans="1:38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43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</row>
    <row r="723" spans="1:38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43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</row>
    <row r="724" spans="1:38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43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</row>
    <row r="725" spans="1:38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43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</row>
    <row r="726" spans="1:38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43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</row>
    <row r="727" spans="1:38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43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</row>
    <row r="728" spans="1:38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43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</row>
    <row r="729" spans="1:38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43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</row>
    <row r="730" spans="1:38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43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</row>
    <row r="731" spans="1:38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43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</row>
    <row r="732" spans="1:38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43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</row>
    <row r="733" spans="1:38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43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</row>
    <row r="734" spans="1:38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43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</row>
    <row r="735" spans="1:38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43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</row>
    <row r="736" spans="1:38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43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</row>
    <row r="737" spans="1:38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43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</row>
    <row r="738" spans="1:38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43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</row>
    <row r="739" spans="1:38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43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</row>
    <row r="740" spans="1:38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43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</row>
    <row r="741" spans="1:38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43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</row>
    <row r="742" spans="1:38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43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</row>
    <row r="743" spans="1:38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43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</row>
    <row r="744" spans="1:38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43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</row>
    <row r="745" spans="1:38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43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</row>
    <row r="746" spans="1:38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43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</row>
    <row r="747" spans="1:38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43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</row>
    <row r="748" spans="1:38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43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</row>
    <row r="749" spans="1:38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43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</row>
    <row r="750" spans="1:38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43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</row>
    <row r="751" spans="1:38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43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</row>
    <row r="752" spans="1:38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43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</row>
    <row r="753" spans="1:38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43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</row>
    <row r="754" spans="1:38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43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</row>
    <row r="755" spans="1:38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43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</row>
    <row r="756" spans="1:38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43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</row>
    <row r="757" spans="1:38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43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</row>
    <row r="758" spans="1:38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43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</row>
    <row r="759" spans="1:38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43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</row>
    <row r="760" spans="1:38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43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</row>
    <row r="761" spans="1:38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43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</row>
    <row r="762" spans="1:38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43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</row>
    <row r="763" spans="1:38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43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</row>
    <row r="764" spans="1:38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43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</row>
    <row r="765" spans="1:38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43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</row>
    <row r="766" spans="1:38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43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</row>
    <row r="767" spans="1:38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43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</row>
    <row r="768" spans="1:38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43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</row>
    <row r="769" spans="1:38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43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</row>
    <row r="770" spans="1:38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43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</row>
    <row r="771" spans="1:38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43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</row>
    <row r="772" spans="1:38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43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</row>
    <row r="773" spans="1:38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43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</row>
    <row r="774" spans="1:38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43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</row>
    <row r="775" spans="1:38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43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</row>
    <row r="776" spans="1:38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43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</row>
    <row r="777" spans="1:38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43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</row>
    <row r="778" spans="1:38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43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</row>
    <row r="779" spans="1:38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43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</row>
    <row r="780" spans="1:38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43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</row>
    <row r="781" spans="1:38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43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</row>
    <row r="782" spans="1:38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43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</row>
    <row r="783" spans="1:38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43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</row>
    <row r="784" spans="1:38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43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</row>
    <row r="785" spans="1:38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43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</row>
    <row r="786" spans="1:38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43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</row>
    <row r="787" spans="1:38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43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</row>
    <row r="788" spans="1:38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43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</row>
    <row r="789" spans="1:38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43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</row>
    <row r="790" spans="1:38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43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</row>
    <row r="791" spans="1:38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43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</row>
    <row r="792" spans="1:38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43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</row>
    <row r="793" spans="1:38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43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</row>
    <row r="794" spans="1:38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43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</row>
    <row r="795" spans="1:38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43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</row>
    <row r="796" spans="1:38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43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</row>
    <row r="797" spans="1:38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43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</row>
    <row r="798" spans="1:38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43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</row>
    <row r="799" spans="1:38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43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</row>
    <row r="800" spans="1:38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43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</row>
    <row r="801" spans="1:38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43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</row>
    <row r="802" spans="1:38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43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</row>
    <row r="803" spans="1:38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43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</row>
    <row r="804" spans="1:38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43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</row>
    <row r="805" spans="1:38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43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</row>
    <row r="806" spans="1:38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43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</row>
    <row r="807" spans="1:38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43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</row>
    <row r="808" spans="1:38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43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</row>
    <row r="809" spans="1:38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43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</row>
    <row r="810" spans="1:38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43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</row>
    <row r="811" spans="1:38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43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</row>
    <row r="812" spans="1:38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43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</row>
    <row r="813" spans="1:38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43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</row>
    <row r="814" spans="1:38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43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</row>
    <row r="815" spans="1:38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43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</row>
    <row r="816" spans="1:38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43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</row>
    <row r="817" spans="1:38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43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</row>
    <row r="818" spans="1:38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43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</row>
    <row r="819" spans="1:38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43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</row>
    <row r="820" spans="1:38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43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</row>
    <row r="821" spans="1:38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43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</row>
    <row r="822" spans="1:38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43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</row>
    <row r="823" spans="1:38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43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</row>
    <row r="824" spans="1:38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43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</row>
    <row r="825" spans="1:38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43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</row>
    <row r="826" spans="1:38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43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</row>
    <row r="827" spans="1:38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43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</row>
    <row r="828" spans="1:38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43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</row>
    <row r="829" spans="1:38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43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</row>
    <row r="830" spans="1:38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43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</row>
    <row r="831" spans="1:38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43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</row>
    <row r="832" spans="1:38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43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</row>
    <row r="833" spans="1:38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43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</row>
    <row r="834" spans="1:38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43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</row>
    <row r="835" spans="1:38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43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</row>
    <row r="836" spans="1:38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43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</row>
    <row r="837" spans="1:38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43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</row>
    <row r="838" spans="1:38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43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</row>
    <row r="839" spans="1:38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43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</row>
    <row r="840" spans="1:38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43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</row>
    <row r="841" spans="1:38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43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</row>
    <row r="842" spans="1:38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43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</row>
    <row r="843" spans="1:38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43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</row>
    <row r="844" spans="1:38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43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</row>
    <row r="845" spans="1:38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43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</row>
    <row r="846" spans="1:38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43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</row>
    <row r="847" spans="1:38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43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</row>
    <row r="848" spans="1:38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43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</row>
    <row r="849" spans="1:38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43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</row>
    <row r="850" spans="1:38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43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</row>
    <row r="851" spans="1:38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43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</row>
    <row r="852" spans="1:38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43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</row>
    <row r="853" spans="1:38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43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</row>
    <row r="854" spans="1:38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43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</row>
    <row r="855" spans="1:38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43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</row>
    <row r="856" spans="1:38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43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</row>
    <row r="857" spans="1:38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43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</row>
    <row r="858" spans="1:38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43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</row>
    <row r="859" spans="1:38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43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</row>
    <row r="860" spans="1:38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43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</row>
    <row r="861" spans="1:38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43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</row>
    <row r="862" spans="1:38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43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</row>
    <row r="863" spans="1:38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43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</row>
    <row r="864" spans="1:38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43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</row>
    <row r="865" spans="1:38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43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</row>
    <row r="866" spans="1:38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43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</row>
    <row r="867" spans="1:38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43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</row>
    <row r="868" spans="1:38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43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</row>
    <row r="869" spans="1:38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43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</row>
    <row r="870" spans="1:38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43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</row>
    <row r="871" spans="1:38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43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</row>
    <row r="872" spans="1:38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43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</row>
    <row r="873" spans="1:38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43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</row>
    <row r="874" spans="1:38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43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</row>
    <row r="875" spans="1:38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43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</row>
    <row r="876" spans="1:38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43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</row>
    <row r="877" spans="1:38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43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</row>
    <row r="878" spans="1:38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43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</row>
    <row r="879" spans="1:38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43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</row>
    <row r="880" spans="1:38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43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</row>
    <row r="881" spans="1:38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43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</row>
    <row r="882" spans="1:38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43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</row>
    <row r="883" spans="1:38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43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</row>
    <row r="884" spans="1:38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43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</row>
    <row r="885" spans="1:38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43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</row>
    <row r="886" spans="1:38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43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</row>
    <row r="887" spans="1:38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43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</row>
    <row r="888" spans="1:38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43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</row>
    <row r="889" spans="1:38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43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</row>
    <row r="890" spans="1:38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43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</row>
    <row r="891" spans="1:38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43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</row>
    <row r="892" spans="1:38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43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</row>
    <row r="893" spans="1:38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43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</row>
    <row r="894" spans="1:38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43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</row>
    <row r="895" spans="1:38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43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</row>
    <row r="896" spans="1:38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43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</row>
    <row r="897" spans="1:38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43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</row>
    <row r="898" spans="1:38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43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</row>
    <row r="899" spans="1:38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43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</row>
    <row r="900" spans="1:38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43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</row>
    <row r="901" spans="1:38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43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</row>
    <row r="902" spans="1:38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43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</row>
    <row r="903" spans="1:38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43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</row>
    <row r="904" spans="1:38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43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</row>
    <row r="905" spans="1:38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43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</row>
    <row r="906" spans="1:38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43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</row>
    <row r="907" spans="1:38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43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</row>
    <row r="908" spans="1:38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43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</row>
    <row r="909" spans="1:38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43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</row>
    <row r="910" spans="1:38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43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</row>
    <row r="911" spans="1:38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43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</row>
    <row r="912" spans="1:38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43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</row>
    <row r="913" spans="1:38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43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</row>
    <row r="914" spans="1:38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43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</row>
    <row r="915" spans="1:38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43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</row>
    <row r="916" spans="1:38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43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</row>
    <row r="917" spans="1:38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43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</row>
    <row r="918" spans="1:38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43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</row>
    <row r="919" spans="1:38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43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</row>
    <row r="920" spans="1:38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43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</row>
    <row r="921" spans="1:38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43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</row>
    <row r="922" spans="1:38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43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</row>
    <row r="923" spans="1:38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43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</row>
    <row r="924" spans="1:38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43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</row>
    <row r="925" spans="1:38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43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</row>
    <row r="926" spans="1:38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43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</row>
    <row r="927" spans="1:38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43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</row>
    <row r="928" spans="1:38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43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</row>
    <row r="929" spans="1:38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43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</row>
    <row r="930" spans="1:38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43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</row>
    <row r="931" spans="1:38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43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</row>
    <row r="932" spans="1:38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43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</row>
    <row r="933" spans="1:38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43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</row>
    <row r="934" spans="1:38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43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</row>
    <row r="935" spans="1:38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43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</row>
    <row r="936" spans="1:38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43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</row>
    <row r="937" spans="1:38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43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</row>
    <row r="938" spans="1:38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43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</row>
    <row r="939" spans="1:38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43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</row>
    <row r="940" spans="1:38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43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</row>
    <row r="941" spans="1:38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43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</row>
    <row r="942" spans="1:38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43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</row>
    <row r="943" spans="1:38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43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</row>
    <row r="944" spans="1:38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43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</row>
    <row r="945" spans="1:38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43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</row>
    <row r="946" spans="1:38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43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</row>
    <row r="947" spans="1:38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43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</row>
    <row r="948" spans="1:38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43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</row>
    <row r="949" spans="1:38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43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</row>
    <row r="950" spans="1:38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43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</row>
    <row r="951" spans="1:38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43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</row>
    <row r="952" spans="1:38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43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</row>
    <row r="953" spans="1:38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43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</row>
    <row r="954" spans="1:38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43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</row>
    <row r="955" spans="1:38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43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</row>
    <row r="956" spans="1:38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43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</row>
    <row r="957" spans="1:38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43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</row>
    <row r="958" spans="1:38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43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</row>
    <row r="959" spans="1:38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43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</row>
    <row r="960" spans="1:38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43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</row>
    <row r="961" spans="1:38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43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</row>
    <row r="962" spans="1:38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43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</row>
    <row r="963" spans="1:38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43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</row>
    <row r="964" spans="1:38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43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</row>
    <row r="965" spans="1:38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43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</row>
    <row r="966" spans="1:38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43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</row>
    <row r="967" spans="1:38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43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</row>
    <row r="968" spans="1:38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43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</row>
    <row r="969" spans="1:38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43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</row>
    <row r="970" spans="1:38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43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</row>
    <row r="971" spans="1:38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43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</row>
    <row r="972" spans="1:38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43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</row>
    <row r="973" spans="1:38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43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</row>
    <row r="974" spans="1:38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43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</row>
    <row r="975" spans="1:38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43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</row>
    <row r="976" spans="1:38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43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</row>
    <row r="977" spans="1:38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43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</row>
    <row r="978" spans="1:38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43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</row>
    <row r="979" spans="1:38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43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</row>
    <row r="980" spans="1:38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43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</row>
    <row r="981" spans="1:38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43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</row>
    <row r="982" spans="1:38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43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</row>
    <row r="983" spans="1:38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43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</row>
    <row r="984" spans="1:38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43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</row>
    <row r="985" spans="1:38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43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</row>
    <row r="986" spans="1:38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43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</row>
    <row r="987" spans="1:38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43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</row>
    <row r="988" spans="1:38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43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</row>
    <row r="989" spans="1:38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43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</row>
    <row r="990" spans="1:38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43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</row>
    <row r="991" spans="1:38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43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</row>
    <row r="992" spans="1:38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43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</row>
    <row r="993" spans="1:38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43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</row>
    <row r="994" spans="1:38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43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</row>
    <row r="995" spans="1:38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43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</row>
    <row r="996" spans="1:38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43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</row>
    <row r="997" spans="1:38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43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</row>
    <row r="998" spans="1:38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43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</row>
    <row r="999" spans="1:38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43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</row>
  </sheetData>
  <mergeCells count="18">
    <mergeCell ref="E6:F6"/>
    <mergeCell ref="L6:P6"/>
    <mergeCell ref="L25:O25"/>
    <mergeCell ref="M26:N26"/>
    <mergeCell ref="C27:F27"/>
    <mergeCell ref="L27:O27"/>
    <mergeCell ref="J9:P9"/>
    <mergeCell ref="J10:J11"/>
    <mergeCell ref="K10:L10"/>
    <mergeCell ref="M10:P10"/>
    <mergeCell ref="C25:F25"/>
    <mergeCell ref="C26:F26"/>
    <mergeCell ref="G26:H26"/>
    <mergeCell ref="C1:N3"/>
    <mergeCell ref="E4:F4"/>
    <mergeCell ref="J4:M4"/>
    <mergeCell ref="E5:F5"/>
    <mergeCell ref="J5:M5"/>
  </mergeCells>
  <printOptions horizontalCentered="1"/>
  <pageMargins left="0.30972222222222223" right="0.1701388888888889" top="0.31527777777777777" bottom="0.2361111111111111" header="0" footer="0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8"/>
  <sheetViews>
    <sheetView topLeftCell="A31" workbookViewId="0">
      <selection activeCell="D41" sqref="D41"/>
    </sheetView>
  </sheetViews>
  <sheetFormatPr baseColWidth="10" defaultColWidth="14.42578125" defaultRowHeight="15" customHeight="1" x14ac:dyDescent="0.2"/>
  <cols>
    <col min="1" max="1" width="3" customWidth="1"/>
    <col min="2" max="2" width="29.5703125" customWidth="1"/>
    <col min="3" max="3" width="30.85546875" customWidth="1"/>
    <col min="4" max="4" width="24.7109375" customWidth="1"/>
    <col min="5" max="5" width="24.85546875" customWidth="1"/>
    <col min="6" max="7" width="24.7109375" customWidth="1"/>
    <col min="8" max="8" width="16.28515625" customWidth="1"/>
    <col min="9" max="9" width="2.140625" customWidth="1"/>
    <col min="10" max="14" width="11.42578125" customWidth="1"/>
    <col min="15" max="26" width="10.7109375" customWidth="1"/>
  </cols>
  <sheetData>
    <row r="1" spans="1:26" ht="84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0.25" customHeight="1" x14ac:dyDescent="0.2">
      <c r="A3" s="1"/>
      <c r="B3" s="297" t="s">
        <v>0</v>
      </c>
      <c r="C3" s="253"/>
      <c r="D3" s="253"/>
      <c r="E3" s="253"/>
      <c r="F3" s="253"/>
      <c r="G3" s="253"/>
      <c r="H3" s="12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0.25" customHeight="1" x14ac:dyDescent="0.2">
      <c r="A4" s="1"/>
      <c r="B4" s="297" t="s">
        <v>94</v>
      </c>
      <c r="C4" s="253"/>
      <c r="D4" s="126"/>
      <c r="E4" s="126"/>
      <c r="F4" s="126"/>
      <c r="G4" s="126"/>
      <c r="H4" s="126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2">
      <c r="A5" s="1"/>
      <c r="B5" s="5"/>
      <c r="C5" s="5"/>
      <c r="D5" s="5"/>
      <c r="E5" s="5"/>
      <c r="F5" s="5"/>
      <c r="G5" s="5"/>
      <c r="H5" s="5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8" customHeight="1" x14ac:dyDescent="0.2">
      <c r="A6" s="21"/>
      <c r="B6" s="8" t="s">
        <v>3</v>
      </c>
      <c r="C6" s="128" t="str">
        <f>+'FOJA DE MEDICION-Anexo A'!C8</f>
        <v>CONVE-2020-XXXXXXX-APN-DGDYD#MDTYH</v>
      </c>
      <c r="D6" s="129"/>
      <c r="F6" s="9" t="s">
        <v>95</v>
      </c>
      <c r="G6" s="130" t="str">
        <f>+'FOJA DE MEDICION-Anexo A'!F8</f>
        <v>X</v>
      </c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26" ht="18" customHeight="1" x14ac:dyDescent="0.2">
      <c r="A7" s="21"/>
      <c r="B7" s="8" t="s">
        <v>96</v>
      </c>
      <c r="C7" s="128" t="str">
        <f>+'FOJA DE MEDICION-Anexo A'!C9</f>
        <v>XXXXXXXXX</v>
      </c>
      <c r="D7" s="18"/>
      <c r="F7" s="8" t="s">
        <v>97</v>
      </c>
      <c r="G7" s="131" t="str">
        <f>+'FOJA DE MEDICION-Anexo A'!F9</f>
        <v>XX/XX/XXXX</v>
      </c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26" ht="18" customHeight="1" x14ac:dyDescent="0.2">
      <c r="A8" s="21"/>
      <c r="B8" s="8" t="s">
        <v>98</v>
      </c>
      <c r="C8" s="128" t="str">
        <f>+'FOJA DE MEDICION-Anexo A'!C10</f>
        <v>XXXXXXXXX</v>
      </c>
      <c r="D8" s="18"/>
      <c r="F8" s="8" t="s">
        <v>99</v>
      </c>
      <c r="G8" s="132" t="str">
        <f>+'FOJA DE MEDICION-Anexo A'!F10</f>
        <v>XX/XXXX</v>
      </c>
      <c r="H8" s="21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ht="18" customHeight="1" x14ac:dyDescent="0.2">
      <c r="A9" s="21"/>
      <c r="B9" s="8" t="s">
        <v>19</v>
      </c>
      <c r="C9" s="128" t="str">
        <f>+'FOJA DE MEDICION-Anexo A'!C11</f>
        <v>XXXXXXXXX</v>
      </c>
      <c r="D9" s="18"/>
      <c r="F9" s="9" t="s">
        <v>100</v>
      </c>
      <c r="G9" s="131" t="str">
        <f>+'FOJA DE MEDICION-Anexo A'!F11</f>
        <v>XXXXX</v>
      </c>
      <c r="H9" s="21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 spans="1:26" ht="18" customHeight="1" x14ac:dyDescent="0.2">
      <c r="A10" s="21"/>
      <c r="B10" s="8" t="s">
        <v>101</v>
      </c>
      <c r="C10" s="128" t="str">
        <f>+'FOJA DE MEDICION-Anexo A'!C12</f>
        <v>XXXXXXXXX</v>
      </c>
      <c r="D10" s="133"/>
      <c r="F10" s="9" t="s">
        <v>102</v>
      </c>
      <c r="G10" s="130" t="str">
        <f>+'FOJA DE MEDICION-Anexo A'!F12</f>
        <v>X meses</v>
      </c>
      <c r="H10" s="21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ht="18" customHeight="1" x14ac:dyDescent="0.2">
      <c r="A11" s="21"/>
      <c r="B11" s="134" t="s">
        <v>103</v>
      </c>
      <c r="C11" s="128" t="str">
        <f>+'FOJA DE MEDICION-Anexo A'!C13</f>
        <v>PNASU</v>
      </c>
      <c r="D11" s="18"/>
      <c r="F11" s="8" t="s">
        <v>29</v>
      </c>
      <c r="G11" s="130" t="str">
        <f>+'FOJA DE MEDICION-Anexo A'!F13</f>
        <v>Administración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18" customHeight="1" x14ac:dyDescent="0.2">
      <c r="A12" s="21"/>
      <c r="B12" s="21"/>
      <c r="C12" s="21"/>
      <c r="D12" s="18"/>
      <c r="F12" s="9" t="s">
        <v>104</v>
      </c>
      <c r="G12" s="130" t="str">
        <f>+'FOJA DE MEDICION-Anexo A'!F14</f>
        <v>N/C</v>
      </c>
      <c r="H12" s="18"/>
      <c r="I12" s="18"/>
      <c r="J12" s="135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18" customHeight="1" x14ac:dyDescent="0.2">
      <c r="A13" s="21"/>
      <c r="B13" s="18"/>
      <c r="C13" s="18"/>
      <c r="D13" s="21"/>
      <c r="E13" s="21"/>
      <c r="F13" s="21"/>
      <c r="G13" s="136"/>
      <c r="H13" s="21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ht="18" customHeight="1" x14ac:dyDescent="0.2">
      <c r="A14" s="21"/>
      <c r="B14" s="18"/>
      <c r="C14" s="18"/>
      <c r="D14" s="21"/>
      <c r="E14" s="21"/>
      <c r="F14" s="21"/>
      <c r="G14" s="136"/>
      <c r="H14" s="21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 spans="1:26" ht="18" customHeight="1" x14ac:dyDescent="0.2">
      <c r="A15" s="21"/>
      <c r="B15" s="137" t="s">
        <v>105</v>
      </c>
      <c r="C15" s="138">
        <f>+'FOJA DE MEDICION-Anexo A'!H10</f>
        <v>0</v>
      </c>
      <c r="E15" s="2"/>
      <c r="F15" s="298" t="s">
        <v>106</v>
      </c>
      <c r="G15" s="250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 spans="1:26" ht="18" customHeight="1" x14ac:dyDescent="0.2">
      <c r="A16" s="21"/>
      <c r="B16" s="139" t="s">
        <v>107</v>
      </c>
      <c r="C16" s="138">
        <f>+'FOJA DE MEDICION-Anexo A'!H11</f>
        <v>0</v>
      </c>
      <c r="E16" s="2"/>
      <c r="F16" s="139" t="s">
        <v>108</v>
      </c>
      <c r="G16" s="140" t="e">
        <f>C16/C15</f>
        <v>#DIV/0!</v>
      </c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 spans="1:26" ht="18" customHeight="1" x14ac:dyDescent="0.2">
      <c r="A17" s="21"/>
      <c r="B17" s="139" t="s">
        <v>109</v>
      </c>
      <c r="C17" s="138">
        <f>'FOJA DE MEDICION-Anexo A'!H12</f>
        <v>0</v>
      </c>
      <c r="E17" s="2"/>
      <c r="F17" s="139" t="s">
        <v>110</v>
      </c>
      <c r="G17" s="140" t="e">
        <f>C17/C15</f>
        <v>#DIV/0!</v>
      </c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33" customHeight="1" x14ac:dyDescent="0.2">
      <c r="A18" s="2"/>
      <c r="B18" s="21"/>
      <c r="C18" s="21"/>
      <c r="D18" s="21"/>
      <c r="E18" s="21"/>
      <c r="F18" s="21"/>
      <c r="G18" s="21"/>
      <c r="H18" s="21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3.5" customHeight="1" x14ac:dyDescent="0.2">
      <c r="A19" s="1"/>
      <c r="B19" s="141" t="s">
        <v>111</v>
      </c>
      <c r="C19" s="1"/>
      <c r="D19" s="1"/>
      <c r="E19" s="1"/>
      <c r="F19" s="1"/>
      <c r="G19" s="1"/>
      <c r="H19" s="1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customHeight="1" x14ac:dyDescent="0.2">
      <c r="A20" s="1"/>
      <c r="B20" s="142"/>
      <c r="C20" s="1"/>
      <c r="D20" s="1"/>
      <c r="E20" s="1"/>
      <c r="F20" s="1"/>
      <c r="G20" s="1"/>
      <c r="H20" s="1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8.5" customHeight="1" x14ac:dyDescent="0.2">
      <c r="A21" s="2"/>
      <c r="B21" s="299" t="s">
        <v>60</v>
      </c>
      <c r="C21" s="300"/>
      <c r="D21" s="299" t="s">
        <v>112</v>
      </c>
      <c r="E21" s="300"/>
      <c r="F21" s="299" t="s">
        <v>62</v>
      </c>
      <c r="G21" s="300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8.5" customHeight="1" x14ac:dyDescent="0.2">
      <c r="A22" s="2"/>
      <c r="B22" s="292" t="e">
        <f>'FOJA DE MEDICION-Anexo A'!G27</f>
        <v>#DIV/0!</v>
      </c>
      <c r="C22" s="293"/>
      <c r="D22" s="292" t="e">
        <f>'FOJA DE MEDICION-Anexo A'!H27</f>
        <v>#DIV/0!</v>
      </c>
      <c r="E22" s="293"/>
      <c r="F22" s="294" t="e">
        <f>B22+D22</f>
        <v>#DIV/0!</v>
      </c>
      <c r="G22" s="293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2">
      <c r="A23" s="2"/>
      <c r="B23" s="1"/>
      <c r="C23" s="1"/>
      <c r="D23" s="1"/>
      <c r="E23" s="1"/>
      <c r="F23" s="1"/>
      <c r="G23" s="1"/>
      <c r="H23" s="1"/>
      <c r="I23" s="2"/>
      <c r="J23" s="2"/>
      <c r="K23" s="2"/>
      <c r="L23" s="295"/>
      <c r="M23" s="253"/>
      <c r="N23" s="253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2">
      <c r="A24" s="2"/>
      <c r="B24" s="1"/>
      <c r="C24" s="1"/>
      <c r="D24" s="1"/>
      <c r="E24" s="1"/>
      <c r="F24" s="1"/>
      <c r="G24" s="1"/>
      <c r="H24" s="1"/>
      <c r="I24" s="2"/>
      <c r="J24" s="2"/>
      <c r="K24" s="2"/>
      <c r="L24" s="296"/>
      <c r="M24" s="253"/>
      <c r="N24" s="253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3.5" customHeight="1" x14ac:dyDescent="0.2">
      <c r="A25" s="2"/>
      <c r="B25" s="141" t="s">
        <v>113</v>
      </c>
      <c r="C25" s="1"/>
      <c r="D25" s="1"/>
      <c r="E25" s="1"/>
      <c r="F25" s="1"/>
      <c r="G25" s="1"/>
      <c r="H25" s="1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2">
      <c r="A26" s="2"/>
      <c r="B26" s="142"/>
      <c r="C26" s="1"/>
      <c r="D26" s="1"/>
      <c r="E26" s="1"/>
      <c r="F26" s="1"/>
      <c r="G26" s="1"/>
      <c r="H26" s="1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28.5" customHeight="1" x14ac:dyDescent="0.2">
      <c r="A27" s="2"/>
      <c r="B27" s="299" t="s">
        <v>60</v>
      </c>
      <c r="C27" s="300"/>
      <c r="D27" s="299" t="s">
        <v>112</v>
      </c>
      <c r="E27" s="300"/>
      <c r="F27" s="299" t="s">
        <v>62</v>
      </c>
      <c r="G27" s="300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8.5" customHeight="1" x14ac:dyDescent="0.2">
      <c r="A28" s="2"/>
      <c r="B28" s="301" t="e">
        <f>B22*C15</f>
        <v>#DIV/0!</v>
      </c>
      <c r="C28" s="293"/>
      <c r="D28" s="302" t="e">
        <f>C15*D22</f>
        <v>#DIV/0!</v>
      </c>
      <c r="E28" s="293"/>
      <c r="F28" s="303" t="e">
        <f>+F22*C15</f>
        <v>#DIV/0!</v>
      </c>
      <c r="G28" s="293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2">
      <c r="A29" s="2"/>
      <c r="B29" s="1"/>
      <c r="C29" s="1"/>
      <c r="D29" s="1"/>
      <c r="E29" s="1"/>
      <c r="F29" s="1"/>
      <c r="G29" s="1"/>
      <c r="H29" s="1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2.5" customHeight="1" x14ac:dyDescent="0.2">
      <c r="A30" s="2"/>
      <c r="B30" s="142" t="s">
        <v>114</v>
      </c>
      <c r="C30" s="1"/>
      <c r="D30" s="29"/>
      <c r="E30" s="1"/>
      <c r="F30" s="29"/>
      <c r="G30" s="1"/>
      <c r="H30" s="1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8" customHeight="1" x14ac:dyDescent="0.2">
      <c r="A31" s="2"/>
      <c r="B31" s="304" t="s">
        <v>115</v>
      </c>
      <c r="C31" s="140" t="e">
        <f>C32/C15</f>
        <v>#DIV/0!</v>
      </c>
      <c r="D31" s="14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8" customHeight="1" x14ac:dyDescent="0.2">
      <c r="A32" s="2"/>
      <c r="B32" s="305"/>
      <c r="C32" s="138" t="e">
        <f>+D28*G16</f>
        <v>#DIV/0!</v>
      </c>
      <c r="D32" s="2"/>
      <c r="E32" s="24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8" customHeight="1" x14ac:dyDescent="0.2">
      <c r="A33" s="2"/>
      <c r="B33" s="304" t="s">
        <v>116</v>
      </c>
      <c r="C33" s="144">
        <f>'FOJA DE MEDICION-Anexo A'!G14</f>
        <v>0.15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8" customHeight="1" x14ac:dyDescent="0.2">
      <c r="A34" s="2"/>
      <c r="B34" s="305"/>
      <c r="C34" s="138" t="e">
        <f>C33*C32</f>
        <v>#DIV/0!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8" customHeight="1" x14ac:dyDescent="0.2">
      <c r="A35" s="2"/>
      <c r="B35" s="304" t="s">
        <v>117</v>
      </c>
      <c r="C35" s="145" t="e">
        <f>C36/C15</f>
        <v>#DIV/0!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8" customHeight="1" x14ac:dyDescent="0.2">
      <c r="A36" s="2"/>
      <c r="B36" s="305"/>
      <c r="C36" s="146" t="e">
        <f>C32-C34</f>
        <v>#DIV/0!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8" customHeight="1" x14ac:dyDescent="0.2">
      <c r="A37" s="2"/>
      <c r="B37" s="1"/>
      <c r="C37" s="147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8" customHeight="1" x14ac:dyDescent="0.2">
      <c r="A38" s="2"/>
      <c r="B38" s="304" t="s">
        <v>118</v>
      </c>
      <c r="C38" s="140" t="e">
        <f>C39/C15</f>
        <v>#DIV/0!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8" customHeight="1" x14ac:dyDescent="0.2">
      <c r="A39" s="2"/>
      <c r="B39" s="305"/>
      <c r="C39" s="138" t="e">
        <f>D28*G17</f>
        <v>#DIV/0!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8" customHeight="1" x14ac:dyDescent="0.2">
      <c r="A40" s="2"/>
      <c r="B40" s="304" t="s">
        <v>116</v>
      </c>
      <c r="C40" s="144">
        <v>0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8" customHeight="1" x14ac:dyDescent="0.2">
      <c r="A41" s="2"/>
      <c r="B41" s="305"/>
      <c r="C41" s="148" t="e">
        <f>C39*C40</f>
        <v>#DIV/0!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8" customHeight="1" x14ac:dyDescent="0.2">
      <c r="A42" s="2"/>
      <c r="B42" s="304" t="s">
        <v>119</v>
      </c>
      <c r="C42" s="145" t="e">
        <f>C43/C15</f>
        <v>#DIV/0!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8" customHeight="1" x14ac:dyDescent="0.2">
      <c r="A43" s="2"/>
      <c r="B43" s="305"/>
      <c r="C43" s="146" t="e">
        <f>C39-C41</f>
        <v>#DIV/0!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8" customHeight="1" x14ac:dyDescent="0.2">
      <c r="A44" s="2"/>
      <c r="B44" s="1"/>
      <c r="C44" s="147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8" customHeight="1" x14ac:dyDescent="0.2">
      <c r="A45" s="2"/>
      <c r="B45" s="1"/>
      <c r="C45" s="1"/>
      <c r="D45" s="1"/>
      <c r="E45" s="1"/>
      <c r="F45" s="1"/>
      <c r="G45" s="1"/>
      <c r="H45" s="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8" customHeight="1" x14ac:dyDescent="0.2">
      <c r="A46" s="1"/>
      <c r="B46" s="142" t="s">
        <v>120</v>
      </c>
      <c r="C46" s="1"/>
      <c r="D46" s="1"/>
      <c r="E46" s="1"/>
      <c r="F46" s="1"/>
      <c r="G46" s="1"/>
      <c r="H46" s="1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8" customHeight="1" x14ac:dyDescent="0.2">
      <c r="A47" s="1"/>
      <c r="B47" s="258" t="s">
        <v>60</v>
      </c>
      <c r="C47" s="248"/>
      <c r="D47" s="258" t="s">
        <v>61</v>
      </c>
      <c r="E47" s="248"/>
      <c r="F47" s="258" t="s">
        <v>62</v>
      </c>
      <c r="G47" s="248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8" customHeight="1" x14ac:dyDescent="0.2">
      <c r="A48" s="1"/>
      <c r="B48" s="149" t="s">
        <v>121</v>
      </c>
      <c r="C48" s="149" t="s">
        <v>122</v>
      </c>
      <c r="D48" s="149" t="s">
        <v>121</v>
      </c>
      <c r="E48" s="149" t="s">
        <v>122</v>
      </c>
      <c r="F48" s="149" t="s">
        <v>121</v>
      </c>
      <c r="G48" s="149" t="s">
        <v>122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8" customHeight="1" x14ac:dyDescent="0.2">
      <c r="A49" s="1"/>
      <c r="B49" s="150" t="e">
        <f>C49/C16</f>
        <v>#DIV/0!</v>
      </c>
      <c r="C49" s="381">
        <f>+'FOJA DE MEDICION-Anexo A'!H14</f>
        <v>0</v>
      </c>
      <c r="D49" s="151" t="e">
        <f>+E49/C16</f>
        <v>#DIV/0!</v>
      </c>
      <c r="E49" s="152" t="e">
        <f>C36</f>
        <v>#DIV/0!</v>
      </c>
      <c r="F49" s="151" t="e">
        <f t="shared" ref="F49:G49" si="0">B49+D49</f>
        <v>#DIV/0!</v>
      </c>
      <c r="G49" s="152" t="e">
        <f t="shared" si="0"/>
        <v>#DIV/0!</v>
      </c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8" customHeight="1" x14ac:dyDescent="0.2">
      <c r="A50" s="1"/>
      <c r="B50" s="142"/>
      <c r="C50" s="29"/>
      <c r="D50" s="153"/>
      <c r="E50" s="154"/>
      <c r="F50" s="155"/>
      <c r="G50" s="29"/>
      <c r="H50" s="153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8" customHeight="1" x14ac:dyDescent="0.2">
      <c r="A51" s="1"/>
      <c r="B51" s="142" t="s">
        <v>123</v>
      </c>
      <c r="C51" s="1"/>
      <c r="D51" s="1"/>
      <c r="E51" s="1"/>
      <c r="F51" s="1"/>
      <c r="G51" s="1"/>
      <c r="H51" s="1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8" customHeight="1" x14ac:dyDescent="0.2">
      <c r="A52" s="1"/>
      <c r="B52" s="258" t="s">
        <v>60</v>
      </c>
      <c r="C52" s="248"/>
      <c r="D52" s="258" t="s">
        <v>61</v>
      </c>
      <c r="E52" s="248"/>
      <c r="F52" s="258" t="s">
        <v>62</v>
      </c>
      <c r="G52" s="248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8" customHeight="1" x14ac:dyDescent="0.2">
      <c r="A53" s="1"/>
      <c r="B53" s="149" t="s">
        <v>121</v>
      </c>
      <c r="C53" s="149" t="s">
        <v>122</v>
      </c>
      <c r="D53" s="149" t="s">
        <v>121</v>
      </c>
      <c r="E53" s="149" t="s">
        <v>122</v>
      </c>
      <c r="F53" s="149" t="s">
        <v>121</v>
      </c>
      <c r="G53" s="149" t="s">
        <v>122</v>
      </c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8" customHeight="1" x14ac:dyDescent="0.2">
      <c r="A54" s="1"/>
      <c r="B54" s="150" t="e">
        <f>C54/C17</f>
        <v>#DIV/0!</v>
      </c>
      <c r="C54" s="381">
        <v>0</v>
      </c>
      <c r="D54" s="151" t="e">
        <f>E54/C17</f>
        <v>#DIV/0!</v>
      </c>
      <c r="E54" s="152" t="e">
        <f>C43</f>
        <v>#DIV/0!</v>
      </c>
      <c r="F54" s="151" t="e">
        <f t="shared" ref="F54:G54" si="1">B54+D54</f>
        <v>#DIV/0!</v>
      </c>
      <c r="G54" s="152" t="e">
        <f t="shared" si="1"/>
        <v>#DIV/0!</v>
      </c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8" customHeight="1" x14ac:dyDescent="0.2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2">
      <c r="A56" s="1"/>
      <c r="B56" s="2"/>
      <c r="C56" s="2"/>
      <c r="D56" s="2"/>
      <c r="E56" s="24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2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2">
      <c r="A59" s="1"/>
      <c r="B59" s="142"/>
      <c r="C59" s="1"/>
      <c r="D59" s="1"/>
      <c r="E59" s="1"/>
      <c r="F59" s="1"/>
      <c r="G59" s="1"/>
      <c r="H59" s="1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2">
      <c r="A60" s="1"/>
      <c r="B60" s="1" t="s">
        <v>124</v>
      </c>
      <c r="C60" s="1"/>
      <c r="D60" s="1"/>
      <c r="E60" s="259" t="s">
        <v>125</v>
      </c>
      <c r="F60" s="253"/>
      <c r="G60" s="253"/>
      <c r="H60" s="1"/>
      <c r="I60" s="1"/>
      <c r="J60" s="1"/>
      <c r="K60" s="1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">
      <c r="A61" s="2"/>
      <c r="B61" s="259" t="s">
        <v>67</v>
      </c>
      <c r="C61" s="253"/>
      <c r="D61" s="253"/>
      <c r="E61" s="259" t="s">
        <v>68</v>
      </c>
      <c r="F61" s="253"/>
      <c r="G61" s="253"/>
      <c r="H61" s="261"/>
      <c r="I61" s="253"/>
      <c r="J61" s="1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">
      <c r="A62" s="2"/>
      <c r="B62" s="259" t="s">
        <v>69</v>
      </c>
      <c r="C62" s="253"/>
      <c r="D62" s="253"/>
      <c r="E62" s="259" t="s">
        <v>70</v>
      </c>
      <c r="F62" s="253"/>
      <c r="G62" s="253"/>
      <c r="H62" s="260"/>
      <c r="I62" s="253"/>
      <c r="J62" s="1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">
      <c r="A63" s="2"/>
      <c r="B63" s="156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">
      <c r="A64" s="2"/>
      <c r="B64" s="156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">
      <c r="A65" s="2"/>
      <c r="B65" s="18"/>
      <c r="C65" s="18"/>
      <c r="D65" s="18"/>
      <c r="E65" s="18"/>
      <c r="F65" s="18"/>
      <c r="G65" s="18"/>
      <c r="H65" s="18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">
      <c r="A66" s="2"/>
      <c r="B66" s="18"/>
      <c r="C66" s="18"/>
      <c r="D66" s="18"/>
      <c r="E66" s="18"/>
      <c r="F66" s="18"/>
      <c r="G66" s="18"/>
      <c r="H66" s="18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">
      <c r="A67" s="2"/>
      <c r="B67" s="18"/>
      <c r="C67" s="18"/>
      <c r="D67" s="18"/>
      <c r="E67" s="18"/>
      <c r="F67" s="18"/>
      <c r="G67" s="18"/>
      <c r="H67" s="18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">
      <c r="A68" s="2"/>
      <c r="B68" s="18"/>
      <c r="C68" s="18"/>
      <c r="D68" s="1"/>
      <c r="E68" s="18"/>
      <c r="F68" s="18"/>
      <c r="G68" s="18"/>
      <c r="H68" s="18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">
      <c r="A69" s="2"/>
      <c r="B69" s="17"/>
      <c r="C69" s="18"/>
      <c r="D69" s="2"/>
      <c r="E69" s="18"/>
      <c r="F69" s="2"/>
      <c r="G69" s="2"/>
      <c r="H69" s="18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">
      <c r="A70" s="2"/>
      <c r="B70" s="18"/>
      <c r="C70" s="18"/>
      <c r="D70" s="18"/>
      <c r="E70" s="18"/>
      <c r="F70" s="157"/>
      <c r="G70" s="157"/>
      <c r="H70" s="18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">
      <c r="A71" s="2"/>
      <c r="B71" s="18"/>
      <c r="C71" s="18"/>
      <c r="D71" s="18"/>
      <c r="E71" s="18"/>
      <c r="F71" s="18"/>
      <c r="G71" s="18"/>
      <c r="H71" s="18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</sheetData>
  <mergeCells count="36">
    <mergeCell ref="H62:I62"/>
    <mergeCell ref="B47:C47"/>
    <mergeCell ref="B52:C52"/>
    <mergeCell ref="D52:E52"/>
    <mergeCell ref="F52:G52"/>
    <mergeCell ref="E60:G60"/>
    <mergeCell ref="E61:G61"/>
    <mergeCell ref="H61:I61"/>
    <mergeCell ref="B42:B43"/>
    <mergeCell ref="D47:E47"/>
    <mergeCell ref="F47:G47"/>
    <mergeCell ref="B61:D61"/>
    <mergeCell ref="B62:D62"/>
    <mergeCell ref="E62:G62"/>
    <mergeCell ref="B31:B32"/>
    <mergeCell ref="B33:B34"/>
    <mergeCell ref="B35:B36"/>
    <mergeCell ref="B38:B39"/>
    <mergeCell ref="B40:B41"/>
    <mergeCell ref="B27:C27"/>
    <mergeCell ref="D27:E27"/>
    <mergeCell ref="F27:G27"/>
    <mergeCell ref="B28:C28"/>
    <mergeCell ref="D28:E28"/>
    <mergeCell ref="F28:G28"/>
    <mergeCell ref="D22:E22"/>
    <mergeCell ref="F22:G22"/>
    <mergeCell ref="L23:N23"/>
    <mergeCell ref="L24:N24"/>
    <mergeCell ref="B3:G3"/>
    <mergeCell ref="B4:C4"/>
    <mergeCell ref="F15:G15"/>
    <mergeCell ref="B21:C21"/>
    <mergeCell ref="D21:E21"/>
    <mergeCell ref="F21:G21"/>
    <mergeCell ref="B22:C22"/>
  </mergeCells>
  <pageMargins left="0.70866141732283472" right="0.70866141732283472" top="0.74803149606299213" bottom="0.74803149606299213" header="0" footer="0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workbookViewId="0">
      <selection activeCell="H30" sqref="H30"/>
    </sheetView>
  </sheetViews>
  <sheetFormatPr baseColWidth="10" defaultColWidth="14.42578125" defaultRowHeight="15" customHeight="1" x14ac:dyDescent="0.2"/>
  <cols>
    <col min="1" max="1" width="4.5703125" customWidth="1"/>
    <col min="2" max="2" width="12.7109375" customWidth="1"/>
    <col min="3" max="3" width="18.42578125" customWidth="1"/>
    <col min="4" max="17" width="12.7109375" customWidth="1"/>
    <col min="18" max="18" width="10.7109375" customWidth="1"/>
    <col min="19" max="19" width="12.85546875" customWidth="1"/>
    <col min="20" max="26" width="10.7109375" customWidth="1"/>
  </cols>
  <sheetData>
    <row r="1" spans="1:26" ht="84" customHeight="1" x14ac:dyDescent="0.2"/>
    <row r="2" spans="1:26" ht="12.75" customHeight="1" x14ac:dyDescent="0.2"/>
    <row r="3" spans="1:26" ht="16.5" customHeight="1" x14ac:dyDescent="0.3">
      <c r="A3" s="2"/>
      <c r="B3" s="3" t="s">
        <v>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6.5" customHeight="1" x14ac:dyDescent="0.3">
      <c r="A4" s="2"/>
      <c r="B4" s="158" t="s">
        <v>126</v>
      </c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59"/>
      <c r="S4" s="2"/>
      <c r="T4" s="2"/>
      <c r="U4" s="2"/>
      <c r="V4" s="2"/>
      <c r="W4" s="2"/>
      <c r="X4" s="2"/>
      <c r="Y4" s="2"/>
      <c r="Z4" s="2"/>
    </row>
    <row r="5" spans="1:26" ht="20.25" customHeight="1" x14ac:dyDescent="0.3">
      <c r="A5" s="2"/>
      <c r="B5" s="313" t="s">
        <v>127</v>
      </c>
      <c r="C5" s="253"/>
      <c r="D5" s="160"/>
      <c r="E5" s="160"/>
      <c r="F5" s="160"/>
      <c r="G5" s="160"/>
      <c r="H5" s="161"/>
      <c r="I5" s="161"/>
      <c r="J5" s="161"/>
      <c r="K5" s="161"/>
      <c r="L5" s="161"/>
      <c r="M5" s="161"/>
      <c r="N5" s="161"/>
      <c r="O5" s="161"/>
      <c r="P5" s="161"/>
      <c r="Q5" s="160"/>
      <c r="R5" s="160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2"/>
      <c r="B6" s="2"/>
      <c r="C6" s="2"/>
      <c r="D6" s="162"/>
      <c r="E6" s="162"/>
      <c r="F6" s="162"/>
      <c r="G6" s="162"/>
      <c r="H6" s="162"/>
      <c r="I6" s="162"/>
      <c r="J6" s="24"/>
      <c r="K6" s="156"/>
      <c r="L6" s="163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18"/>
      <c r="B7" s="249" t="s">
        <v>3</v>
      </c>
      <c r="C7" s="250"/>
      <c r="D7" s="314" t="str">
        <f>+'FOJA DE MEDICION-Anexo A'!C9</f>
        <v>XXXXXXXXX</v>
      </c>
      <c r="E7" s="250"/>
      <c r="F7" s="18"/>
      <c r="G7" s="18"/>
      <c r="H7" s="249" t="s">
        <v>95</v>
      </c>
      <c r="I7" s="307"/>
      <c r="J7" s="250"/>
      <c r="K7" s="308" t="str">
        <f>+'FOJA DE MEDICION-Anexo A'!F8</f>
        <v>X</v>
      </c>
      <c r="L7" s="250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26" ht="15.75" customHeight="1" x14ac:dyDescent="0.2">
      <c r="A8" s="18"/>
      <c r="B8" s="249" t="s">
        <v>96</v>
      </c>
      <c r="C8" s="250"/>
      <c r="D8" s="314" t="str">
        <f>+'FOJA DE MEDICION-Anexo A'!C10</f>
        <v>XXXXXXXXX</v>
      </c>
      <c r="E8" s="250"/>
      <c r="F8" s="18"/>
      <c r="G8" s="18"/>
      <c r="H8" s="249" t="s">
        <v>97</v>
      </c>
      <c r="I8" s="307"/>
      <c r="J8" s="250"/>
      <c r="K8" s="312" t="str">
        <f>'FOJA DE MEDICION-Anexo A'!F9</f>
        <v>XX/XX/XXXX</v>
      </c>
      <c r="L8" s="250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ht="15.75" customHeight="1" x14ac:dyDescent="0.2">
      <c r="A9" s="18"/>
      <c r="B9" s="249" t="s">
        <v>98</v>
      </c>
      <c r="C9" s="250"/>
      <c r="D9" s="314" t="str">
        <f>+'FOJA DE MEDICION-Anexo A'!C11</f>
        <v>XXXXXXXXX</v>
      </c>
      <c r="E9" s="250"/>
      <c r="F9" s="18"/>
      <c r="G9" s="18"/>
      <c r="H9" s="249" t="s">
        <v>99</v>
      </c>
      <c r="I9" s="307"/>
      <c r="J9" s="250"/>
      <c r="K9" s="315" t="str">
        <f>'FOJA DE MEDICION-Anexo A'!F10</f>
        <v>XX/XXXX</v>
      </c>
      <c r="L9" s="250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 spans="1:26" ht="16.5" customHeight="1" x14ac:dyDescent="0.2">
      <c r="A10" s="18"/>
      <c r="B10" s="249" t="s">
        <v>19</v>
      </c>
      <c r="C10" s="250"/>
      <c r="D10" s="314" t="str">
        <f>+'FOJA DE MEDICION-Anexo A'!C12</f>
        <v>XXXXXXXXX</v>
      </c>
      <c r="E10" s="250"/>
      <c r="F10" s="18"/>
      <c r="G10" s="18"/>
      <c r="H10" s="249" t="s">
        <v>100</v>
      </c>
      <c r="I10" s="307"/>
      <c r="J10" s="250"/>
      <c r="K10" s="312" t="str">
        <f>'FOJA DE MEDICION-Anexo A'!F11</f>
        <v>XXXXX</v>
      </c>
      <c r="L10" s="250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ht="16.5" customHeight="1" x14ac:dyDescent="0.2">
      <c r="A11" s="18"/>
      <c r="B11" s="249" t="s">
        <v>101</v>
      </c>
      <c r="C11" s="250"/>
      <c r="D11" s="314" t="str">
        <f>+'FOJA DE MEDICION-Anexo A'!C13</f>
        <v>PNASU</v>
      </c>
      <c r="E11" s="250"/>
      <c r="F11" s="18"/>
      <c r="G11" s="18"/>
      <c r="H11" s="249" t="s">
        <v>102</v>
      </c>
      <c r="I11" s="307"/>
      <c r="J11" s="250"/>
      <c r="K11" s="308" t="str">
        <f>'FOJA DE MEDICION-Anexo A'!F12</f>
        <v>X meses</v>
      </c>
      <c r="L11" s="250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16.5" customHeight="1" x14ac:dyDescent="0.2">
      <c r="A12" s="18"/>
      <c r="B12" s="249" t="s">
        <v>103</v>
      </c>
      <c r="C12" s="250"/>
      <c r="D12" s="314" t="str">
        <f>+'FOJA DE MEDICION-Anexo A'!C14</f>
        <v>XXXXXXXXX</v>
      </c>
      <c r="E12" s="250"/>
      <c r="F12" s="18"/>
      <c r="G12" s="18"/>
      <c r="H12" s="249" t="s">
        <v>29</v>
      </c>
      <c r="I12" s="307"/>
      <c r="J12" s="250"/>
      <c r="K12" s="308" t="str">
        <f>+'FOJA DE MEDICION-Anexo A'!F13</f>
        <v>Administración</v>
      </c>
      <c r="L12" s="250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16.5" customHeight="1" x14ac:dyDescent="0.2">
      <c r="A13" s="18"/>
      <c r="B13" s="21"/>
      <c r="C13" s="21"/>
      <c r="D13" s="18"/>
      <c r="E13" s="18"/>
      <c r="F13" s="18"/>
      <c r="G13" s="18"/>
      <c r="H13" s="249" t="s">
        <v>104</v>
      </c>
      <c r="I13" s="307"/>
      <c r="J13" s="250"/>
      <c r="K13" s="308" t="str">
        <f>+'FOJA DE MEDICION-Anexo A'!F14</f>
        <v>N/C</v>
      </c>
      <c r="L13" s="250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ht="12.7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3.5" customHeight="1" x14ac:dyDescent="0.2">
      <c r="A15" s="18"/>
      <c r="B15" s="316" t="s">
        <v>128</v>
      </c>
      <c r="C15" s="317"/>
      <c r="D15" s="317"/>
      <c r="E15" s="317"/>
      <c r="F15" s="317"/>
      <c r="G15" s="318"/>
      <c r="H15" s="309" t="s">
        <v>129</v>
      </c>
      <c r="I15" s="310"/>
      <c r="J15" s="310"/>
      <c r="K15" s="310"/>
      <c r="L15" s="310"/>
      <c r="M15" s="310"/>
      <c r="N15" s="310"/>
      <c r="O15" s="310"/>
      <c r="P15" s="300"/>
      <c r="Q15" s="323" t="s">
        <v>130</v>
      </c>
      <c r="R15" s="318"/>
      <c r="S15" s="18"/>
      <c r="T15" s="18"/>
      <c r="U15" s="18"/>
      <c r="V15" s="18"/>
      <c r="W15" s="18"/>
      <c r="X15" s="18"/>
      <c r="Y15" s="18"/>
      <c r="Z15" s="18"/>
    </row>
    <row r="16" spans="1:26" ht="12.75" customHeight="1" x14ac:dyDescent="0.2">
      <c r="A16" s="18"/>
      <c r="B16" s="319"/>
      <c r="C16" s="320"/>
      <c r="D16" s="320"/>
      <c r="E16" s="320"/>
      <c r="F16" s="320"/>
      <c r="G16" s="321"/>
      <c r="H16" s="322" t="s">
        <v>131</v>
      </c>
      <c r="I16" s="307"/>
      <c r="J16" s="250"/>
      <c r="K16" s="306" t="s">
        <v>132</v>
      </c>
      <c r="L16" s="307"/>
      <c r="M16" s="307"/>
      <c r="N16" s="307"/>
      <c r="O16" s="307"/>
      <c r="P16" s="311"/>
      <c r="Q16" s="324"/>
      <c r="R16" s="325"/>
      <c r="S16" s="18"/>
      <c r="T16" s="18"/>
      <c r="U16" s="18"/>
      <c r="V16" s="18"/>
      <c r="W16" s="18"/>
      <c r="X16" s="18"/>
      <c r="Y16" s="18"/>
      <c r="Z16" s="18"/>
    </row>
    <row r="17" spans="1:26" ht="12.75" customHeight="1" x14ac:dyDescent="0.2">
      <c r="A17" s="18"/>
      <c r="B17" s="322" t="s">
        <v>133</v>
      </c>
      <c r="C17" s="250"/>
      <c r="D17" s="306" t="s">
        <v>134</v>
      </c>
      <c r="E17" s="250"/>
      <c r="F17" s="306" t="s">
        <v>135</v>
      </c>
      <c r="G17" s="311"/>
      <c r="H17" s="329" t="s">
        <v>133</v>
      </c>
      <c r="I17" s="331" t="s">
        <v>134</v>
      </c>
      <c r="J17" s="331" t="s">
        <v>135</v>
      </c>
      <c r="K17" s="306" t="s">
        <v>136</v>
      </c>
      <c r="L17" s="250"/>
      <c r="M17" s="306" t="s">
        <v>137</v>
      </c>
      <c r="N17" s="250"/>
      <c r="O17" s="306" t="s">
        <v>135</v>
      </c>
      <c r="P17" s="311"/>
      <c r="Q17" s="324"/>
      <c r="R17" s="325"/>
      <c r="S17" s="18"/>
      <c r="T17" s="18"/>
      <c r="U17" s="18"/>
      <c r="V17" s="18"/>
      <c r="W17" s="18"/>
      <c r="X17" s="18"/>
      <c r="Y17" s="18"/>
      <c r="Z17" s="18"/>
    </row>
    <row r="18" spans="1:26" ht="22.5" customHeight="1" x14ac:dyDescent="0.2">
      <c r="A18" s="18"/>
      <c r="B18" s="165" t="s">
        <v>121</v>
      </c>
      <c r="C18" s="166" t="s">
        <v>138</v>
      </c>
      <c r="D18" s="166" t="s">
        <v>121</v>
      </c>
      <c r="E18" s="166" t="s">
        <v>138</v>
      </c>
      <c r="F18" s="166" t="s">
        <v>121</v>
      </c>
      <c r="G18" s="167" t="s">
        <v>138</v>
      </c>
      <c r="H18" s="330"/>
      <c r="I18" s="305"/>
      <c r="J18" s="305"/>
      <c r="K18" s="164" t="s">
        <v>121</v>
      </c>
      <c r="L18" s="164" t="s">
        <v>138</v>
      </c>
      <c r="M18" s="164" t="s">
        <v>121</v>
      </c>
      <c r="N18" s="164" t="s">
        <v>138</v>
      </c>
      <c r="O18" s="164" t="s">
        <v>121</v>
      </c>
      <c r="P18" s="168" t="s">
        <v>138</v>
      </c>
      <c r="Q18" s="326"/>
      <c r="R18" s="327"/>
      <c r="S18" s="18"/>
      <c r="T18" s="18"/>
      <c r="U18" s="18"/>
      <c r="V18" s="18"/>
      <c r="W18" s="18"/>
      <c r="X18" s="18"/>
      <c r="Y18" s="18"/>
      <c r="Z18" s="18"/>
    </row>
    <row r="19" spans="1:26" ht="23.25" customHeight="1" x14ac:dyDescent="0.2">
      <c r="A19" s="18"/>
      <c r="B19" s="169" t="e">
        <f>C19/'CARATULA - ANEXO B'!C16</f>
        <v>#DIV/0!</v>
      </c>
      <c r="C19" s="379">
        <v>0</v>
      </c>
      <c r="D19" s="170" t="e">
        <f>'CARATULA - ANEXO B'!D49</f>
        <v>#DIV/0!</v>
      </c>
      <c r="E19" s="171" t="e">
        <f>'CARATULA - ANEXO B'!E49</f>
        <v>#DIV/0!</v>
      </c>
      <c r="F19" s="170" t="e">
        <f t="shared" ref="F19:G19" si="0">D19-B19</f>
        <v>#DIV/0!</v>
      </c>
      <c r="G19" s="172" t="e">
        <f t="shared" si="0"/>
        <v>#DIV/0!</v>
      </c>
      <c r="H19" s="380">
        <v>0</v>
      </c>
      <c r="I19" s="170" t="e">
        <f>'FOJA DE MEDICION-Anexo A'!I27</f>
        <v>#DIV/0!</v>
      </c>
      <c r="J19" s="170" t="e">
        <f>+I19-H19</f>
        <v>#DIV/0!</v>
      </c>
      <c r="K19" s="170" t="e">
        <f>L19/'CARATULA - ANEXO B'!C16</f>
        <v>#DIV/0!</v>
      </c>
      <c r="L19" s="379">
        <v>0</v>
      </c>
      <c r="M19" s="170" t="e">
        <f>'CARATULA - ANEXO B'!F49</f>
        <v>#DIV/0!</v>
      </c>
      <c r="N19" s="171" t="e">
        <f>'CARATULA - ANEXO B'!G49</f>
        <v>#DIV/0!</v>
      </c>
      <c r="O19" s="170" t="e">
        <f t="shared" ref="O19:P19" si="1">M19-K19</f>
        <v>#DIV/0!</v>
      </c>
      <c r="P19" s="173" t="e">
        <f t="shared" si="1"/>
        <v>#DIV/0!</v>
      </c>
      <c r="Q19" s="328"/>
      <c r="R19" s="248"/>
      <c r="S19" s="18"/>
      <c r="T19" s="18"/>
      <c r="U19" s="18"/>
      <c r="V19" s="18"/>
      <c r="W19" s="18"/>
      <c r="X19" s="18"/>
      <c r="Y19" s="18"/>
      <c r="Z19" s="18"/>
    </row>
    <row r="20" spans="1:26" ht="12.75" customHeight="1" x14ac:dyDescent="0.2">
      <c r="A20" s="2"/>
      <c r="B20" s="2"/>
      <c r="C20" s="2"/>
      <c r="D20" s="174"/>
      <c r="E20" s="2"/>
      <c r="F20" s="147"/>
      <c r="G20" s="2"/>
      <c r="H20" s="175"/>
      <c r="I20" s="176"/>
      <c r="J20" s="143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2">
      <c r="A21" s="2"/>
      <c r="B21" s="2"/>
      <c r="C21" s="2"/>
      <c r="D21" s="174"/>
      <c r="E21" s="2"/>
      <c r="F21" s="2"/>
      <c r="G21" s="2"/>
      <c r="H21" s="174"/>
      <c r="I21" s="177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2">
      <c r="A22" s="2"/>
      <c r="B22" s="156" t="s">
        <v>139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2">
      <c r="A23" s="2"/>
      <c r="B23" s="332" t="s">
        <v>140</v>
      </c>
      <c r="C23" s="253"/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3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2">
      <c r="A24" s="2"/>
      <c r="B24" s="253"/>
      <c r="C24" s="253"/>
      <c r="D24" s="253"/>
      <c r="E24" s="253"/>
      <c r="F24" s="253"/>
      <c r="G24" s="253"/>
      <c r="H24" s="253"/>
      <c r="I24" s="253"/>
      <c r="J24" s="253"/>
      <c r="K24" s="253"/>
      <c r="L24" s="253"/>
      <c r="M24" s="253"/>
      <c r="N24" s="253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2">
      <c r="A25" s="2"/>
      <c r="B25" s="253"/>
      <c r="C25" s="253"/>
      <c r="D25" s="253"/>
      <c r="E25" s="253"/>
      <c r="F25" s="253"/>
      <c r="G25" s="253"/>
      <c r="H25" s="253"/>
      <c r="I25" s="253"/>
      <c r="J25" s="253"/>
      <c r="K25" s="253"/>
      <c r="L25" s="253"/>
      <c r="M25" s="253"/>
      <c r="N25" s="253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2">
      <c r="A26" s="2"/>
      <c r="B26" s="253"/>
      <c r="C26" s="253"/>
      <c r="D26" s="253"/>
      <c r="E26" s="253"/>
      <c r="F26" s="253"/>
      <c r="G26" s="253"/>
      <c r="H26" s="253"/>
      <c r="I26" s="253"/>
      <c r="J26" s="253"/>
      <c r="K26" s="253"/>
      <c r="L26" s="253"/>
      <c r="M26" s="253"/>
      <c r="N26" s="253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2">
      <c r="A27" s="2"/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 customHeight="1" x14ac:dyDescent="0.2">
      <c r="A28" s="2"/>
      <c r="B28" s="253"/>
      <c r="C28" s="253"/>
      <c r="D28" s="253"/>
      <c r="E28" s="253"/>
      <c r="F28" s="253"/>
      <c r="G28" s="253"/>
      <c r="H28" s="253"/>
      <c r="I28" s="253"/>
      <c r="J28" s="253"/>
      <c r="K28" s="253"/>
      <c r="L28" s="253"/>
      <c r="M28" s="253"/>
      <c r="N28" s="253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2">
      <c r="A29" s="2"/>
      <c r="B29" s="253"/>
      <c r="C29" s="253"/>
      <c r="D29" s="253"/>
      <c r="E29" s="253"/>
      <c r="F29" s="253"/>
      <c r="G29" s="253"/>
      <c r="H29" s="253"/>
      <c r="I29" s="253"/>
      <c r="J29" s="253"/>
      <c r="K29" s="253"/>
      <c r="L29" s="253"/>
      <c r="M29" s="253"/>
      <c r="N29" s="253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customHeight="1" x14ac:dyDescent="0.2">
      <c r="A30" s="2"/>
      <c r="B30" s="156" t="s">
        <v>141</v>
      </c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2">
      <c r="A31" s="2"/>
      <c r="B31" s="156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1"/>
      <c r="Q35" s="1"/>
      <c r="R35" s="1"/>
      <c r="S35" s="1"/>
      <c r="T35" s="2"/>
      <c r="U35" s="2"/>
      <c r="V35" s="2"/>
      <c r="W35" s="2"/>
      <c r="X35" s="2"/>
      <c r="Y35" s="2"/>
      <c r="Z35" s="2"/>
    </row>
    <row r="36" spans="1:26" ht="12.75" customHeight="1" x14ac:dyDescent="0.2">
      <c r="A36" s="1"/>
      <c r="B36" s="2"/>
      <c r="C36" s="1"/>
      <c r="D36" s="259" t="s">
        <v>142</v>
      </c>
      <c r="E36" s="253"/>
      <c r="F36" s="253"/>
      <c r="G36" s="2"/>
      <c r="H36" s="1"/>
      <c r="I36" s="1"/>
      <c r="J36" s="259" t="s">
        <v>125</v>
      </c>
      <c r="K36" s="253"/>
      <c r="L36" s="253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2">
      <c r="A37" s="2"/>
      <c r="B37" s="2"/>
      <c r="C37" s="21"/>
      <c r="D37" s="259" t="s">
        <v>67</v>
      </c>
      <c r="E37" s="253"/>
      <c r="F37" s="253"/>
      <c r="G37" s="2"/>
      <c r="H37" s="259"/>
      <c r="I37" s="253"/>
      <c r="J37" s="259" t="s">
        <v>68</v>
      </c>
      <c r="K37" s="253"/>
      <c r="L37" s="253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2">
      <c r="A38" s="2"/>
      <c r="B38" s="2"/>
      <c r="C38" s="178"/>
      <c r="D38" s="259" t="s">
        <v>69</v>
      </c>
      <c r="E38" s="253"/>
      <c r="F38" s="253"/>
      <c r="G38" s="2"/>
      <c r="H38" s="259"/>
      <c r="I38" s="253"/>
      <c r="J38" s="259" t="s">
        <v>70</v>
      </c>
      <c r="K38" s="253"/>
      <c r="L38" s="253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2"/>
    <row r="40" spans="1:26" ht="12.75" customHeight="1" x14ac:dyDescent="0.2"/>
    <row r="41" spans="1:26" ht="12.75" customHeight="1" x14ac:dyDescent="0.2"/>
    <row r="42" spans="1:26" ht="12.75" customHeight="1" x14ac:dyDescent="0.2"/>
    <row r="43" spans="1:26" ht="12.75" customHeight="1" x14ac:dyDescent="0.2"/>
    <row r="44" spans="1:26" ht="12.75" customHeight="1" x14ac:dyDescent="0.2"/>
    <row r="45" spans="1:26" ht="12.75" customHeight="1" x14ac:dyDescent="0.2"/>
    <row r="46" spans="1:26" ht="12.75" customHeight="1" x14ac:dyDescent="0.2"/>
    <row r="47" spans="1:26" ht="12.75" customHeight="1" x14ac:dyDescent="0.2"/>
    <row r="48" spans="1:26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mergeCells count="51">
    <mergeCell ref="Q19:R19"/>
    <mergeCell ref="D37:F37"/>
    <mergeCell ref="H37:I37"/>
    <mergeCell ref="J37:L37"/>
    <mergeCell ref="D38:F38"/>
    <mergeCell ref="H38:I38"/>
    <mergeCell ref="J38:L38"/>
    <mergeCell ref="B23:N29"/>
    <mergeCell ref="D36:F36"/>
    <mergeCell ref="J36:L36"/>
    <mergeCell ref="H11:J11"/>
    <mergeCell ref="K11:L11"/>
    <mergeCell ref="B12:C12"/>
    <mergeCell ref="D12:E12"/>
    <mergeCell ref="Q15:R18"/>
    <mergeCell ref="H16:J16"/>
    <mergeCell ref="H17:H18"/>
    <mergeCell ref="I17:I18"/>
    <mergeCell ref="J17:J18"/>
    <mergeCell ref="B15:G16"/>
    <mergeCell ref="B17:C17"/>
    <mergeCell ref="D17:E17"/>
    <mergeCell ref="F17:G17"/>
    <mergeCell ref="B10:C10"/>
    <mergeCell ref="B11:C11"/>
    <mergeCell ref="D11:E11"/>
    <mergeCell ref="B9:C9"/>
    <mergeCell ref="D9:E9"/>
    <mergeCell ref="H9:J9"/>
    <mergeCell ref="K9:L9"/>
    <mergeCell ref="D10:E10"/>
    <mergeCell ref="H10:J10"/>
    <mergeCell ref="K10:L10"/>
    <mergeCell ref="H8:J8"/>
    <mergeCell ref="K8:L8"/>
    <mergeCell ref="B5:C5"/>
    <mergeCell ref="B7:C7"/>
    <mergeCell ref="D7:E7"/>
    <mergeCell ref="H7:J7"/>
    <mergeCell ref="K7:L7"/>
    <mergeCell ref="B8:C8"/>
    <mergeCell ref="D8:E8"/>
    <mergeCell ref="K17:L17"/>
    <mergeCell ref="M17:N17"/>
    <mergeCell ref="H12:J12"/>
    <mergeCell ref="K12:L12"/>
    <mergeCell ref="H13:J13"/>
    <mergeCell ref="K13:L13"/>
    <mergeCell ref="H15:P15"/>
    <mergeCell ref="K16:P16"/>
    <mergeCell ref="O17:P17"/>
  </mergeCells>
  <conditionalFormatting sqref="I20">
    <cfRule type="notContainsBlanks" dxfId="2" priority="1">
      <formula>LEN(TRIM(I20))&gt;0</formula>
    </cfRule>
  </conditionalFormatting>
  <conditionalFormatting sqref="J19">
    <cfRule type="cellIs" dxfId="1" priority="2" operator="greaterThanOrEqual">
      <formula>10</formula>
    </cfRule>
  </conditionalFormatting>
  <conditionalFormatting sqref="J19">
    <cfRule type="cellIs" dxfId="0" priority="3" operator="greaterThanOrEqual">
      <formula>10</formula>
    </cfRule>
  </conditionalFormatting>
  <pageMargins left="0.70866141732283472" right="0.70866141732283472" top="0.74803149606299213" bottom="0.74803149606299213" header="0" footer="0"/>
  <pageSetup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99"/>
  <sheetViews>
    <sheetView workbookViewId="0">
      <selection activeCell="F2" sqref="F2"/>
    </sheetView>
  </sheetViews>
  <sheetFormatPr baseColWidth="10" defaultColWidth="14.42578125" defaultRowHeight="15" customHeight="1" x14ac:dyDescent="0.2"/>
  <cols>
    <col min="1" max="1" width="17.28515625" customWidth="1"/>
    <col min="2" max="3" width="10.7109375" customWidth="1"/>
    <col min="4" max="4" width="15.42578125" customWidth="1"/>
    <col min="5" max="5" width="10.7109375" customWidth="1"/>
    <col min="6" max="6" width="13.5703125" customWidth="1"/>
    <col min="7" max="7" width="15.28515625" customWidth="1"/>
    <col min="8" max="8" width="10.7109375" customWidth="1"/>
    <col min="9" max="9" width="8.42578125" customWidth="1"/>
    <col min="10" max="10" width="10.7109375" customWidth="1"/>
    <col min="11" max="11" width="12.140625" customWidth="1"/>
    <col min="12" max="12" width="21.140625" customWidth="1"/>
    <col min="13" max="13" width="10.7109375" customWidth="1"/>
    <col min="14" max="14" width="16.28515625" customWidth="1"/>
    <col min="15" max="15" width="16.5703125" customWidth="1"/>
    <col min="16" max="16" width="10.7109375" customWidth="1"/>
    <col min="17" max="17" width="13.85546875" customWidth="1"/>
    <col min="18" max="18" width="16.7109375" customWidth="1"/>
    <col min="19" max="22" width="10.7109375" customWidth="1"/>
    <col min="23" max="23" width="14.140625" customWidth="1"/>
    <col min="24" max="26" width="10.7109375" customWidth="1"/>
  </cols>
  <sheetData>
    <row r="1" spans="1:25" ht="84" customHeight="1" x14ac:dyDescent="0.2">
      <c r="A1" s="378"/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  <c r="V1" s="378"/>
      <c r="W1" s="378"/>
    </row>
    <row r="2" spans="1:25" ht="27" customHeight="1" x14ac:dyDescent="0.2"/>
    <row r="3" spans="1:25" ht="27" customHeight="1" x14ac:dyDescent="0.2">
      <c r="A3" s="4" t="s">
        <v>143</v>
      </c>
      <c r="B3" s="4"/>
      <c r="C3" s="4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5" ht="22.5" customHeight="1" x14ac:dyDescent="0.2">
      <c r="A4" s="333" t="s">
        <v>144</v>
      </c>
      <c r="B4" s="253"/>
      <c r="C4" s="253"/>
      <c r="D4" s="253"/>
      <c r="E4" s="253"/>
      <c r="F4" s="253"/>
      <c r="G4" s="253"/>
      <c r="H4" s="1"/>
      <c r="P4" s="1"/>
      <c r="Q4" s="179"/>
      <c r="R4" s="179"/>
      <c r="S4" s="179"/>
      <c r="T4" s="179"/>
      <c r="U4" s="179"/>
      <c r="V4" s="334" t="s">
        <v>145</v>
      </c>
      <c r="W4" s="250"/>
    </row>
    <row r="5" spans="1:25" ht="12.75" customHeight="1" x14ac:dyDescent="0.2">
      <c r="A5" s="180" t="s">
        <v>146</v>
      </c>
      <c r="B5" s="181"/>
      <c r="C5" s="181"/>
      <c r="D5" s="182" t="s">
        <v>147</v>
      </c>
      <c r="E5" s="182"/>
      <c r="F5" s="183"/>
      <c r="G5" s="184"/>
      <c r="H5" s="1"/>
      <c r="I5" s="1"/>
      <c r="J5" s="1"/>
      <c r="K5" s="1"/>
      <c r="L5" s="1"/>
      <c r="M5" s="1"/>
      <c r="N5" s="179"/>
      <c r="O5" s="179"/>
      <c r="P5" s="179"/>
      <c r="Q5" s="179"/>
      <c r="R5" s="179"/>
    </row>
    <row r="6" spans="1:25" ht="17.25" customHeight="1" x14ac:dyDescent="0.2">
      <c r="A6" s="185" t="s">
        <v>19</v>
      </c>
      <c r="B6" s="178"/>
      <c r="C6" s="178"/>
      <c r="D6" s="186" t="s">
        <v>148</v>
      </c>
      <c r="E6" s="186"/>
      <c r="F6" s="187"/>
      <c r="G6" s="188"/>
      <c r="H6" s="189"/>
      <c r="I6" s="189"/>
      <c r="J6" s="189"/>
      <c r="K6" s="189"/>
      <c r="L6" s="189"/>
      <c r="M6" s="113"/>
      <c r="N6" s="190"/>
      <c r="O6" s="190"/>
      <c r="P6" s="190"/>
      <c r="Q6" s="191"/>
      <c r="R6" s="191"/>
    </row>
    <row r="7" spans="1:25" ht="15" customHeight="1" x14ac:dyDescent="0.2">
      <c r="A7" s="185" t="s">
        <v>23</v>
      </c>
      <c r="B7" s="178"/>
      <c r="C7" s="186"/>
      <c r="D7" s="186" t="s">
        <v>149</v>
      </c>
      <c r="E7" s="186"/>
      <c r="F7" s="187"/>
      <c r="G7" s="188"/>
      <c r="H7" s="189"/>
      <c r="I7" s="189"/>
      <c r="J7" s="189"/>
      <c r="K7" s="189"/>
      <c r="L7" s="189"/>
      <c r="M7" s="113"/>
      <c r="N7" s="190"/>
      <c r="O7" s="190"/>
      <c r="P7" s="190"/>
      <c r="Q7" s="191"/>
      <c r="R7" s="191"/>
    </row>
    <row r="8" spans="1:25" ht="12.75" customHeight="1" x14ac:dyDescent="0.2">
      <c r="A8" s="185" t="s">
        <v>150</v>
      </c>
      <c r="B8" s="178"/>
      <c r="C8" s="186"/>
      <c r="D8" s="186" t="s">
        <v>151</v>
      </c>
      <c r="E8" s="186"/>
      <c r="F8" s="187"/>
      <c r="G8" s="188"/>
      <c r="H8" s="192"/>
      <c r="I8" s="192"/>
      <c r="J8" s="192"/>
      <c r="K8" s="192"/>
      <c r="L8" s="192"/>
      <c r="M8" s="113"/>
      <c r="N8" s="113"/>
      <c r="O8" s="192"/>
      <c r="P8" s="193"/>
      <c r="Q8" s="1"/>
      <c r="R8" s="1"/>
    </row>
    <row r="9" spans="1:25" ht="12.75" customHeight="1" x14ac:dyDescent="0.2">
      <c r="A9" s="194" t="s">
        <v>152</v>
      </c>
      <c r="B9" s="186"/>
      <c r="C9" s="186"/>
      <c r="D9" s="186" t="s">
        <v>153</v>
      </c>
      <c r="E9" s="178"/>
      <c r="F9" s="195"/>
      <c r="G9" s="188"/>
      <c r="H9" s="192"/>
      <c r="I9" s="192"/>
      <c r="J9" s="192"/>
      <c r="K9" s="192"/>
      <c r="L9" s="192"/>
      <c r="M9" s="113"/>
      <c r="N9" s="113"/>
      <c r="O9" s="192"/>
      <c r="P9" s="193"/>
      <c r="Q9" s="1"/>
      <c r="R9" s="1"/>
    </row>
    <row r="10" spans="1:25" ht="12.75" customHeight="1" x14ac:dyDescent="0.2">
      <c r="A10" s="194" t="s">
        <v>154</v>
      </c>
      <c r="B10" s="186"/>
      <c r="C10" s="186"/>
      <c r="D10" s="186" t="s">
        <v>155</v>
      </c>
      <c r="E10" s="186"/>
      <c r="F10" s="195"/>
      <c r="G10" s="188"/>
      <c r="H10" s="192"/>
      <c r="I10" s="192"/>
      <c r="J10" s="192"/>
      <c r="K10" s="192"/>
      <c r="L10" s="192"/>
      <c r="M10" s="113"/>
      <c r="N10" s="113"/>
      <c r="O10" s="192"/>
      <c r="P10" s="113"/>
      <c r="Q10" s="1"/>
      <c r="R10" s="1"/>
    </row>
    <row r="11" spans="1:25" ht="12.75" customHeight="1" x14ac:dyDescent="0.2">
      <c r="A11" s="194" t="s">
        <v>156</v>
      </c>
      <c r="B11" s="178"/>
      <c r="C11" s="186"/>
      <c r="D11" s="186" t="s">
        <v>157</v>
      </c>
      <c r="E11" s="186"/>
      <c r="F11" s="195"/>
      <c r="G11" s="188"/>
      <c r="H11" s="196"/>
      <c r="I11" s="192"/>
      <c r="J11" s="192"/>
      <c r="K11" s="192"/>
      <c r="L11" s="192"/>
      <c r="M11" s="113"/>
      <c r="N11" s="113"/>
      <c r="O11" s="192"/>
      <c r="P11" s="113"/>
      <c r="Q11" s="1"/>
      <c r="R11" s="1"/>
    </row>
    <row r="12" spans="1:25" ht="12.75" customHeight="1" x14ac:dyDescent="0.2">
      <c r="A12" s="197" t="s">
        <v>158</v>
      </c>
      <c r="B12" s="198"/>
      <c r="C12" s="198"/>
      <c r="D12" s="199" t="s">
        <v>159</v>
      </c>
      <c r="E12" s="198"/>
      <c r="F12" s="200"/>
      <c r="G12" s="201"/>
      <c r="H12" s="192"/>
      <c r="I12" s="192"/>
      <c r="J12" s="192"/>
      <c r="K12" s="192"/>
      <c r="L12" s="192"/>
      <c r="M12" s="192"/>
      <c r="N12" s="192"/>
      <c r="O12" s="192"/>
      <c r="P12" s="113"/>
      <c r="Q12" s="1"/>
      <c r="R12" s="1"/>
    </row>
    <row r="13" spans="1:25" ht="12.75" customHeight="1" x14ac:dyDescent="0.2">
      <c r="A13" s="19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25" ht="12.75" customHeight="1" x14ac:dyDescent="0.2"/>
    <row r="15" spans="1:25" ht="23.25" customHeight="1" x14ac:dyDescent="0.2">
      <c r="D15" s="335" t="s">
        <v>160</v>
      </c>
      <c r="E15" s="307"/>
      <c r="F15" s="307"/>
      <c r="G15" s="307"/>
      <c r="H15" s="307"/>
      <c r="I15" s="307"/>
      <c r="J15" s="307"/>
      <c r="K15" s="307"/>
      <c r="L15" s="307"/>
      <c r="M15" s="307"/>
      <c r="N15" s="307"/>
      <c r="O15" s="307"/>
      <c r="P15" s="307"/>
      <c r="Q15" s="307"/>
      <c r="R15" s="307"/>
      <c r="S15" s="250"/>
      <c r="T15" s="336" t="s">
        <v>161</v>
      </c>
      <c r="U15" s="337"/>
      <c r="V15" s="337"/>
      <c r="W15" s="338"/>
      <c r="X15" s="336" t="s">
        <v>162</v>
      </c>
      <c r="Y15" s="338"/>
    </row>
    <row r="16" spans="1:25" ht="12.75" customHeight="1" x14ac:dyDescent="0.2">
      <c r="A16" s="202"/>
      <c r="B16" s="203"/>
      <c r="C16" s="204"/>
      <c r="D16" s="341" t="s">
        <v>163</v>
      </c>
      <c r="E16" s="307"/>
      <c r="F16" s="307"/>
      <c r="G16" s="307"/>
      <c r="H16" s="307"/>
      <c r="I16" s="307"/>
      <c r="J16" s="307"/>
      <c r="K16" s="307"/>
      <c r="L16" s="307"/>
      <c r="M16" s="307"/>
      <c r="N16" s="307"/>
      <c r="O16" s="307"/>
      <c r="P16" s="307"/>
      <c r="Q16" s="307"/>
      <c r="R16" s="307"/>
      <c r="S16" s="250"/>
      <c r="T16" s="339"/>
      <c r="U16" s="320"/>
      <c r="V16" s="320"/>
      <c r="W16" s="340"/>
      <c r="X16" s="339"/>
      <c r="Y16" s="340"/>
    </row>
    <row r="17" spans="1:25" ht="35.25" customHeight="1" x14ac:dyDescent="0.2">
      <c r="A17" s="342" t="s">
        <v>164</v>
      </c>
      <c r="B17" s="307"/>
      <c r="C17" s="343"/>
      <c r="D17" s="347" t="s">
        <v>165</v>
      </c>
      <c r="E17" s="349" t="s">
        <v>166</v>
      </c>
      <c r="F17" s="345" t="s">
        <v>167</v>
      </c>
      <c r="G17" s="350" t="s">
        <v>168</v>
      </c>
      <c r="H17" s="207"/>
      <c r="I17" s="344"/>
      <c r="J17" s="307"/>
      <c r="K17" s="307"/>
      <c r="L17" s="307"/>
      <c r="M17" s="307"/>
      <c r="N17" s="307"/>
      <c r="O17" s="307"/>
      <c r="P17" s="345" t="s">
        <v>169</v>
      </c>
      <c r="Q17" s="345" t="s">
        <v>170</v>
      </c>
      <c r="R17" s="351" t="s">
        <v>171</v>
      </c>
      <c r="S17" s="345" t="s">
        <v>172</v>
      </c>
      <c r="T17" s="345" t="s">
        <v>173</v>
      </c>
      <c r="U17" s="345" t="s">
        <v>174</v>
      </c>
      <c r="V17" s="346" t="s">
        <v>175</v>
      </c>
      <c r="W17" s="345" t="s">
        <v>176</v>
      </c>
      <c r="X17" s="208"/>
      <c r="Y17" s="209"/>
    </row>
    <row r="18" spans="1:25" ht="12.75" customHeight="1" x14ac:dyDescent="0.2">
      <c r="A18" s="210" t="s">
        <v>177</v>
      </c>
      <c r="B18" s="210" t="s">
        <v>178</v>
      </c>
      <c r="C18" s="211" t="s">
        <v>179</v>
      </c>
      <c r="D18" s="348"/>
      <c r="E18" s="339"/>
      <c r="F18" s="305"/>
      <c r="G18" s="305"/>
      <c r="H18" s="206" t="s">
        <v>180</v>
      </c>
      <c r="I18" s="206" t="s">
        <v>181</v>
      </c>
      <c r="J18" s="206" t="s">
        <v>182</v>
      </c>
      <c r="K18" s="206" t="s">
        <v>183</v>
      </c>
      <c r="L18" s="206" t="s">
        <v>59</v>
      </c>
      <c r="M18" s="206" t="s">
        <v>184</v>
      </c>
      <c r="N18" s="206" t="s">
        <v>185</v>
      </c>
      <c r="O18" s="205" t="s">
        <v>186</v>
      </c>
      <c r="P18" s="305"/>
      <c r="Q18" s="305"/>
      <c r="R18" s="352"/>
      <c r="S18" s="305"/>
      <c r="T18" s="305"/>
      <c r="U18" s="305"/>
      <c r="V18" s="340"/>
      <c r="W18" s="305"/>
      <c r="X18" s="113"/>
      <c r="Y18" s="212"/>
    </row>
    <row r="19" spans="1:25" ht="12.75" customHeight="1" x14ac:dyDescent="0.2">
      <c r="A19" s="213"/>
      <c r="B19" s="214"/>
      <c r="C19" s="215"/>
      <c r="D19" s="216"/>
      <c r="E19" s="217"/>
      <c r="F19" s="217"/>
      <c r="G19" s="218"/>
      <c r="H19" s="218"/>
      <c r="I19" s="218"/>
      <c r="J19" s="218"/>
      <c r="K19" s="218"/>
      <c r="L19" s="218"/>
      <c r="M19" s="219"/>
      <c r="N19" s="214"/>
      <c r="O19" s="214"/>
      <c r="P19" s="220"/>
      <c r="Q19" s="221"/>
      <c r="R19" s="222"/>
      <c r="S19" s="223"/>
      <c r="T19" s="218"/>
      <c r="U19" s="218"/>
      <c r="V19" s="224"/>
      <c r="W19" s="225"/>
      <c r="X19" s="113"/>
      <c r="Y19" s="212"/>
    </row>
    <row r="20" spans="1:25" ht="12.75" customHeight="1" x14ac:dyDescent="0.2">
      <c r="A20" s="226"/>
      <c r="B20" s="214"/>
      <c r="C20" s="227"/>
      <c r="D20" s="216"/>
      <c r="E20" s="217"/>
      <c r="F20" s="217"/>
      <c r="G20" s="218"/>
      <c r="H20" s="218"/>
      <c r="I20" s="218"/>
      <c r="J20" s="218"/>
      <c r="K20" s="218"/>
      <c r="L20" s="218"/>
      <c r="M20" s="214"/>
      <c r="N20" s="228"/>
      <c r="O20" s="228"/>
      <c r="P20" s="223"/>
      <c r="Q20" s="218"/>
      <c r="R20" s="227"/>
      <c r="S20" s="218"/>
      <c r="T20" s="218"/>
      <c r="U20" s="218"/>
      <c r="V20" s="224"/>
      <c r="W20" s="225"/>
      <c r="X20" s="113"/>
      <c r="Y20" s="212"/>
    </row>
    <row r="21" spans="1:25" ht="12.75" customHeight="1" x14ac:dyDescent="0.2">
      <c r="A21" s="226"/>
      <c r="B21" s="214"/>
      <c r="C21" s="227"/>
      <c r="D21" s="216"/>
      <c r="E21" s="217"/>
      <c r="F21" s="217"/>
      <c r="G21" s="218"/>
      <c r="H21" s="218"/>
      <c r="I21" s="218"/>
      <c r="J21" s="218"/>
      <c r="K21" s="218"/>
      <c r="L21" s="218"/>
      <c r="M21" s="214"/>
      <c r="N21" s="214"/>
      <c r="O21" s="214"/>
      <c r="P21" s="218"/>
      <c r="Q21" s="218"/>
      <c r="R21" s="227"/>
      <c r="S21" s="218"/>
      <c r="T21" s="218"/>
      <c r="U21" s="218"/>
      <c r="V21" s="224"/>
      <c r="W21" s="225"/>
      <c r="X21" s="113"/>
      <c r="Y21" s="212"/>
    </row>
    <row r="22" spans="1:25" ht="12.75" customHeight="1" x14ac:dyDescent="0.2">
      <c r="A22" s="226"/>
      <c r="B22" s="214"/>
      <c r="C22" s="227"/>
      <c r="D22" s="216"/>
      <c r="E22" s="217"/>
      <c r="F22" s="217"/>
      <c r="G22" s="218"/>
      <c r="H22" s="218"/>
      <c r="I22" s="218"/>
      <c r="J22" s="218"/>
      <c r="K22" s="218"/>
      <c r="L22" s="218"/>
      <c r="M22" s="214"/>
      <c r="N22" s="214"/>
      <c r="O22" s="214"/>
      <c r="P22" s="218"/>
      <c r="Q22" s="218"/>
      <c r="R22" s="227"/>
      <c r="S22" s="218"/>
      <c r="T22" s="218"/>
      <c r="U22" s="218"/>
      <c r="V22" s="224"/>
      <c r="W22" s="225"/>
      <c r="X22" s="113"/>
      <c r="Y22" s="212"/>
    </row>
    <row r="23" spans="1:25" ht="12.75" customHeight="1" x14ac:dyDescent="0.2">
      <c r="A23" s="226"/>
      <c r="B23" s="214"/>
      <c r="C23" s="227"/>
      <c r="D23" s="216"/>
      <c r="E23" s="217"/>
      <c r="F23" s="217"/>
      <c r="G23" s="218"/>
      <c r="H23" s="218"/>
      <c r="I23" s="218"/>
      <c r="J23" s="218"/>
      <c r="K23" s="218"/>
      <c r="L23" s="218"/>
      <c r="M23" s="214"/>
      <c r="N23" s="214"/>
      <c r="O23" s="214"/>
      <c r="P23" s="218"/>
      <c r="Q23" s="218"/>
      <c r="R23" s="227"/>
      <c r="S23" s="218"/>
      <c r="T23" s="218"/>
      <c r="U23" s="218"/>
      <c r="V23" s="224"/>
      <c r="W23" s="225"/>
      <c r="X23" s="113"/>
      <c r="Y23" s="212"/>
    </row>
    <row r="24" spans="1:25" ht="12.75" customHeight="1" x14ac:dyDescent="0.2">
      <c r="A24" s="226"/>
      <c r="B24" s="214"/>
      <c r="C24" s="227"/>
      <c r="D24" s="216"/>
      <c r="E24" s="217"/>
      <c r="F24" s="217"/>
      <c r="G24" s="218"/>
      <c r="H24" s="218"/>
      <c r="I24" s="218"/>
      <c r="J24" s="218"/>
      <c r="K24" s="218"/>
      <c r="L24" s="218"/>
      <c r="M24" s="214"/>
      <c r="N24" s="214"/>
      <c r="O24" s="214"/>
      <c r="P24" s="218"/>
      <c r="Q24" s="218"/>
      <c r="R24" s="227"/>
      <c r="S24" s="218"/>
      <c r="T24" s="218"/>
      <c r="U24" s="218"/>
      <c r="V24" s="224"/>
      <c r="W24" s="225"/>
      <c r="X24" s="113"/>
      <c r="Y24" s="212"/>
    </row>
    <row r="25" spans="1:25" ht="12.75" customHeight="1" x14ac:dyDescent="0.2">
      <c r="A25" s="226"/>
      <c r="B25" s="214"/>
      <c r="C25" s="227"/>
      <c r="D25" s="216"/>
      <c r="E25" s="217"/>
      <c r="F25" s="217"/>
      <c r="G25" s="218"/>
      <c r="H25" s="218"/>
      <c r="I25" s="218"/>
      <c r="J25" s="218"/>
      <c r="K25" s="218"/>
      <c r="L25" s="218"/>
      <c r="M25" s="214"/>
      <c r="N25" s="214"/>
      <c r="O25" s="214"/>
      <c r="P25" s="218"/>
      <c r="Q25" s="218"/>
      <c r="R25" s="227"/>
      <c r="S25" s="218"/>
      <c r="T25" s="218"/>
      <c r="U25" s="218"/>
      <c r="V25" s="224"/>
      <c r="W25" s="225"/>
      <c r="X25" s="113"/>
      <c r="Y25" s="212"/>
    </row>
    <row r="26" spans="1:25" ht="12.75" customHeight="1" x14ac:dyDescent="0.2">
      <c r="A26" s="226"/>
      <c r="B26" s="214"/>
      <c r="C26" s="227"/>
      <c r="D26" s="216"/>
      <c r="E26" s="217"/>
      <c r="F26" s="217"/>
      <c r="G26" s="218"/>
      <c r="H26" s="218"/>
      <c r="I26" s="218"/>
      <c r="J26" s="218"/>
      <c r="K26" s="218"/>
      <c r="L26" s="218"/>
      <c r="M26" s="214"/>
      <c r="N26" s="214"/>
      <c r="O26" s="214"/>
      <c r="P26" s="218"/>
      <c r="Q26" s="218"/>
      <c r="R26" s="227"/>
      <c r="S26" s="218"/>
      <c r="T26" s="218"/>
      <c r="U26" s="218"/>
      <c r="V26" s="224"/>
      <c r="W26" s="225"/>
      <c r="X26" s="113"/>
      <c r="Y26" s="212"/>
    </row>
    <row r="27" spans="1:25" ht="12.75" customHeight="1" x14ac:dyDescent="0.2">
      <c r="A27" s="226"/>
      <c r="B27" s="214"/>
      <c r="C27" s="227"/>
      <c r="D27" s="216"/>
      <c r="E27" s="217"/>
      <c r="F27" s="217"/>
      <c r="G27" s="218"/>
      <c r="H27" s="218"/>
      <c r="I27" s="218"/>
      <c r="J27" s="218"/>
      <c r="K27" s="218"/>
      <c r="L27" s="218"/>
      <c r="M27" s="214"/>
      <c r="N27" s="214"/>
      <c r="O27" s="214"/>
      <c r="P27" s="218"/>
      <c r="Q27" s="218"/>
      <c r="R27" s="227"/>
      <c r="S27" s="218"/>
      <c r="T27" s="218"/>
      <c r="U27" s="218"/>
      <c r="V27" s="224"/>
      <c r="W27" s="225"/>
      <c r="X27" s="113"/>
      <c r="Y27" s="212"/>
    </row>
    <row r="28" spans="1:25" ht="12.75" customHeight="1" x14ac:dyDescent="0.2">
      <c r="A28" s="229"/>
      <c r="B28" s="230"/>
      <c r="C28" s="227"/>
      <c r="D28" s="216"/>
      <c r="E28" s="217"/>
      <c r="F28" s="217"/>
      <c r="G28" s="218"/>
      <c r="H28" s="218"/>
      <c r="I28" s="218"/>
      <c r="J28" s="218"/>
      <c r="K28" s="218"/>
      <c r="L28" s="218"/>
      <c r="M28" s="230"/>
      <c r="N28" s="230"/>
      <c r="O28" s="230"/>
      <c r="P28" s="218"/>
      <c r="Q28" s="218"/>
      <c r="R28" s="227"/>
      <c r="S28" s="218"/>
      <c r="T28" s="218"/>
      <c r="U28" s="218"/>
      <c r="V28" s="224"/>
      <c r="W28" s="225"/>
      <c r="X28" s="231"/>
      <c r="Y28" s="232"/>
    </row>
    <row r="29" spans="1:25" ht="12.75" customHeight="1" x14ac:dyDescent="0.2">
      <c r="A29" s="233" t="s">
        <v>187</v>
      </c>
      <c r="B29" s="234">
        <f>SUM(B19:B28)</f>
        <v>0</v>
      </c>
      <c r="C29" s="1"/>
      <c r="D29" s="1"/>
      <c r="E29" s="1"/>
      <c r="F29" s="1"/>
      <c r="G29" s="1"/>
      <c r="H29" s="1"/>
      <c r="I29" s="235" t="s">
        <v>188</v>
      </c>
      <c r="J29" s="235"/>
      <c r="K29" s="235"/>
      <c r="L29" s="235"/>
      <c r="M29" s="234">
        <f t="shared" ref="M29:O29" si="0">SUM(M19:M28)</f>
        <v>0</v>
      </c>
      <c r="N29" s="234">
        <f t="shared" si="0"/>
        <v>0</v>
      </c>
      <c r="O29" s="234">
        <f t="shared" si="0"/>
        <v>0</v>
      </c>
      <c r="P29" s="1"/>
      <c r="Q29" s="1"/>
      <c r="R29" s="1"/>
      <c r="S29" s="1"/>
      <c r="T29" s="1"/>
      <c r="U29" s="1"/>
    </row>
    <row r="30" spans="1:25" ht="12.75" customHeight="1" x14ac:dyDescent="0.2">
      <c r="B30" s="1"/>
      <c r="C30" s="1"/>
      <c r="D30" s="1"/>
      <c r="E30" s="1"/>
      <c r="F30" s="1"/>
      <c r="G30" s="1"/>
      <c r="H30" s="1"/>
      <c r="I30" s="41"/>
      <c r="J30" s="41"/>
      <c r="K30" s="41"/>
      <c r="L30" s="41"/>
      <c r="M30" s="236"/>
      <c r="N30" s="41"/>
      <c r="O30" s="1"/>
      <c r="P30" s="237"/>
      <c r="Q30" s="1"/>
      <c r="R30" s="1"/>
      <c r="S30" s="1"/>
      <c r="T30" s="1"/>
      <c r="U30" s="1"/>
    </row>
    <row r="31" spans="1:25" ht="12.75" customHeight="1" x14ac:dyDescent="0.2">
      <c r="A31" s="1"/>
      <c r="B31" s="1"/>
      <c r="C31" s="1"/>
      <c r="D31" s="353" t="s">
        <v>189</v>
      </c>
      <c r="E31" s="247"/>
      <c r="F31" s="247"/>
      <c r="G31" s="247"/>
      <c r="H31" s="247"/>
      <c r="I31" s="247"/>
      <c r="J31" s="247"/>
      <c r="K31" s="247"/>
      <c r="L31" s="247"/>
      <c r="M31" s="248"/>
      <c r="N31" s="238">
        <f>+B29-N29</f>
        <v>0</v>
      </c>
      <c r="O31" s="1"/>
      <c r="P31" s="237"/>
      <c r="Q31" s="1"/>
      <c r="R31" s="1"/>
      <c r="S31" s="1"/>
      <c r="T31" s="1"/>
      <c r="U31" s="1"/>
    </row>
    <row r="32" spans="1:25" ht="12.75" customHeight="1" x14ac:dyDescent="0.2">
      <c r="A32" s="1"/>
      <c r="B32" s="1"/>
      <c r="C32" s="1"/>
      <c r="D32" s="1"/>
      <c r="E32" s="1"/>
      <c r="F32" s="1"/>
      <c r="G32" s="1"/>
      <c r="H32" s="1"/>
      <c r="I32" s="41"/>
      <c r="J32" s="41"/>
      <c r="K32" s="41"/>
      <c r="L32" s="41"/>
      <c r="M32" s="236"/>
      <c r="N32" s="239"/>
      <c r="O32" s="41"/>
      <c r="P32" s="1"/>
      <c r="Q32" s="237"/>
      <c r="R32" s="1"/>
      <c r="S32" s="1"/>
      <c r="T32" s="1"/>
      <c r="U32" s="1"/>
    </row>
    <row r="33" spans="1:21" ht="12.75" customHeight="1" x14ac:dyDescent="0.2">
      <c r="A33" s="1"/>
      <c r="B33" s="1"/>
      <c r="C33" s="1"/>
      <c r="D33" s="1"/>
      <c r="E33" s="1"/>
      <c r="F33" s="1"/>
      <c r="G33" s="1"/>
      <c r="H33" s="1"/>
      <c r="I33" s="41"/>
      <c r="J33" s="41"/>
      <c r="K33" s="41"/>
      <c r="L33" s="41"/>
      <c r="M33" s="236"/>
      <c r="N33" s="239"/>
      <c r="O33" s="41"/>
      <c r="P33" s="1"/>
      <c r="Q33" s="237"/>
      <c r="R33" s="1"/>
      <c r="S33" s="1"/>
      <c r="T33" s="1"/>
      <c r="U33" s="1"/>
    </row>
    <row r="34" spans="1:21" ht="12.75" customHeight="1" x14ac:dyDescent="0.2">
      <c r="A34" s="1" t="s">
        <v>190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2.75" customHeight="1" x14ac:dyDescent="0.2">
      <c r="A35" s="1" t="s">
        <v>191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2.75" customHeight="1" x14ac:dyDescent="0.2">
      <c r="A36" s="1"/>
      <c r="B36" s="240"/>
      <c r="C36" s="240"/>
      <c r="D36" s="240"/>
      <c r="E36" s="240"/>
      <c r="F36" s="240"/>
      <c r="G36" s="240"/>
      <c r="H36" s="240"/>
      <c r="I36" s="240"/>
      <c r="J36" s="240"/>
      <c r="K36" s="240"/>
      <c r="L36" s="240"/>
      <c r="M36" s="240"/>
      <c r="N36" s="240"/>
      <c r="O36" s="240"/>
      <c r="P36" s="240"/>
      <c r="Q36" s="240"/>
      <c r="R36" s="240"/>
      <c r="S36" s="240"/>
      <c r="T36" s="240"/>
      <c r="U36" s="1"/>
    </row>
    <row r="37" spans="1:21" ht="12.75" customHeight="1" x14ac:dyDescent="0.2">
      <c r="A37" s="142" t="s">
        <v>192</v>
      </c>
      <c r="B37" s="241"/>
      <c r="C37" s="241"/>
      <c r="D37" s="241"/>
      <c r="E37" s="241"/>
      <c r="F37" s="241"/>
      <c r="G37" s="241"/>
      <c r="H37" s="241"/>
      <c r="I37" s="241"/>
      <c r="J37" s="241"/>
      <c r="K37" s="241"/>
      <c r="L37" s="241"/>
      <c r="M37" s="241"/>
      <c r="N37" s="241"/>
      <c r="O37" s="241"/>
      <c r="P37" s="241"/>
      <c r="Q37" s="241"/>
      <c r="R37" s="241"/>
      <c r="S37" s="241"/>
      <c r="T37" s="241"/>
      <c r="U37" s="1"/>
    </row>
    <row r="38" spans="1:21" ht="12.75" customHeight="1" x14ac:dyDescent="0.2">
      <c r="A38" s="241"/>
      <c r="B38" s="241"/>
      <c r="C38" s="241"/>
      <c r="D38" s="241"/>
      <c r="E38" s="241"/>
      <c r="F38" s="241"/>
      <c r="G38" s="241"/>
      <c r="H38" s="241"/>
      <c r="I38" s="241"/>
      <c r="J38" s="241"/>
      <c r="K38" s="241"/>
      <c r="L38" s="241"/>
      <c r="M38" s="241"/>
      <c r="N38" s="241"/>
      <c r="O38" s="241"/>
      <c r="P38" s="241"/>
      <c r="Q38" s="241"/>
      <c r="R38" s="241"/>
      <c r="S38" s="241"/>
      <c r="T38" s="241"/>
      <c r="U38" s="1"/>
    </row>
    <row r="39" spans="1:21" ht="12.75" customHeight="1" x14ac:dyDescent="0.2">
      <c r="A39" s="1" t="s">
        <v>190</v>
      </c>
      <c r="B39" s="1"/>
      <c r="C39" s="1"/>
      <c r="D39" s="1"/>
      <c r="E39" s="1"/>
      <c r="F39" s="1"/>
      <c r="G39" s="41"/>
      <c r="H39" s="41"/>
      <c r="I39" s="41"/>
      <c r="J39" s="236"/>
      <c r="K39" s="239"/>
      <c r="L39" s="41"/>
      <c r="M39" s="1"/>
      <c r="N39" s="237"/>
      <c r="O39" s="1"/>
      <c r="P39" s="1"/>
      <c r="Q39" s="1"/>
      <c r="R39" s="1"/>
      <c r="S39" s="1"/>
      <c r="T39" s="1"/>
      <c r="U39" s="1"/>
    </row>
    <row r="40" spans="1:21" ht="12.75" customHeight="1" x14ac:dyDescent="0.2">
      <c r="A40" s="1" t="s">
        <v>191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2.75" customHeight="1" x14ac:dyDescent="0.2">
      <c r="A42" s="142" t="s">
        <v>193</v>
      </c>
      <c r="B42" s="240"/>
      <c r="C42" s="240"/>
      <c r="D42" s="240"/>
      <c r="E42" s="240"/>
      <c r="F42" s="240"/>
      <c r="G42" s="240"/>
      <c r="H42" s="240"/>
      <c r="I42" s="240"/>
      <c r="J42" s="240"/>
      <c r="K42" s="240"/>
      <c r="L42" s="240"/>
      <c r="M42" s="240"/>
      <c r="N42" s="240"/>
      <c r="O42" s="240"/>
      <c r="P42" s="1"/>
      <c r="Q42" s="1"/>
      <c r="R42" s="1"/>
      <c r="S42" s="1"/>
      <c r="T42" s="1"/>
      <c r="U42" s="1"/>
    </row>
    <row r="43" spans="1:21" ht="12.75" customHeight="1" x14ac:dyDescent="0.2">
      <c r="A43" s="354" t="s">
        <v>194</v>
      </c>
      <c r="B43" s="253"/>
      <c r="C43" s="253"/>
      <c r="D43" s="253"/>
      <c r="E43" s="253"/>
      <c r="F43" s="253"/>
      <c r="G43" s="253"/>
      <c r="H43" s="253"/>
      <c r="I43" s="253"/>
      <c r="J43" s="253"/>
      <c r="K43" s="253"/>
      <c r="L43" s="253"/>
      <c r="M43" s="253"/>
      <c r="N43" s="253"/>
      <c r="O43" s="253"/>
      <c r="P43" s="1"/>
      <c r="Q43" s="1"/>
      <c r="R43" s="1"/>
      <c r="S43" s="1"/>
      <c r="T43" s="1"/>
      <c r="U43" s="1"/>
    </row>
    <row r="44" spans="1:21" ht="12.75" customHeight="1" x14ac:dyDescent="0.2">
      <c r="A44" s="253"/>
      <c r="B44" s="253"/>
      <c r="C44" s="253"/>
      <c r="D44" s="253"/>
      <c r="E44" s="253"/>
      <c r="F44" s="253"/>
      <c r="G44" s="253"/>
      <c r="H44" s="253"/>
      <c r="I44" s="253"/>
      <c r="J44" s="253"/>
      <c r="K44" s="253"/>
      <c r="L44" s="253"/>
      <c r="M44" s="253"/>
      <c r="N44" s="253"/>
      <c r="O44" s="253"/>
      <c r="P44" s="1"/>
      <c r="Q44" s="1"/>
      <c r="R44" s="1"/>
      <c r="S44" s="1"/>
      <c r="T44" s="1"/>
      <c r="U44" s="1"/>
    </row>
    <row r="45" spans="1:21" ht="12.75" customHeight="1" x14ac:dyDescent="0.2">
      <c r="A45" s="253"/>
      <c r="B45" s="253"/>
      <c r="C45" s="253"/>
      <c r="D45" s="253"/>
      <c r="E45" s="253"/>
      <c r="F45" s="253"/>
      <c r="G45" s="253"/>
      <c r="H45" s="253"/>
      <c r="I45" s="253"/>
      <c r="J45" s="253"/>
      <c r="K45" s="253"/>
      <c r="L45" s="253"/>
      <c r="M45" s="253"/>
      <c r="N45" s="253"/>
      <c r="O45" s="253"/>
      <c r="P45" s="1"/>
      <c r="Q45" s="1"/>
      <c r="R45" s="1"/>
      <c r="S45" s="1"/>
      <c r="T45" s="1"/>
      <c r="U45" s="1"/>
    </row>
    <row r="46" spans="1:21" ht="12.75" customHeight="1" x14ac:dyDescent="0.2">
      <c r="A46" s="354" t="s">
        <v>195</v>
      </c>
      <c r="B46" s="253"/>
      <c r="C46" s="253"/>
      <c r="D46" s="253"/>
      <c r="E46" s="253"/>
      <c r="F46" s="253"/>
      <c r="G46" s="253"/>
      <c r="H46" s="253"/>
      <c r="I46" s="253"/>
      <c r="J46" s="253"/>
      <c r="K46" s="253"/>
      <c r="L46" s="253"/>
      <c r="M46" s="253"/>
      <c r="N46" s="253"/>
      <c r="O46" s="253"/>
      <c r="P46" s="1"/>
      <c r="Q46" s="1"/>
      <c r="R46" s="1"/>
      <c r="S46" s="1"/>
      <c r="T46" s="1"/>
      <c r="U46" s="1"/>
    </row>
    <row r="47" spans="1:21" ht="12.75" customHeight="1" x14ac:dyDescent="0.2">
      <c r="A47" s="253"/>
      <c r="B47" s="253"/>
      <c r="C47" s="253"/>
      <c r="D47" s="253"/>
      <c r="E47" s="253"/>
      <c r="F47" s="253"/>
      <c r="G47" s="253"/>
      <c r="H47" s="253"/>
      <c r="I47" s="253"/>
      <c r="J47" s="253"/>
      <c r="K47" s="253"/>
      <c r="L47" s="253"/>
      <c r="M47" s="253"/>
      <c r="N47" s="253"/>
      <c r="O47" s="253"/>
      <c r="P47" s="1"/>
      <c r="Q47" s="1"/>
      <c r="R47" s="1"/>
      <c r="S47" s="1"/>
      <c r="T47" s="1"/>
      <c r="U47" s="1"/>
    </row>
    <row r="48" spans="1:21" ht="12.75" customHeight="1" x14ac:dyDescent="0.2">
      <c r="A48" s="253"/>
      <c r="B48" s="253"/>
      <c r="C48" s="253"/>
      <c r="D48" s="253"/>
      <c r="E48" s="253"/>
      <c r="F48" s="253"/>
      <c r="G48" s="253"/>
      <c r="H48" s="253"/>
      <c r="I48" s="253"/>
      <c r="J48" s="253"/>
      <c r="K48" s="253"/>
      <c r="L48" s="253"/>
      <c r="M48" s="253"/>
      <c r="N48" s="253"/>
      <c r="O48" s="253"/>
      <c r="P48" s="1"/>
      <c r="Q48" s="1"/>
      <c r="R48" s="1"/>
      <c r="S48" s="1"/>
      <c r="T48" s="1"/>
      <c r="U48" s="1"/>
    </row>
    <row r="49" spans="1:21" ht="12.75" customHeight="1" x14ac:dyDescent="0.2">
      <c r="A49" s="110" t="s">
        <v>196</v>
      </c>
      <c r="B49" s="241"/>
      <c r="C49" s="241"/>
      <c r="D49" s="241"/>
      <c r="E49" s="241"/>
      <c r="F49" s="241"/>
      <c r="G49" s="241"/>
      <c r="H49" s="241"/>
      <c r="I49" s="241"/>
      <c r="J49" s="241"/>
      <c r="K49" s="241"/>
      <c r="L49" s="241"/>
      <c r="M49" s="241"/>
      <c r="N49" s="241"/>
      <c r="O49" s="241"/>
      <c r="P49" s="1"/>
      <c r="Q49" s="1"/>
      <c r="R49" s="1"/>
      <c r="S49" s="1"/>
      <c r="T49" s="1"/>
      <c r="U49" s="1"/>
    </row>
    <row r="50" spans="1:21" ht="12.75" customHeight="1" x14ac:dyDescent="0.2">
      <c r="A50" s="241"/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241"/>
      <c r="M50" s="241"/>
      <c r="N50" s="241"/>
      <c r="O50" s="241"/>
      <c r="P50" s="1"/>
      <c r="Q50" s="1"/>
      <c r="R50" s="1"/>
      <c r="S50" s="1"/>
      <c r="T50" s="1"/>
      <c r="U50" s="1"/>
    </row>
    <row r="51" spans="1:21" ht="12.75" customHeight="1" x14ac:dyDescent="0.2">
      <c r="A51" s="241"/>
      <c r="B51" s="241"/>
      <c r="C51" s="241"/>
      <c r="D51" s="241"/>
      <c r="E51" s="241"/>
      <c r="F51" s="241"/>
      <c r="G51" s="241"/>
      <c r="H51" s="241"/>
      <c r="I51" s="241"/>
      <c r="J51" s="241"/>
      <c r="K51" s="241"/>
      <c r="L51" s="241"/>
      <c r="M51" s="241"/>
      <c r="N51" s="241"/>
      <c r="O51" s="241"/>
      <c r="P51" s="1"/>
      <c r="Q51" s="1"/>
      <c r="R51" s="1"/>
      <c r="S51" s="1"/>
      <c r="T51" s="1"/>
      <c r="U51" s="1"/>
    </row>
    <row r="52" spans="1:21" ht="12.75" customHeight="1" x14ac:dyDescent="0.2">
      <c r="A52" s="241"/>
      <c r="B52" s="241"/>
      <c r="C52" s="241"/>
      <c r="D52" s="241"/>
      <c r="E52" s="241"/>
      <c r="F52" s="241"/>
      <c r="G52" s="241"/>
      <c r="H52" s="241"/>
      <c r="I52" s="241"/>
      <c r="J52" s="241"/>
      <c r="K52" s="241"/>
      <c r="L52" s="241"/>
      <c r="M52" s="241"/>
      <c r="N52" s="241"/>
      <c r="O52" s="241"/>
      <c r="P52" s="1"/>
      <c r="Q52" s="1"/>
      <c r="R52" s="1"/>
      <c r="S52" s="1"/>
      <c r="T52" s="1"/>
      <c r="U52" s="1"/>
    </row>
    <row r="53" spans="1:21" ht="12.75" customHeight="1" x14ac:dyDescent="0.2">
      <c r="A53" s="241"/>
      <c r="B53" s="241"/>
      <c r="C53" s="241"/>
      <c r="D53" s="241"/>
      <c r="E53" s="241"/>
      <c r="F53" s="241"/>
      <c r="G53" s="241"/>
      <c r="H53" s="241"/>
      <c r="I53" s="241"/>
      <c r="J53" s="241"/>
      <c r="K53" s="241"/>
      <c r="L53" s="241"/>
      <c r="M53" s="241"/>
      <c r="N53" s="241"/>
      <c r="O53" s="241"/>
      <c r="P53" s="1"/>
      <c r="Q53" s="1"/>
      <c r="R53" s="1"/>
      <c r="S53" s="1"/>
      <c r="T53" s="1"/>
      <c r="U53" s="1"/>
    </row>
    <row r="54" spans="1:21" ht="12.75" customHeight="1" x14ac:dyDescent="0.2">
      <c r="A54" s="241"/>
      <c r="B54" s="241"/>
      <c r="C54" s="241"/>
      <c r="D54" s="241"/>
      <c r="E54" s="241"/>
      <c r="F54" s="241"/>
      <c r="G54" s="241"/>
      <c r="H54" s="241"/>
      <c r="I54" s="241"/>
      <c r="J54" s="241"/>
      <c r="K54" s="241"/>
      <c r="L54" s="241"/>
      <c r="M54" s="241"/>
      <c r="N54" s="241"/>
      <c r="O54" s="241"/>
      <c r="P54" s="1"/>
      <c r="Q54" s="1"/>
      <c r="R54" s="1"/>
      <c r="S54" s="1"/>
      <c r="T54" s="1"/>
      <c r="U54" s="1"/>
    </row>
    <row r="55" spans="1:21" ht="12.75" customHeight="1" x14ac:dyDescent="0.2">
      <c r="A55" s="241"/>
      <c r="B55" s="241"/>
      <c r="C55" s="241"/>
      <c r="D55" s="241"/>
      <c r="E55" s="241"/>
      <c r="F55" s="241"/>
      <c r="G55" s="241"/>
      <c r="H55" s="241"/>
      <c r="I55" s="241"/>
      <c r="J55" s="241"/>
      <c r="K55" s="241"/>
      <c r="L55" s="241"/>
      <c r="M55" s="241"/>
      <c r="N55" s="241"/>
      <c r="O55" s="241"/>
      <c r="P55" s="1"/>
      <c r="Q55" s="1"/>
      <c r="R55" s="1"/>
      <c r="S55" s="1"/>
      <c r="T55" s="1"/>
      <c r="U55" s="1"/>
    </row>
    <row r="56" spans="1:21" ht="12.75" customHeight="1" x14ac:dyDescent="0.2">
      <c r="A56" s="241"/>
      <c r="B56" s="241"/>
      <c r="C56" s="241"/>
      <c r="D56" s="241"/>
      <c r="E56" s="241"/>
      <c r="F56" s="241"/>
      <c r="G56" s="241"/>
      <c r="H56" s="241"/>
      <c r="I56" s="241"/>
      <c r="J56" s="241"/>
      <c r="K56" s="241"/>
      <c r="L56" s="241"/>
      <c r="M56" s="241"/>
      <c r="N56" s="241"/>
      <c r="O56" s="241"/>
      <c r="P56" s="1"/>
      <c r="Q56" s="1"/>
      <c r="R56" s="1"/>
      <c r="S56" s="1"/>
      <c r="T56" s="1"/>
      <c r="U56" s="1"/>
    </row>
    <row r="57" spans="1:21" ht="12.75" customHeight="1" x14ac:dyDescent="0.2">
      <c r="A57" s="241"/>
      <c r="B57" s="241"/>
      <c r="C57" s="241"/>
      <c r="D57" s="241"/>
      <c r="E57" s="241"/>
      <c r="F57" s="241"/>
      <c r="G57" s="241"/>
      <c r="H57" s="241"/>
      <c r="I57" s="241"/>
      <c r="J57" s="241"/>
      <c r="K57" s="241"/>
      <c r="L57" s="241"/>
      <c r="M57" s="241"/>
      <c r="N57" s="241"/>
      <c r="O57" s="241"/>
      <c r="P57" s="1"/>
      <c r="Q57" s="1"/>
      <c r="R57" s="1"/>
      <c r="S57" s="1"/>
      <c r="T57" s="1"/>
      <c r="U57" s="1"/>
    </row>
    <row r="58" spans="1:21" ht="12.75" customHeight="1" x14ac:dyDescent="0.2">
      <c r="A58" s="241"/>
      <c r="B58" s="241"/>
      <c r="C58" s="241"/>
      <c r="D58" s="241"/>
      <c r="E58" s="241"/>
      <c r="F58" s="241"/>
      <c r="G58" s="241"/>
      <c r="H58" s="241"/>
      <c r="I58" s="241"/>
      <c r="J58" s="241"/>
      <c r="K58" s="241"/>
      <c r="L58" s="241"/>
      <c r="M58" s="241"/>
      <c r="N58" s="241"/>
      <c r="O58" s="241"/>
      <c r="P58" s="1"/>
      <c r="Q58" s="1"/>
      <c r="R58" s="1"/>
      <c r="S58" s="1"/>
      <c r="T58" s="1"/>
      <c r="U58" s="1"/>
    </row>
    <row r="59" spans="1:21" ht="12.75" customHeight="1" x14ac:dyDescent="0.2">
      <c r="A59" s="241"/>
      <c r="B59" s="241"/>
      <c r="C59" s="241"/>
      <c r="D59" s="241"/>
      <c r="E59" s="241"/>
      <c r="F59" s="241"/>
      <c r="G59" s="241"/>
      <c r="H59" s="241"/>
      <c r="I59" s="241"/>
      <c r="J59" s="241"/>
      <c r="K59" s="241"/>
      <c r="L59" s="241"/>
      <c r="M59" s="241"/>
      <c r="N59" s="241"/>
      <c r="O59" s="241"/>
      <c r="P59" s="1"/>
      <c r="Q59" s="1"/>
      <c r="R59" s="1"/>
      <c r="S59" s="1"/>
      <c r="T59" s="1"/>
      <c r="U59" s="1"/>
    </row>
    <row r="60" spans="1:21" ht="12.75" customHeight="1" x14ac:dyDescent="0.2">
      <c r="A60" s="241"/>
      <c r="B60" s="241"/>
      <c r="C60" s="241"/>
      <c r="D60" s="241"/>
      <c r="E60" s="241"/>
      <c r="F60" s="241"/>
      <c r="G60" s="241"/>
      <c r="H60" s="241"/>
      <c r="I60" s="241"/>
      <c r="J60" s="241"/>
      <c r="K60" s="241"/>
      <c r="L60" s="241"/>
      <c r="M60" s="241"/>
      <c r="N60" s="241"/>
      <c r="O60" s="241"/>
      <c r="P60" s="1"/>
      <c r="Q60" s="1"/>
      <c r="R60" s="1"/>
      <c r="S60" s="1"/>
      <c r="T60" s="1"/>
      <c r="U60" s="1"/>
    </row>
    <row r="61" spans="1:21" ht="12.75" customHeight="1" x14ac:dyDescent="0.2">
      <c r="A61" s="241"/>
      <c r="B61" s="241"/>
      <c r="C61" s="241"/>
      <c r="D61" s="259" t="s">
        <v>142</v>
      </c>
      <c r="E61" s="253"/>
      <c r="F61" s="253"/>
      <c r="G61" s="1"/>
      <c r="H61" s="241"/>
      <c r="I61" s="1"/>
      <c r="J61" s="259" t="s">
        <v>125</v>
      </c>
      <c r="K61" s="253"/>
      <c r="L61" s="253"/>
      <c r="M61" s="241"/>
      <c r="N61" s="241"/>
      <c r="O61" s="241"/>
      <c r="P61" s="1"/>
      <c r="Q61" s="1"/>
      <c r="R61" s="1"/>
      <c r="S61" s="1"/>
      <c r="T61" s="1"/>
      <c r="U61" s="1"/>
    </row>
    <row r="62" spans="1:21" ht="12.75" customHeight="1" x14ac:dyDescent="0.2">
      <c r="A62" s="1"/>
      <c r="B62" s="1"/>
      <c r="C62" s="1"/>
      <c r="D62" s="259" t="s">
        <v>67</v>
      </c>
      <c r="E62" s="253"/>
      <c r="F62" s="253"/>
      <c r="G62" s="1"/>
      <c r="H62" s="1"/>
      <c r="I62" s="1"/>
      <c r="J62" s="259" t="s">
        <v>68</v>
      </c>
      <c r="K62" s="253"/>
      <c r="L62" s="253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customHeight="1" x14ac:dyDescent="0.2">
      <c r="A63" s="242"/>
      <c r="B63" s="242"/>
      <c r="C63" s="242"/>
      <c r="D63" s="259" t="s">
        <v>69</v>
      </c>
      <c r="E63" s="253"/>
      <c r="F63" s="253"/>
      <c r="G63" s="1"/>
      <c r="H63" s="243"/>
      <c r="I63" s="1"/>
      <c r="J63" s="259" t="s">
        <v>70</v>
      </c>
      <c r="K63" s="253"/>
      <c r="L63" s="253"/>
      <c r="M63" s="242"/>
      <c r="N63" s="242"/>
      <c r="O63" s="242"/>
      <c r="P63" s="242"/>
      <c r="Q63" s="1"/>
      <c r="R63" s="1"/>
      <c r="S63" s="1"/>
      <c r="T63" s="1"/>
      <c r="U63" s="1"/>
    </row>
    <row r="64" spans="1:21" ht="12.75" customHeight="1" x14ac:dyDescent="0.2">
      <c r="A64" s="244"/>
      <c r="B64" s="245"/>
      <c r="C64" s="245"/>
      <c r="D64" s="245"/>
      <c r="E64" s="245"/>
      <c r="F64" s="245"/>
      <c r="G64" s="245"/>
      <c r="H64" s="245"/>
      <c r="I64" s="245"/>
      <c r="J64" s="245"/>
      <c r="K64" s="245"/>
      <c r="L64" s="245"/>
      <c r="M64" s="245"/>
      <c r="N64" s="245"/>
      <c r="O64" s="1"/>
      <c r="P64" s="1"/>
      <c r="Q64" s="1"/>
      <c r="R64" s="1"/>
      <c r="S64" s="1"/>
      <c r="T64" s="1"/>
      <c r="U64" s="1"/>
    </row>
    <row r="65" spans="1:21" ht="12.75" customHeight="1" x14ac:dyDescent="0.2">
      <c r="A65" s="245"/>
      <c r="B65" s="245"/>
      <c r="C65" s="245"/>
      <c r="D65" s="245"/>
      <c r="E65" s="245"/>
      <c r="F65" s="245"/>
      <c r="G65" s="245"/>
      <c r="H65" s="245"/>
      <c r="I65" s="245"/>
      <c r="J65" s="245"/>
      <c r="K65" s="245"/>
      <c r="L65" s="245"/>
      <c r="M65" s="245"/>
      <c r="N65" s="245"/>
      <c r="O65" s="1"/>
      <c r="P65" s="1"/>
      <c r="Q65" s="1"/>
      <c r="R65" s="1"/>
      <c r="S65" s="1"/>
      <c r="T65" s="1"/>
      <c r="U65" s="1"/>
    </row>
    <row r="66" spans="1:21" ht="12.75" customHeight="1" x14ac:dyDescent="0.2">
      <c r="A66" s="245"/>
      <c r="B66" s="245"/>
      <c r="C66" s="245"/>
      <c r="D66" s="245"/>
      <c r="E66" s="245"/>
      <c r="F66" s="245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2.75" customHeight="1" x14ac:dyDescent="0.2">
      <c r="A67" s="24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2.75" customHeight="1" x14ac:dyDescent="0.2"/>
    <row r="71" spans="1:21" ht="12.75" customHeight="1" x14ac:dyDescent="0.2"/>
    <row r="72" spans="1:21" ht="12.75" customHeight="1" x14ac:dyDescent="0.2"/>
    <row r="73" spans="1:21" ht="12.75" customHeight="1" x14ac:dyDescent="0.2"/>
    <row r="74" spans="1:21" ht="12.75" customHeight="1" x14ac:dyDescent="0.2"/>
    <row r="75" spans="1:21" ht="12.75" customHeight="1" x14ac:dyDescent="0.2"/>
    <row r="76" spans="1:21" ht="12.75" customHeight="1" x14ac:dyDescent="0.2"/>
    <row r="77" spans="1:21" ht="12.75" customHeight="1" x14ac:dyDescent="0.2"/>
    <row r="78" spans="1:21" ht="12.75" customHeight="1" x14ac:dyDescent="0.2"/>
    <row r="79" spans="1:21" ht="12.75" customHeight="1" x14ac:dyDescent="0.2"/>
    <row r="80" spans="1:21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</sheetData>
  <mergeCells count="30">
    <mergeCell ref="A1:W1"/>
    <mergeCell ref="J62:L62"/>
    <mergeCell ref="J63:L63"/>
    <mergeCell ref="D31:M31"/>
    <mergeCell ref="A43:O45"/>
    <mergeCell ref="A46:O48"/>
    <mergeCell ref="D61:F61"/>
    <mergeCell ref="J61:L61"/>
    <mergeCell ref="D62:F62"/>
    <mergeCell ref="D63:F63"/>
    <mergeCell ref="V17:V18"/>
    <mergeCell ref="W17:W18"/>
    <mergeCell ref="D17:D18"/>
    <mergeCell ref="E17:E18"/>
    <mergeCell ref="F17:F18"/>
    <mergeCell ref="G17:G18"/>
    <mergeCell ref="P17:P18"/>
    <mergeCell ref="Q17:Q18"/>
    <mergeCell ref="R17:R18"/>
    <mergeCell ref="A17:C17"/>
    <mergeCell ref="I17:O17"/>
    <mergeCell ref="S17:S18"/>
    <mergeCell ref="T17:T18"/>
    <mergeCell ref="U17:U18"/>
    <mergeCell ref="A4:G4"/>
    <mergeCell ref="V4:W4"/>
    <mergeCell ref="D15:S15"/>
    <mergeCell ref="T15:W16"/>
    <mergeCell ref="X15:Y16"/>
    <mergeCell ref="D16:S16"/>
  </mergeCells>
  <pageMargins left="0.70866141732283472" right="0.70866141732283472" top="0.74803149606299213" bottom="0.74803149606299213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FOJA DE MEDICION-Anexo A</vt:lpstr>
      <vt:lpstr>Informe de avance fisico</vt:lpstr>
      <vt:lpstr>CARATULA - ANEXO B</vt:lpstr>
      <vt:lpstr>RESUMEN AVANCE FIS-FIN-Anexo C</vt:lpstr>
      <vt:lpstr>RENDICION DE CUENTAS-ANEXO D</vt:lpstr>
      <vt:lpstr>'Informe de avance fisico'!__xlnm.Print_Area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Estanislao Vigil</dc:creator>
  <cp:lastModifiedBy>Maricel Villagra</cp:lastModifiedBy>
  <dcterms:created xsi:type="dcterms:W3CDTF">2018-09-20T20:36:06Z</dcterms:created>
  <dcterms:modified xsi:type="dcterms:W3CDTF">2021-03-23T16:33:15Z</dcterms:modified>
</cp:coreProperties>
</file>